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15810" windowHeight="7050" tabRatio="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<sst xmlns="http://schemas.openxmlformats.org/spreadsheetml/2006/main" count="1115" uniqueCount="630">
  <si>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</si>
  <si>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</si>
  <si>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</si>
  <si>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</si>
  <si>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</si>
  <si>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</si>
  <si>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</si>
  <si>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</si>
  <si>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</si>
  <si>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</si>
  <si>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</si>
  <si>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</si>
  <si>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</si>
  <si>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</si>
  <si>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</si>
  <si>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</si>
  <si>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</si>
  <si>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</si>
  <si>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</si>
  <si>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</si>
  <si>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</si>
  <si>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</si>
  <si>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</si>
  <si>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</si>
  <si>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</si>
  <si>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</si>
  <si>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</si>
  <si>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</si>
  <si>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</si>
  <si>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</si>
  <si>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</si>
  <si>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</si>
  <si>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</si>
  <si>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</si>
  <si>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</si>
  <si>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</si>
  <si>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</si>
  <si>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</si>
  <si>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</si>
  <si>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</si>
  <si>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</si>
  <si>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</si>
  <si>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</si>
  <si>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</si>
  <si>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</si>
  <si>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</si>
  <si>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</si>
  <si>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</si>
  <si>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</si>
  <si>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</si>
  <si>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</si>
  <si>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</si>
  <si>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</si>
  <si>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</si>
  <si>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</si>
  <si>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</si>
  <si>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</si>
  <si>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</si>
  <si>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</si>
  <si>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</si>
  <si>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</si>
  <si>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</si>
  <si>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</si>
  <si>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</si>
  <si>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</si>
  <si>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</si>
  <si>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</si>
  <si>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</si>
  <si>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</si>
  <si>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</si>
  <si>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</si>
  <si>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</si>
  <si>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</si>
  <si>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</si>
  <si>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</si>
  <si>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</si>
  <si>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</si>
  <si>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</si>
  <si>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</si>
  <si>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</si>
  <si>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</si>
  <si>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</si>
  <si>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</si>
  <si>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</si>
  <si>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</si>
  <si>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</si>
  <si>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</si>
  <si>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</si>
  <si>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</si>
  <si>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</si>
  <si>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</si>
  <si>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</si>
  <si>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</si>
  <si>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</si>
  <si>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</si>
  <si>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</si>
  <si>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</si>
  <si>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</si>
  <si>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</si>
  <si>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</si>
  <si>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</si>
  <si>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</si>
  <si>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</si>
  <si>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</si>
  <si>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</si>
  <si>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</si>
  <si>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</si>
  <si>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</si>
  <si>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</si>
  <si>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</si>
  <si>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</si>
  <si>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</si>
  <si>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</si>
  <si>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</si>
  <si>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</si>
  <si>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</si>
  <si>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</si>
  <si>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</si>
  <si>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</si>
  <si>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</si>
  <si>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</si>
  <si>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</si>
  <si>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</si>
  <si>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</si>
  <si>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</si>
  <si>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</si>
  <si>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</si>
  <si>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</si>
  <si>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</si>
  <si>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</si>
  <si>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</si>
  <si>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</si>
  <si>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</si>
  <si>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</si>
  <si>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</si>
  <si>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</si>
  <si>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</si>
  <si>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</si>
  <si>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</si>
  <si>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</si>
  <si>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</si>
  <si>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</si>
  <si>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</si>
  <si>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</si>
  <si>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</si>
  <si>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</si>
  <si>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</si>
  <si>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</si>
  <si>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</si>
  <si>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</si>
  <si>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</si>
  <si>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</si>
  <si>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</si>
  <si>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</si>
  <si>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</si>
  <si>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</si>
  <si>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</si>
  <si>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</si>
  <si>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</si>
  <si>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</si>
  <si>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</si>
  <si>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</si>
  <si>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</si>
  <si>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</si>
  <si>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</si>
  <si>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</si>
  <si>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</si>
  <si>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</si>
  <si>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</si>
  <si>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</si>
  <si>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</si>
  <si>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</si>
  <si>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</si>
  <si>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</si>
  <si>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</si>
  <si>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</si>
  <si>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</si>
  <si>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</si>
  <si>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</si>
  <si>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</si>
  <si>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</si>
  <si>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</si>
  <si>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</si>
  <si>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</si>
  <si>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</si>
  <si>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</si>
  <si>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</si>
  <si>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</si>
  <si>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</si>
  <si>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</si>
  <si>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</si>
  <si>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</si>
  <si>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</si>
  <si>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</si>
  <si>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</si>
  <si>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</si>
  <si>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</si>
  <si>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</si>
  <si>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</si>
  <si>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</si>
  <si>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</si>
  <si>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</si>
  <si>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</si>
  <si>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</si>
  <si>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</si>
  <si>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</si>
  <si>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</si>
  <si>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</si>
  <si>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</si>
  <si>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</si>
  <si>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</si>
  <si>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</si>
  <si>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徳島県徳島市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</si>
  <si>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</si>
  <si>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</si>
  <si>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</si>
  <si>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</si>
  <si>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</si>
  <si>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</si>
  <si>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</si>
  <si>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</si>
  <si>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</si>
  <si>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</si>
  <si>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</si>
  <si>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</si>
  <si>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</si>
  <si>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</si>
  <si>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</si>
  <si>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</si>
  <si>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</si>
  <si>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</si>
  <si>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</si>
  <si>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</si>
  <si>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</si>
  <si>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</si>
  <si>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</si>
  <si>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</si>
  <si>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</si>
  <si>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</si>
  <si>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</si>
  <si>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</si>
  <si>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</si>
  <si>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</si>
  <si>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</si>
  <si>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</si>
  <si>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</si>
  <si>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</si>
  <si>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</si>
  <si>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</si>
  <si>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</si>
  <si>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</si>
  <si>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</si>
  <si>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</si>
  <si>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</si>
  <si>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</si>
  <si>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</si>
  <si>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</si>
  <si>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</si>
  <si>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</si>
  <si>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</si>
  <si>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</si>
  <si>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</si>
  <si>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</si>
  <si>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</si>
  <si>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</si>
  <si>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</si>
  <si>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</si>
  <si>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</si>
  <si>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</si>
  <si>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</si>
  <si>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</si>
  <si>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</si>
  <si>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</si>
  <si>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</si>
  <si>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</si>
  <si>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</si>
  <si>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</si>
  <si>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</si>
  <si>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</si>
  <si>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</si>
  <si>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</si>
  <si>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</si>
  <si>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</si>
  <si>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</si>
  <si>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</si>
  <si>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</si>
  <si>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</si>
  <si>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</si>
  <si>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</si>
  <si>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</si>
  <si>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</si>
  <si>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</si>
  <si>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</si>
  <si>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</si>
  <si>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</si>
  <si>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</si>
  <si>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</si>
  <si>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</si>
  <si>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</si>
  <si>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</si>
  <si>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</si>
  <si>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</si>
  <si>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</si>
  <si>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</si>
  <si>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</si>
  <si>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</si>
  <si>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</si>
  <si>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</si>
  <si>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</si>
  <si>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</si>
  <si>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</si>
  <si>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</si>
  <si>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</si>
  <si>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</si>
  <si>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</si>
  <si>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</si>
  <si>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</si>
  <si>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</si>
  <si>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</si>
  <si>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</si>
  <si>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</si>
  <si>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</si>
  <si>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</si>
  <si>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</si>
  <si>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</si>
  <si>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</si>
  <si>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</si>
  <si>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</si>
  <si>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</si>
  <si>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</si>
  <si>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</si>
  <si>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</si>
  <si>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</si>
  <si>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</si>
  <si>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</si>
  <si>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</si>
  <si>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</si>
  <si>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</si>
  <si>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</si>
  <si>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</si>
  <si>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</si>
  <si>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</si>
  <si>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</si>
  <si>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</si>
  <si>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</si>
  <si>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</si>
  <si>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</si>
  <si>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</si>
  <si>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</si>
  <si>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</si>
  <si>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</si>
  <si>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</si>
  <si>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</si>
  <si>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</si>
  <si>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</si>
  <si>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</si>
  <si>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</si>
  <si>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</si>
  <si>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</si>
  <si>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</si>
  <si>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</si>
  <si>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</si>
  <si>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</si>
  <si>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</si>
  <si>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</si>
  <si>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</si>
  <si>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</si>
  <si>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徳島県徳島市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</si>
  <si>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</si>
  <si>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</si>
  <si>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</si>
  <si>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</si>
  <si>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</si>
  <si>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</si>
  <si>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</si>
  <si>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</si>
  <si>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</si>
  <si>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</si>
  <si>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</si>
  <si>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</si>
  <si>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</si>
  <si>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</si>
  <si>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</si>
  <si>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</si>
  <si>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</si>
  <si>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</si>
  <si>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</si>
  <si>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</si>
  <si>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徳島市奨学事業特別会計</t>
    <phoneticPr fontId="5"/>
  </si>
  <si>
    <t>徳島市土地取得事業特別会計</t>
    <phoneticPr fontId="5"/>
  </si>
  <si>
    <t>徳島市住宅新築資金等貸付事業特別会計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</si>
  <si>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</si>
  <si>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</si>
  <si>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</si>
  <si>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</si>
  <si>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</si>
  <si>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</si>
  <si>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</si>
  <si>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</si>
  <si>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</si>
  <si>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</si>
  <si>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</si>
  <si>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</si>
  <si>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</si>
  <si>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徳島市国民健康保険事業特別会計</t>
    <phoneticPr fontId="5"/>
  </si>
  <si>
    <t>徳島市介護保険事業特別会計</t>
    <phoneticPr fontId="5"/>
  </si>
  <si>
    <t>徳島市後期高齢者医療事業特別会計</t>
    <phoneticPr fontId="5"/>
  </si>
  <si>
    <t>徳島市中央卸売市場事業会計</t>
    <phoneticPr fontId="5"/>
  </si>
  <si>
    <t>法適用企業</t>
    <phoneticPr fontId="5"/>
  </si>
  <si>
    <t>徳島市商業観光施設事業会計</t>
    <phoneticPr fontId="5"/>
  </si>
  <si>
    <t>-</t>
    <phoneticPr fontId="5"/>
  </si>
  <si>
    <t>法適用企業</t>
    <phoneticPr fontId="5"/>
  </si>
  <si>
    <t>徳島市水道事業会計</t>
    <phoneticPr fontId="5"/>
  </si>
  <si>
    <t>法適用企業</t>
    <phoneticPr fontId="5"/>
  </si>
  <si>
    <t>徳島市公共下水道事業会計</t>
    <phoneticPr fontId="5"/>
  </si>
  <si>
    <t>徳島市営旅客自動車運送事業会計</t>
    <phoneticPr fontId="5"/>
  </si>
  <si>
    <t>法適用企業</t>
    <phoneticPr fontId="5"/>
  </si>
  <si>
    <t>徳島市民病院事業会計</t>
    <phoneticPr fontId="5"/>
  </si>
  <si>
    <t>徳島市立食肉センター事業特別会計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</si>
  <si>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</si>
  <si>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</si>
  <si>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</si>
  <si>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</si>
  <si>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</si>
  <si>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</si>
  <si>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</si>
  <si>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</si>
  <si>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</si>
  <si>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</si>
  <si>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</si>
  <si>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</si>
  <si>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</si>
  <si>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</si>
  <si>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</si>
  <si>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</si>
  <si>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</si>
  <si>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</si>
  <si>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</si>
  <si>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</si>
  <si>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</si>
  <si>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</si>
  <si>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</si>
  <si>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</si>
  <si>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</si>
  <si>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</si>
  <si>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</si>
  <si>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</si>
  <si>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</si>
  <si>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</si>
  <si>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</si>
  <si>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</si>
  <si>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</si>
  <si>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</si>
  <si>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</si>
  <si>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</si>
  <si>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</si>
  <si>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</si>
  <si>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</si>
  <si>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</si>
  <si>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</si>
  <si>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</si>
  <si>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</si>
  <si>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</si>
  <si>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</si>
  <si>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</si>
  <si>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</si>
  <si>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</si>
  <si>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</si>
  <si>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</si>
  <si>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</si>
  <si>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</si>
  <si>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</si>
  <si>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</si>
  <si>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</si>
  <si>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</si>
  <si>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</si>
  <si>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</si>
  <si>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</si>
  <si>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</si>
  <si>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</si>
  <si>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</si>
  <si>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</si>
  <si>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</si>
  <si>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</si>
  <si>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</si>
  <si>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</si>
  <si>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</si>
  <si>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徳島市公共下水道事業会計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</si>
  <si>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</si>
  <si>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</si>
  <si>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</si>
  <si>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徳島市民病院事業会計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</si>
  <si>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</si>
  <si>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徳島市水道事業会計</t>
    <phoneticPr fontId="5"/>
  </si>
  <si>
    <t>(Ｆ)</t>
    <phoneticPr fontId="5"/>
  </si>
  <si>
    <t>徳島市中央卸売市場事業会計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</si>
  <si>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</si>
  <si>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</si>
  <si>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</si>
  <si>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</si>
  <si>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</si>
  <si>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</si>
  <si>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</si>
  <si>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</si>
  <si>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</si>
  <si>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</si>
  <si>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</si>
  <si>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</si>
  <si>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</si>
  <si>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</si>
  <si>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</si>
  <si>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</si>
  <si>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</si>
  <si>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</si>
  <si>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</si>
  <si>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</si>
  <si>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</si>
  <si>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</si>
  <si>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</si>
  <si>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</si>
  <si>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</si>
  <si>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</si>
  <si>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</si>
  <si>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</si>
  <si>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</si>
  <si>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</si>
  <si>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</si>
  <si>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</si>
  <si>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</si>
  <si>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</si>
  <si>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</si>
  <si>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</si>
  <si>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</si>
  <si>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</si>
  <si>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</si>
  <si>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</si>
  <si>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</si>
  <si>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</si>
  <si>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</si>
  <si>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</si>
  <si>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</si>
  <si>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</si>
  <si>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</si>
  <si>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</si>
  <si>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</si>
  <si>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</si>
  <si>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</si>
  <si>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</si>
  <si>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</si>
  <si>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</si>
  <si>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</si>
  <si>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</si>
  <si>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</si>
  <si>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</si>
  <si>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</si>
  <si>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</si>
  <si>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</si>
  <si>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</si>
  <si>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</si>
  <si>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</si>
  <si>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</si>
  <si>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</si>
  <si>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</si>
  <si>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</si>
  <si>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</si>
  <si>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</si>
  <si>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</si>
  <si>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</si>
  <si>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</si>
  <si>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</si>
  <si>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</si>
  <si>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</si>
  <si>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</si>
  <si>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</si>
  <si>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</si>
  <si>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</si>
  <si>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</si>
  <si>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</si>
  <si>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</si>
  <si>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3.52</t>
  </si>
  <si>
    <t>▲ 0.61</t>
  </si>
  <si>
    <t>▲ 1.32</t>
  </si>
  <si>
    <t>徳島市水道事業会計</t>
  </si>
  <si>
    <t>徳島市介護保険事業特別会計</t>
  </si>
  <si>
    <t>徳島市民病院事業会計</t>
  </si>
  <si>
    <t>一般会計</t>
  </si>
  <si>
    <t>徳島市中央卸売市場事業会計</t>
  </si>
  <si>
    <t>徳島市公共下水道事業会計</t>
  </si>
  <si>
    <t>徳島市国民健康保険事業特別会計</t>
  </si>
  <si>
    <t>▲ 0.21</t>
  </si>
  <si>
    <t>徳島市営旅客自動車運送事業会計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</si>
  <si>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</si>
  <si>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</si>
  <si>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</si>
  <si>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</si>
  <si>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</si>
  <si>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</si>
  <si>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</si>
  <si>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</si>
  <si>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徳島県後期高齢者医療広域連合一般会計</t>
  </si>
  <si>
    <t>徳島県後期高齢者医療広域連合後期高齢者医療特別会計</t>
  </si>
  <si>
    <t>徳島県市町村総合事務組合一般会計</t>
  </si>
  <si>
    <t>徳島県市町村総合事務組合徳島滞納整理機構特別会計</t>
  </si>
  <si>
    <t>-</t>
    <phoneticPr fontId="2"/>
  </si>
  <si>
    <t>-</t>
    <phoneticPr fontId="2"/>
  </si>
  <si>
    <t>芸術文化施設建設基金</t>
    <rPh sb="0" eb="2">
      <t>ゲイジュツ</t>
    </rPh>
    <rPh sb="2" eb="4">
      <t>ブンカ</t>
    </rPh>
    <rPh sb="4" eb="6">
      <t>シセツ</t>
    </rPh>
    <rPh sb="6" eb="8">
      <t>ケンセツ</t>
    </rPh>
    <rPh sb="8" eb="10">
      <t>キキン</t>
    </rPh>
    <phoneticPr fontId="2"/>
  </si>
  <si>
    <t>ＬＥＤが魅せるまち・とくしま事業推進基金</t>
    <rPh sb="4" eb="5">
      <t>ミ</t>
    </rPh>
    <rPh sb="14" eb="16">
      <t>ジギョウ</t>
    </rPh>
    <rPh sb="16" eb="18">
      <t>スイシン</t>
    </rPh>
    <rPh sb="18" eb="20">
      <t>キキン</t>
    </rPh>
    <phoneticPr fontId="2"/>
  </si>
  <si>
    <t>中小企業振興基金</t>
    <rPh sb="0" eb="2">
      <t>チュウショウ</t>
    </rPh>
    <rPh sb="2" eb="4">
      <t>キギョウ</t>
    </rPh>
    <rPh sb="4" eb="6">
      <t>シンコウ</t>
    </rPh>
    <rPh sb="6" eb="8">
      <t>キキン</t>
    </rPh>
    <phoneticPr fontId="2"/>
  </si>
  <si>
    <t>水と緑の基金</t>
    <rPh sb="0" eb="1">
      <t>ミズ</t>
    </rPh>
    <rPh sb="2" eb="3">
      <t>ミドリ</t>
    </rPh>
    <rPh sb="4" eb="6">
      <t>キキン</t>
    </rPh>
    <phoneticPr fontId="2"/>
  </si>
  <si>
    <t>危機事象対策推進基金</t>
    <rPh sb="0" eb="4">
      <t>キキジショウ</t>
    </rPh>
    <rPh sb="4" eb="6">
      <t>タイサク</t>
    </rPh>
    <rPh sb="6" eb="8">
      <t>スイシン</t>
    </rPh>
    <rPh sb="8" eb="10">
      <t>キキン</t>
    </rPh>
    <phoneticPr fontId="5"/>
  </si>
  <si>
    <t>公益財団法人　徳島市公園緑地管理公社</t>
  </si>
  <si>
    <t>公益財団法人　徳島市地場産業振興協会</t>
  </si>
  <si>
    <t>公益財団法人　徳島市文化振興公社</t>
  </si>
  <si>
    <t>一般財団法人　徳島市体育協会</t>
  </si>
  <si>
    <t>徳島都市開発株式会社</t>
  </si>
  <si>
    <t>徳島市土地開発公社</t>
  </si>
  <si>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</si>
  <si>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</si>
  <si>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</si>
  <si>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</si>
  <si>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</si>
  <si>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</si>
  <si>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</si>
  <si>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内平均値と比較して、将来負担比率及び実質公債費比率のいずれも高い水準にあることから、公共施設総合管理計画（令和３年度改定）に基づき、施設の更新時期の平準化や総量抑制等を図るため、適切な更新・統廃合・長寿命化の実施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</si>
  <si>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</si>
  <si>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</si>
  <si>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</si>
  <si>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と比較して、将来負担比率及び有形固定資産減価償却率のいずれも高い水準にあることから、公共施設総合管理計画（令和３年度改定）に基づき、施設の更新時期の平準化や総量抑制等を図るため、適切な更新・統廃合・長寿命化の実施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</si>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</sst>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3110-4EEC-ABDF-FA95E05653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27766</c:v>
                </c:pt>
                <c:pt idx="1">
                  <c:v>31464</c:v>
                </c:pt>
                <c:pt idx="2">
                  <c:v>31314</c:v>
                </c:pt>
                <c:pt idx="3">
                  <c:v>34612</c:v>
                </c:pt>
                <c:pt idx="4">
                  <c:v>31282</c:v>
                </c:pt>
              </c:numCache>
            </c:numRef>
          </c:val>
          <c:smooth val="0"/>
          <c:extLst xmlns:c16r2="http://schemas.microsoft.com/office/drawing/2015/06/chart">
            <c:ext xmlns:c16="http://schemas.microsoft.com/office/drawing/2014/chart" uri="{C3380CC4-5D6E-409C-BE32-E72D297353CC}">
              <c16:uniqueId val="{00000001-3110-4EEC-ABDF-FA95E0565345}"/>
            </c:ext>
          </c:extLst>
        </c:ser>
        <c:dLbls>
          <c:showLegendKey val="0"/>
          <c:showVal val="0"/>
          <c:showCatName val="0"/>
          <c:showSerName val="0"/>
          <c:showPercent val="0"/>
          <c:showBubbleSize val="0"/>
        </c:dLbls>
        <c:marker val="1"/>
        <c:smooth val="0"/>
        <c:axId val="-616780512"/>
        <c:axId val="-616790304"/>
      </c:lineChart>
      <c:catAx>
        <c:axId val="-61678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790304"/>
        <c:crosses val="autoZero"/>
        <c:auto val="1"/>
        <c:lblAlgn val="ctr"/>
        <c:lblOffset val="100"/>
        <c:tickLblSkip val="1"/>
        <c:tickMarkSkip val="1"/>
        <c:noMultiLvlLbl val="0"/>
      </c:catAx>
      <c:valAx>
        <c:axId val="-61679030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78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0.24</c:v>
                </c:pt>
                <c:pt idx="1">
                  <c:v>0.35</c:v>
                </c:pt>
                <c:pt idx="2">
                  <c:v>0.76</c:v>
                </c:pt>
                <c:pt idx="3">
                  <c:v>0.53</c:v>
                </c:pt>
                <c:pt idx="4">
                  <c:v>1.36</c:v>
                </c:pt>
              </c:numCache>
            </c:numRef>
          </c:val>
          <c:extLst xmlns:c16r2="http://schemas.microsoft.com/office/drawing/2015/06/chart">
            <c:ext xmlns:c16="http://schemas.microsoft.com/office/drawing/2014/chart" uri="{C3380CC4-5D6E-409C-BE32-E72D297353CC}">
              <c16:uniqueId val="{00000000-7C84-4430-9238-19F705C28B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9.44</c:v>
                </c:pt>
                <c:pt idx="1">
                  <c:v>8.7799999999999994</c:v>
                </c:pt>
                <c:pt idx="2">
                  <c:v>9.01</c:v>
                </c:pt>
                <c:pt idx="3">
                  <c:v>8.3000000000000007</c:v>
                </c:pt>
                <c:pt idx="4">
                  <c:v>8.4</c:v>
                </c:pt>
              </c:numCache>
            </c:numRef>
          </c:val>
          <c:extLst xmlns:c16r2="http://schemas.microsoft.com/office/drawing/2015/06/chart">
            <c:ext xmlns:c16="http://schemas.microsoft.com/office/drawing/2014/chart" uri="{C3380CC4-5D6E-409C-BE32-E72D297353CC}">
              <c16:uniqueId val="{00000001-7C84-4430-9238-19F705C28B1F}"/>
            </c:ext>
          </c:extLst>
        </c:ser>
        <c:dLbls>
          <c:showLegendKey val="0"/>
          <c:showVal val="0"/>
          <c:showCatName val="0"/>
          <c:showSerName val="0"/>
          <c:showPercent val="0"/>
          <c:showBubbleSize val="0"/>
        </c:dLbls>
        <c:gapWidth val="250"/>
        <c:overlap val="100"/>
        <c:axId val="-616782144"/>
        <c:axId val="-61678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-3.52</c:v>
                </c:pt>
                <c:pt idx="1">
                  <c:v>-0.61</c:v>
                </c:pt>
                <c:pt idx="2">
                  <c:v>0.44</c:v>
                </c:pt>
                <c:pt idx="3">
                  <c:v>-1.32</c:v>
                </c:pt>
                <c:pt idx="4">
                  <c:v>0.89</c:v>
                </c:pt>
              </c:numCache>
            </c:numRef>
          </c:val>
          <c:smooth val="0"/>
          <c:extLst xmlns:c16r2="http://schemas.microsoft.com/office/drawing/2015/06/chart">
            <c:ext xmlns:c16="http://schemas.microsoft.com/office/drawing/2014/chart" uri="{C3380CC4-5D6E-409C-BE32-E72D297353CC}">
              <c16:uniqueId val="{00000002-7C84-4430-9238-19F705C28B1F}"/>
            </c:ext>
          </c:extLst>
        </c:ser>
        <c:dLbls>
          <c:showLegendKey val="0"/>
          <c:showVal val="0"/>
          <c:showCatName val="0"/>
          <c:showSerName val="0"/>
          <c:showPercent val="0"/>
          <c:showBubbleSize val="0"/>
        </c:dLbls>
        <c:marker val="1"/>
        <c:smooth val="0"/>
        <c:axId val="-616782144"/>
        <c:axId val="-616788128"/>
      </c:lineChart>
      <c:catAx>
        <c:axId val="-6167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6788128"/>
        <c:crosses val="autoZero"/>
        <c:auto val="1"/>
        <c:lblAlgn val="ctr"/>
        <c:lblOffset val="100"/>
        <c:tickLblSkip val="1"/>
        <c:tickMarkSkip val="1"/>
        <c:noMultiLvlLbl val="0"/>
      </c:catAx>
      <c:valAx>
        <c:axId val="-61678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c:v>
                </c:pt>
                <c:pt idx="2">
                  <c:v>#N/A</c:v>
                </c:pt>
                <c:pt idx="3">
                  <c:v>0.5</c:v>
                </c:pt>
                <c:pt idx="4">
                  <c:v>#N/A</c:v>
                </c:pt>
                <c:pt idx="5">
                  <c:v>0.83</c:v>
                </c:pt>
                <c:pt idx="6">
                  <c:v>#N/A</c:v>
                </c:pt>
                <c:pt idx="7">
                  <c:v>1.1100000000000001</c:v>
                </c:pt>
                <c:pt idx="8">
                  <c:v>#N/A</c:v>
                </c:pt>
                <c:pt idx="9">
                  <c:v>0.31</c:v>
                </c:pt>
              </c:numCache>
            </c:numRef>
          </c:val>
          <c:extLst xmlns:c16r2="http://schemas.microsoft.com/office/drawing/2015/06/chart">
            <c:ext xmlns:c16="http://schemas.microsoft.com/office/drawing/2014/chart" uri="{C3380CC4-5D6E-409C-BE32-E72D297353CC}">
              <c16:uniqueId val="{00000000-18B4-4C7E-B68A-3F2D3EC5D2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B4-4C7E-B68A-3F2D3EC5D280}"/>
            </c:ext>
          </c:extLst>
        </c:ser>
        <c:ser>
          <c:idx val="2"/>
          <c:order val="2"/>
          <c:tx>
            <c:strRef>
              <c:f>データシート!$A$29</c:f>
              <c:strCache>
                <c:ptCount val="1"/>
                <c:pt idx="0">
                  <c:v>徳島市営旅客自動車運送事業会計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0.46</c:v>
                </c:pt>
                <c:pt idx="2">
                  <c:v>#N/A</c:v>
                </c:pt>
                <c:pt idx="3">
                  <c:v>0.45</c:v>
                </c:pt>
                <c:pt idx="4">
                  <c:v>#N/A</c:v>
                </c:pt>
                <c:pt idx="5">
                  <c:v>0.38</c:v>
                </c:pt>
                <c:pt idx="6">
                  <c:v>#N/A</c:v>
                </c:pt>
                <c:pt idx="7">
                  <c:v>0.37</c:v>
                </c:pt>
                <c:pt idx="8">
                  <c:v>#N/A</c:v>
                </c:pt>
                <c:pt idx="9">
                  <c:v>0.32</c:v>
                </c:pt>
              </c:numCache>
            </c:numRef>
          </c:val>
          <c:extLst xmlns:c16r2="http://schemas.microsoft.com/office/drawing/2015/06/chart">
            <c:ext xmlns:c16="http://schemas.microsoft.com/office/drawing/2014/chart" uri="{C3380CC4-5D6E-409C-BE32-E72D297353CC}">
              <c16:uniqueId val="{00000002-18B4-4C7E-B68A-3F2D3EC5D280}"/>
            </c:ext>
          </c:extLst>
        </c:ser>
        <c:ser>
          <c:idx val="3"/>
          <c:order val="3"/>
          <c:tx>
            <c:strRef>
              <c:f>データシート!$A$30</c:f>
              <c:strCache>
                <c:ptCount val="1"/>
                <c:pt idx="0">
                  <c:v>徳島市国民健康保険事業特別会計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0.21</c:v>
                </c:pt>
                <c:pt idx="1">
                  <c:v>#N/A</c:v>
                </c:pt>
                <c:pt idx="2">
                  <c:v>#N/A</c:v>
                </c:pt>
                <c:pt idx="3">
                  <c:v>0.28000000000000003</c:v>
                </c:pt>
                <c:pt idx="4">
                  <c:v>#N/A</c:v>
                </c:pt>
                <c:pt idx="5">
                  <c:v>0.91</c:v>
                </c:pt>
                <c:pt idx="6">
                  <c:v>#N/A</c:v>
                </c:pt>
                <c:pt idx="7">
                  <c:v>0.98</c:v>
                </c:pt>
                <c:pt idx="8">
                  <c:v>#N/A</c:v>
                </c:pt>
                <c:pt idx="9">
                  <c:v>0.69</c:v>
                </c:pt>
              </c:numCache>
            </c:numRef>
          </c:val>
          <c:extLst xmlns:c16r2="http://schemas.microsoft.com/office/drawing/2015/06/chart">
            <c:ext xmlns:c16="http://schemas.microsoft.com/office/drawing/2014/chart" uri="{C3380CC4-5D6E-409C-BE32-E72D297353CC}">
              <c16:uniqueId val="{00000003-18B4-4C7E-B68A-3F2D3EC5D280}"/>
            </c:ext>
          </c:extLst>
        </c:ser>
        <c:ser>
          <c:idx val="4"/>
          <c:order val="4"/>
          <c:tx>
            <c:strRef>
              <c:f>データシート!$A$31</c:f>
              <c:strCache>
                <c:ptCount val="1"/>
                <c:pt idx="0">
                  <c:v>徳島市公共下水道事業会計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xmlns:c16r2="http://schemas.microsoft.com/office/drawing/2015/06/chart">
            <c:ext xmlns:c16="http://schemas.microsoft.com/office/drawing/2014/chart" uri="{C3380CC4-5D6E-409C-BE32-E72D297353CC}">
              <c16:uniqueId val="{00000004-18B4-4C7E-B68A-3F2D3EC5D280}"/>
            </c:ext>
          </c:extLst>
        </c:ser>
        <c:ser>
          <c:idx val="5"/>
          <c:order val="5"/>
          <c:tx>
            <c:strRef>
              <c:f>データシート!$A$32</c:f>
              <c:strCache>
                <c:ptCount val="1"/>
                <c:pt idx="0">
                  <c:v>徳島市中央卸売市場事業会計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1.29</c:v>
                </c:pt>
                <c:pt idx="2">
                  <c:v>#N/A</c:v>
                </c:pt>
                <c:pt idx="3">
                  <c:v>1.22</c:v>
                </c:pt>
                <c:pt idx="4">
                  <c:v>#N/A</c:v>
                </c:pt>
                <c:pt idx="5">
                  <c:v>1.2</c:v>
                </c:pt>
                <c:pt idx="6">
                  <c:v>#N/A</c:v>
                </c:pt>
                <c:pt idx="7">
                  <c:v>1.19</c:v>
                </c:pt>
                <c:pt idx="8">
                  <c:v>#N/A</c:v>
                </c:pt>
                <c:pt idx="9">
                  <c:v>1.17</c:v>
                </c:pt>
              </c:numCache>
            </c:numRef>
          </c:val>
          <c:extLst xmlns:c16r2="http://schemas.microsoft.com/office/drawing/2015/06/chart">
            <c:ext xmlns:c16="http://schemas.microsoft.com/office/drawing/2014/chart" uri="{C3380CC4-5D6E-409C-BE32-E72D297353CC}">
              <c16:uniqueId val="{00000005-18B4-4C7E-B68A-3F2D3EC5D28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0.33</c:v>
                </c:pt>
                <c:pt idx="4">
                  <c:v>#N/A</c:v>
                </c:pt>
                <c:pt idx="5">
                  <c:v>0.75</c:v>
                </c:pt>
                <c:pt idx="6">
                  <c:v>#N/A</c:v>
                </c:pt>
                <c:pt idx="7">
                  <c:v>0.51</c:v>
                </c:pt>
                <c:pt idx="8">
                  <c:v>#N/A</c:v>
                </c:pt>
                <c:pt idx="9">
                  <c:v>1.34</c:v>
                </c:pt>
              </c:numCache>
            </c:numRef>
          </c:val>
          <c:extLst xmlns:c16r2="http://schemas.microsoft.com/office/drawing/2015/06/chart">
            <c:ext xmlns:c16="http://schemas.microsoft.com/office/drawing/2014/chart" uri="{C3380CC4-5D6E-409C-BE32-E72D297353CC}">
              <c16:uniqueId val="{00000006-18B4-4C7E-B68A-3F2D3EC5D280}"/>
            </c:ext>
          </c:extLst>
        </c:ser>
        <c:ser>
          <c:idx val="7"/>
          <c:order val="7"/>
          <c:tx>
            <c:strRef>
              <c:f>データシート!$A$34</c:f>
              <c:strCache>
                <c:ptCount val="1"/>
                <c:pt idx="0">
                  <c:v>徳島市民病院事業会計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1.83</c:v>
                </c:pt>
                <c:pt idx="2">
                  <c:v>#N/A</c:v>
                </c:pt>
                <c:pt idx="3">
                  <c:v>1.24</c:v>
                </c:pt>
                <c:pt idx="4">
                  <c:v>#N/A</c:v>
                </c:pt>
                <c:pt idx="5">
                  <c:v>1.36</c:v>
                </c:pt>
                <c:pt idx="6">
                  <c:v>#N/A</c:v>
                </c:pt>
                <c:pt idx="7">
                  <c:v>1.44</c:v>
                </c:pt>
                <c:pt idx="8">
                  <c:v>#N/A</c:v>
                </c:pt>
                <c:pt idx="9">
                  <c:v>2.2799999999999998</c:v>
                </c:pt>
              </c:numCache>
            </c:numRef>
          </c:val>
          <c:extLst xmlns:c16r2="http://schemas.microsoft.com/office/drawing/2015/06/chart">
            <c:ext xmlns:c16="http://schemas.microsoft.com/office/drawing/2014/chart" uri="{C3380CC4-5D6E-409C-BE32-E72D297353CC}">
              <c16:uniqueId val="{00000007-18B4-4C7E-B68A-3F2D3EC5D280}"/>
            </c:ext>
          </c:extLst>
        </c:ser>
        <c:ser>
          <c:idx val="8"/>
          <c:order val="8"/>
          <c:tx>
            <c:strRef>
              <c:f>データシート!$A$35</c:f>
              <c:strCache>
                <c:ptCount val="1"/>
                <c:pt idx="0">
                  <c:v>徳島市介護保険事業特別会計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c:v>
                </c:pt>
                <c:pt idx="2">
                  <c:v>#N/A</c:v>
                </c:pt>
                <c:pt idx="3">
                  <c:v>2.21</c:v>
                </c:pt>
                <c:pt idx="4">
                  <c:v>#N/A</c:v>
                </c:pt>
                <c:pt idx="5">
                  <c:v>1.66</c:v>
                </c:pt>
                <c:pt idx="6">
                  <c:v>#N/A</c:v>
                </c:pt>
                <c:pt idx="7">
                  <c:v>1.46</c:v>
                </c:pt>
                <c:pt idx="8">
                  <c:v>#N/A</c:v>
                </c:pt>
                <c:pt idx="9">
                  <c:v>2.36</c:v>
                </c:pt>
              </c:numCache>
            </c:numRef>
          </c:val>
          <c:extLst xmlns:c16r2="http://schemas.microsoft.com/office/drawing/2015/06/chart">
            <c:ext xmlns:c16="http://schemas.microsoft.com/office/drawing/2014/chart" uri="{C3380CC4-5D6E-409C-BE32-E72D297353CC}">
              <c16:uniqueId val="{00000008-18B4-4C7E-B68A-3F2D3EC5D280}"/>
            </c:ext>
          </c:extLst>
        </c:ser>
        <c:ser>
          <c:idx val="9"/>
          <c:order val="9"/>
          <c:tx>
            <c:strRef>
              <c:f>データシート!$A$36</c:f>
              <c:strCache>
                <c:ptCount val="1"/>
                <c:pt idx="0">
                  <c:v>徳島市水道事業会計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9.67</c:v>
                </c:pt>
                <c:pt idx="2">
                  <c:v>#N/A</c:v>
                </c:pt>
                <c:pt idx="3">
                  <c:v>10.220000000000001</c:v>
                </c:pt>
                <c:pt idx="4">
                  <c:v>#N/A</c:v>
                </c:pt>
                <c:pt idx="5">
                  <c:v>10.5</c:v>
                </c:pt>
                <c:pt idx="6">
                  <c:v>#N/A</c:v>
                </c:pt>
                <c:pt idx="7">
                  <c:v>10.26</c:v>
                </c:pt>
                <c:pt idx="8">
                  <c:v>#N/A</c:v>
                </c:pt>
                <c:pt idx="9">
                  <c:v>9.77</c:v>
                </c:pt>
              </c:numCache>
            </c:numRef>
          </c:val>
          <c:extLst xmlns:c16r2="http://schemas.microsoft.com/office/drawing/2015/06/chart">
            <c:ext xmlns:c16="http://schemas.microsoft.com/office/drawing/2014/chart" uri="{C3380CC4-5D6E-409C-BE32-E72D297353CC}">
              <c16:uniqueId val="{00000009-18B4-4C7E-B68A-3F2D3EC5D280}"/>
            </c:ext>
          </c:extLst>
        </c:ser>
        <c:dLbls>
          <c:showLegendKey val="0"/>
          <c:showVal val="0"/>
          <c:showCatName val="0"/>
          <c:showSerName val="0"/>
          <c:showPercent val="0"/>
          <c:showBubbleSize val="0"/>
        </c:dLbls>
        <c:gapWidth val="150"/>
        <c:overlap val="100"/>
        <c:axId val="-616791392"/>
        <c:axId val="-616781600"/>
      </c:barChart>
      <c:catAx>
        <c:axId val="-6167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1600"/>
        <c:crosses val="autoZero"/>
        <c:auto val="1"/>
        <c:lblAlgn val="ctr"/>
        <c:lblOffset val="100"/>
        <c:tickLblSkip val="1"/>
        <c:tickMarkSkip val="1"/>
        <c:noMultiLvlLbl val="0"/>
      </c:catAx>
      <c:valAx>
        <c:axId val="-6167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9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8430</c:v>
                </c:pt>
                <c:pt idx="5">
                  <c:v>8498</c:v>
                </c:pt>
                <c:pt idx="8">
                  <c:v>8387</c:v>
                </c:pt>
                <c:pt idx="11">
                  <c:v>8342</c:v>
                </c:pt>
                <c:pt idx="14">
                  <c:v>7985</c:v>
                </c:pt>
              </c:numCache>
            </c:numRef>
          </c:val>
          <c:extLst xmlns:c16r2="http://schemas.microsoft.com/office/drawing/2015/06/chart">
            <c:ext xmlns:c16="http://schemas.microsoft.com/office/drawing/2014/chart" uri="{C3380CC4-5D6E-409C-BE32-E72D297353CC}">
              <c16:uniqueId val="{00000000-4A69-4FE6-84C2-8529066B3F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2</c:v>
                </c:pt>
                <c:pt idx="9">
                  <c:v>0</c:v>
                </c:pt>
                <c:pt idx="12">
                  <c:v>1</c:v>
                </c:pt>
              </c:numCache>
            </c:numRef>
          </c:val>
          <c:extLst xmlns:c16r2="http://schemas.microsoft.com/office/drawing/2015/06/chart">
            <c:ext xmlns:c16="http://schemas.microsoft.com/office/drawing/2014/chart" uri="{C3380CC4-5D6E-409C-BE32-E72D297353CC}">
              <c16:uniqueId val="{00000001-4A69-4FE6-84C2-8529066B3F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A69-4FE6-84C2-8529066B3F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69-4FE6-84C2-8529066B3F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2606</c:v>
                </c:pt>
                <c:pt idx="3">
                  <c:v>2835</c:v>
                </c:pt>
                <c:pt idx="6">
                  <c:v>2601</c:v>
                </c:pt>
                <c:pt idx="9">
                  <c:v>2629</c:v>
                </c:pt>
                <c:pt idx="12">
                  <c:v>2363</c:v>
                </c:pt>
              </c:numCache>
            </c:numRef>
          </c:val>
          <c:extLst xmlns:c16r2="http://schemas.microsoft.com/office/drawing/2015/06/chart">
            <c:ext xmlns:c16="http://schemas.microsoft.com/office/drawing/2014/chart" uri="{C3380CC4-5D6E-409C-BE32-E72D297353CC}">
              <c16:uniqueId val="{00000004-4A69-4FE6-84C2-8529066B3F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69-4FE6-84C2-8529066B3F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69-4FE6-84C2-8529066B3F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9076</c:v>
                </c:pt>
                <c:pt idx="3">
                  <c:v>8902</c:v>
                </c:pt>
                <c:pt idx="6">
                  <c:v>8705</c:v>
                </c:pt>
                <c:pt idx="9">
                  <c:v>8644</c:v>
                </c:pt>
                <c:pt idx="12">
                  <c:v>8682</c:v>
                </c:pt>
              </c:numCache>
            </c:numRef>
          </c:val>
          <c:extLst xmlns:c16r2="http://schemas.microsoft.com/office/drawing/2015/06/chart">
            <c:ext xmlns:c16="http://schemas.microsoft.com/office/drawing/2014/chart" uri="{C3380CC4-5D6E-409C-BE32-E72D297353CC}">
              <c16:uniqueId val="{00000007-4A69-4FE6-84C2-8529066B3F66}"/>
            </c:ext>
          </c:extLst>
        </c:ser>
        <c:dLbls>
          <c:showLegendKey val="0"/>
          <c:showVal val="0"/>
          <c:showCatName val="0"/>
          <c:showSerName val="0"/>
          <c:showPercent val="0"/>
          <c:showBubbleSize val="0"/>
        </c:dLbls>
        <c:gapWidth val="100"/>
        <c:overlap val="100"/>
        <c:axId val="-616783232"/>
        <c:axId val="-61678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3254</c:v>
                </c:pt>
                <c:pt idx="2">
                  <c:v>#N/A</c:v>
                </c:pt>
                <c:pt idx="3">
                  <c:v>#N/A</c:v>
                </c:pt>
                <c:pt idx="4">
                  <c:v>3240</c:v>
                </c:pt>
                <c:pt idx="5">
                  <c:v>#N/A</c:v>
                </c:pt>
                <c:pt idx="6">
                  <c:v>#N/A</c:v>
                </c:pt>
                <c:pt idx="7">
                  <c:v>2921</c:v>
                </c:pt>
                <c:pt idx="8">
                  <c:v>#N/A</c:v>
                </c:pt>
                <c:pt idx="9">
                  <c:v>#N/A</c:v>
                </c:pt>
                <c:pt idx="10">
                  <c:v>2931</c:v>
                </c:pt>
                <c:pt idx="11">
                  <c:v>#N/A</c:v>
                </c:pt>
                <c:pt idx="12">
                  <c:v>#N/A</c:v>
                </c:pt>
                <c:pt idx="13">
                  <c:v>3061</c:v>
                </c:pt>
                <c:pt idx="14">
                  <c:v>#N/A</c:v>
                </c:pt>
              </c:numCache>
            </c:numRef>
          </c:val>
          <c:smooth val="0"/>
          <c:extLst xmlns:c16r2="http://schemas.microsoft.com/office/drawing/2015/06/chart">
            <c:ext xmlns:c16="http://schemas.microsoft.com/office/drawing/2014/chart" uri="{C3380CC4-5D6E-409C-BE32-E72D297353CC}">
              <c16:uniqueId val="{00000008-4A69-4FE6-84C2-8529066B3F66}"/>
            </c:ext>
          </c:extLst>
        </c:ser>
        <c:dLbls>
          <c:showLegendKey val="0"/>
          <c:showVal val="0"/>
          <c:showCatName val="0"/>
          <c:showSerName val="0"/>
          <c:showPercent val="0"/>
          <c:showBubbleSize val="0"/>
        </c:dLbls>
        <c:marker val="1"/>
        <c:smooth val="0"/>
        <c:axId val="-616783232"/>
        <c:axId val="-616781056"/>
      </c:lineChart>
      <c:catAx>
        <c:axId val="-6167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1056"/>
        <c:crosses val="autoZero"/>
        <c:auto val="1"/>
        <c:lblAlgn val="ctr"/>
        <c:lblOffset val="100"/>
        <c:tickLblSkip val="1"/>
        <c:tickMarkSkip val="1"/>
        <c:noMultiLvlLbl val="0"/>
      </c:catAx>
      <c:valAx>
        <c:axId val="-61678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75093</c:v>
                </c:pt>
                <c:pt idx="5">
                  <c:v>75141</c:v>
                </c:pt>
                <c:pt idx="8">
                  <c:v>75108</c:v>
                </c:pt>
                <c:pt idx="11">
                  <c:v>75120</c:v>
                </c:pt>
                <c:pt idx="14">
                  <c:v>75459</c:v>
                </c:pt>
              </c:numCache>
            </c:numRef>
          </c:val>
          <c:extLst xmlns:c16r2="http://schemas.microsoft.com/office/drawing/2015/06/chart">
            <c:ext xmlns:c16="http://schemas.microsoft.com/office/drawing/2014/chart" uri="{C3380CC4-5D6E-409C-BE32-E72D297353CC}">
              <c16:uniqueId val="{00000000-EC0F-4FCC-82A8-0B73F21652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24886</c:v>
                </c:pt>
                <c:pt idx="5">
                  <c:v>24853</c:v>
                </c:pt>
                <c:pt idx="8">
                  <c:v>28771</c:v>
                </c:pt>
                <c:pt idx="11">
                  <c:v>29222</c:v>
                </c:pt>
                <c:pt idx="14">
                  <c:v>31858</c:v>
                </c:pt>
              </c:numCache>
            </c:numRef>
          </c:val>
          <c:extLst xmlns:c16r2="http://schemas.microsoft.com/office/drawing/2015/06/chart">
            <c:ext xmlns:c16="http://schemas.microsoft.com/office/drawing/2014/chart" uri="{C3380CC4-5D6E-409C-BE32-E72D297353CC}">
              <c16:uniqueId val="{00000001-EC0F-4FCC-82A8-0B73F21652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14121</c:v>
                </c:pt>
                <c:pt idx="5">
                  <c:v>13208</c:v>
                </c:pt>
                <c:pt idx="8">
                  <c:v>13436</c:v>
                </c:pt>
                <c:pt idx="11">
                  <c:v>13147</c:v>
                </c:pt>
                <c:pt idx="14">
                  <c:v>13801</c:v>
                </c:pt>
              </c:numCache>
            </c:numRef>
          </c:val>
          <c:extLst xmlns:c16r2="http://schemas.microsoft.com/office/drawing/2015/06/chart">
            <c:ext xmlns:c16="http://schemas.microsoft.com/office/drawing/2014/chart" uri="{C3380CC4-5D6E-409C-BE32-E72D297353CC}">
              <c16:uniqueId val="{00000002-EC0F-4FCC-82A8-0B73F21652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0F-4FCC-82A8-0B73F21652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0F-4FCC-82A8-0B73F21652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568</c:v>
                </c:pt>
                <c:pt idx="3">
                  <c:v>556</c:v>
                </c:pt>
                <c:pt idx="6">
                  <c:v>557</c:v>
                </c:pt>
                <c:pt idx="9">
                  <c:v>178</c:v>
                </c:pt>
                <c:pt idx="12">
                  <c:v>178</c:v>
                </c:pt>
              </c:numCache>
            </c:numRef>
          </c:val>
          <c:extLst xmlns:c16r2="http://schemas.microsoft.com/office/drawing/2015/06/chart">
            <c:ext xmlns:c16="http://schemas.microsoft.com/office/drawing/2014/chart" uri="{C3380CC4-5D6E-409C-BE32-E72D297353CC}">
              <c16:uniqueId val="{00000005-EC0F-4FCC-82A8-0B73F21652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18412</c:v>
                </c:pt>
                <c:pt idx="3">
                  <c:v>18544</c:v>
                </c:pt>
                <c:pt idx="6">
                  <c:v>17909</c:v>
                </c:pt>
                <c:pt idx="9">
                  <c:v>18302</c:v>
                </c:pt>
                <c:pt idx="12">
                  <c:v>18256</c:v>
                </c:pt>
              </c:numCache>
            </c:numRef>
          </c:val>
          <c:extLst xmlns:c16r2="http://schemas.microsoft.com/office/drawing/2015/06/chart">
            <c:ext xmlns:c16="http://schemas.microsoft.com/office/drawing/2014/chart" uri="{C3380CC4-5D6E-409C-BE32-E72D297353CC}">
              <c16:uniqueId val="{00000006-EC0F-4FCC-82A8-0B73F21652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C0F-4FCC-82A8-0B73F21652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32802</c:v>
                </c:pt>
                <c:pt idx="3">
                  <c:v>33407</c:v>
                </c:pt>
                <c:pt idx="6">
                  <c:v>34262</c:v>
                </c:pt>
                <c:pt idx="9">
                  <c:v>33945</c:v>
                </c:pt>
                <c:pt idx="12">
                  <c:v>32319</c:v>
                </c:pt>
              </c:numCache>
            </c:numRef>
          </c:val>
          <c:extLst xmlns:c16r2="http://schemas.microsoft.com/office/drawing/2015/06/chart">
            <c:ext xmlns:c16="http://schemas.microsoft.com/office/drawing/2014/chart" uri="{C3380CC4-5D6E-409C-BE32-E72D297353CC}">
              <c16:uniqueId val="{00000008-EC0F-4FCC-82A8-0B73F21652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258</c:v>
                </c:pt>
                <c:pt idx="3">
                  <c:v>632</c:v>
                </c:pt>
                <c:pt idx="6">
                  <c:v>669</c:v>
                </c:pt>
                <c:pt idx="9">
                  <c:v>350</c:v>
                </c:pt>
                <c:pt idx="12">
                  <c:v>260</c:v>
                </c:pt>
              </c:numCache>
            </c:numRef>
          </c:val>
          <c:extLst xmlns:c16r2="http://schemas.microsoft.com/office/drawing/2015/06/chart">
            <c:ext xmlns:c16="http://schemas.microsoft.com/office/drawing/2014/chart" uri="{C3380CC4-5D6E-409C-BE32-E72D297353CC}">
              <c16:uniqueId val="{00000009-EC0F-4FCC-82A8-0B73F21652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97557</c:v>
                </c:pt>
                <c:pt idx="3">
                  <c:v>98084</c:v>
                </c:pt>
                <c:pt idx="6">
                  <c:v>99037</c:v>
                </c:pt>
                <c:pt idx="9">
                  <c:v>99867</c:v>
                </c:pt>
                <c:pt idx="12">
                  <c:v>101726</c:v>
                </c:pt>
              </c:numCache>
            </c:numRef>
          </c:val>
          <c:extLst xmlns:c16r2="http://schemas.microsoft.com/office/drawing/2015/06/chart">
            <c:ext xmlns:c16="http://schemas.microsoft.com/office/drawing/2014/chart" uri="{C3380CC4-5D6E-409C-BE32-E72D297353CC}">
              <c16:uniqueId val="{0000000A-EC0F-4FCC-82A8-0B73F21652F5}"/>
            </c:ext>
          </c:extLst>
        </c:ser>
        <c:dLbls>
          <c:showLegendKey val="0"/>
          <c:showVal val="0"/>
          <c:showCatName val="0"/>
          <c:showSerName val="0"/>
          <c:showPercent val="0"/>
          <c:showBubbleSize val="0"/>
        </c:dLbls>
        <c:gapWidth val="100"/>
        <c:overlap val="100"/>
        <c:axId val="-616787040"/>
        <c:axId val="-61678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35496</c:v>
                </c:pt>
                <c:pt idx="2">
                  <c:v>#N/A</c:v>
                </c:pt>
                <c:pt idx="3">
                  <c:v>#N/A</c:v>
                </c:pt>
                <c:pt idx="4">
                  <c:v>38021</c:v>
                </c:pt>
                <c:pt idx="5">
                  <c:v>#N/A</c:v>
                </c:pt>
                <c:pt idx="6">
                  <c:v>#N/A</c:v>
                </c:pt>
                <c:pt idx="7">
                  <c:v>35119</c:v>
                </c:pt>
                <c:pt idx="8">
                  <c:v>#N/A</c:v>
                </c:pt>
                <c:pt idx="9">
                  <c:v>#N/A</c:v>
                </c:pt>
                <c:pt idx="10">
                  <c:v>35152</c:v>
                </c:pt>
                <c:pt idx="11">
                  <c:v>#N/A</c:v>
                </c:pt>
                <c:pt idx="12">
                  <c:v>#N/A</c:v>
                </c:pt>
                <c:pt idx="13">
                  <c:v>31621</c:v>
                </c:pt>
                <c:pt idx="14">
                  <c:v>#N/A</c:v>
                </c:pt>
              </c:numCache>
            </c:numRef>
          </c:val>
          <c:smooth val="0"/>
          <c:extLst xmlns:c16r2="http://schemas.microsoft.com/office/drawing/2015/06/chart">
            <c:ext xmlns:c16="http://schemas.microsoft.com/office/drawing/2014/chart" uri="{C3380CC4-5D6E-409C-BE32-E72D297353CC}">
              <c16:uniqueId val="{0000000B-EC0F-4FCC-82A8-0B73F21652F5}"/>
            </c:ext>
          </c:extLst>
        </c:ser>
        <c:dLbls>
          <c:showLegendKey val="0"/>
          <c:showVal val="0"/>
          <c:showCatName val="0"/>
          <c:showSerName val="0"/>
          <c:showPercent val="0"/>
          <c:showBubbleSize val="0"/>
        </c:dLbls>
        <c:marker val="1"/>
        <c:smooth val="0"/>
        <c:axId val="-616787040"/>
        <c:axId val="-616786496"/>
      </c:lineChart>
      <c:catAx>
        <c:axId val="-61678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6786496"/>
        <c:crosses val="autoZero"/>
        <c:auto val="1"/>
        <c:lblAlgn val="ctr"/>
        <c:lblOffset val="100"/>
        <c:tickLblSkip val="1"/>
        <c:tickMarkSkip val="1"/>
        <c:noMultiLvlLbl val="0"/>
      </c:catAx>
      <c:valAx>
        <c:axId val="-6167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4867</c:v>
                </c:pt>
                <c:pt idx="1">
                  <c:v>4513</c:v>
                </c:pt>
                <c:pt idx="2">
                  <c:v>4668</c:v>
                </c:pt>
              </c:numCache>
            </c:numRef>
          </c:val>
          <c:extLst xmlns:c16r2="http://schemas.microsoft.com/office/drawing/2015/06/chart">
            <c:ext xmlns:c16="http://schemas.microsoft.com/office/drawing/2014/chart" uri="{C3380CC4-5D6E-409C-BE32-E72D297353CC}">
              <c16:uniqueId val="{00000000-FF3E-47E6-A2A0-658179E13F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911</c:v>
                </c:pt>
                <c:pt idx="1">
                  <c:v>912</c:v>
                </c:pt>
                <c:pt idx="2">
                  <c:v>913</c:v>
                </c:pt>
              </c:numCache>
            </c:numRef>
          </c:val>
          <c:extLst xmlns:c16r2="http://schemas.microsoft.com/office/drawing/2015/06/chart">
            <c:ext xmlns:c16="http://schemas.microsoft.com/office/drawing/2014/chart" uri="{C3380CC4-5D6E-409C-BE32-E72D297353CC}">
              <c16:uniqueId val="{00000001-FF3E-47E6-A2A0-658179E13F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2661</c:v>
                </c:pt>
                <c:pt idx="1">
                  <c:v>2568</c:v>
                </c:pt>
                <c:pt idx="2">
                  <c:v>2629</c:v>
                </c:pt>
              </c:numCache>
            </c:numRef>
          </c:val>
          <c:extLst xmlns:c16r2="http://schemas.microsoft.com/office/drawing/2015/06/chart">
            <c:ext xmlns:c16="http://schemas.microsoft.com/office/drawing/2014/chart" uri="{C3380CC4-5D6E-409C-BE32-E72D297353CC}">
              <c16:uniqueId val="{00000002-FF3E-47E6-A2A0-658179E13F64}"/>
            </c:ext>
          </c:extLst>
        </c:ser>
        <c:dLbls>
          <c:showLegendKey val="0"/>
          <c:showVal val="0"/>
          <c:showCatName val="0"/>
          <c:showSerName val="0"/>
          <c:showPercent val="0"/>
          <c:showBubbleSize val="0"/>
        </c:dLbls>
        <c:gapWidth val="120"/>
        <c:overlap val="100"/>
        <c:axId val="-616779968"/>
        <c:axId val="-616785952"/>
      </c:barChart>
      <c:catAx>
        <c:axId val="-6167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6785952"/>
        <c:crosses val="autoZero"/>
        <c:auto val="1"/>
        <c:lblAlgn val="ctr"/>
        <c:lblOffset val="100"/>
        <c:tickLblSkip val="1"/>
        <c:tickMarkSkip val="1"/>
        <c:noMultiLvlLbl val="0"/>
      </c:catAx>
      <c:valAx>
        <c:axId val="-616785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67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05-433E-990E-AB24AF93A3DF}"/>
                </c:ext>
                <c:ext xmlns:c15="http://schemas.microsoft.com/office/drawing/2012/chart" uri="{CE6537A1-D6FC-4f65-9D91-7224C49458BB}">
                  <c15:layout/>
                  <c15:dlblFieldTable>
                    <c15:dlblFTEntry>
                      <c15:txfldGUID>{A1EA2000-186F-492E-AADF-00CA140D0754}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05-433E-990E-AB24AF93A3DF}"/>
                </c:ext>
                <c:ext xmlns:c15="http://schemas.microsoft.com/office/drawing/2012/chart" uri="{CE6537A1-D6FC-4f65-9D91-7224C49458BB}">
                  <c15:dlblFieldTable>
                    <c15:dlblFTEntry>
                      <c15:txfldGUID>{BEBCFF12-684E-4003-97F0-E3E73FA31E8A}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05-433E-990E-AB24AF93A3DF}"/>
                </c:ext>
                <c:ext xmlns:c15="http://schemas.microsoft.com/office/drawing/2012/chart" uri="{CE6537A1-D6FC-4f65-9D91-7224C49458BB}">
                  <c15:dlblFieldTable>
                    <c15:dlblFTEntry>
                      <c15:txfldGUID>{22D45341-892B-4062-B1B9-EE229924D4C4}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05-433E-990E-AB24AF93A3DF}"/>
                </c:ext>
                <c:ext xmlns:c15="http://schemas.microsoft.com/office/drawing/2012/chart" uri="{CE6537A1-D6FC-4f65-9D91-7224C49458BB}">
                  <c15:dlblFieldTable>
                    <c15:dlblFTEntry>
                      <c15:txfldGUID>{354447CC-A7A1-4868-ABBD-BE1A57F54540}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05-433E-990E-AB24AF93A3DF}"/>
                </c:ext>
                <c:ext xmlns:c15="http://schemas.microsoft.com/office/drawing/2012/chart" uri="{CE6537A1-D6FC-4f65-9D91-7224C49458BB}">
                  <c15:dlblFieldTable>
                    <c15:dlblFTEntry>
                      <c15:txfldGUID>{4680C37A-24EC-4E6B-9937-84B5B6123CB4}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05-433E-990E-AB24AF93A3DF}"/>
                </c:ext>
                <c:ext xmlns:c15="http://schemas.microsoft.com/office/drawing/2012/chart" uri="{CE6537A1-D6FC-4f65-9D91-7224C49458BB}">
                  <c15:layout/>
                  <c15:dlblFieldTable>
                    <c15:dlblFTEntry>
                      <c15:txfldGUID>{AB61D1C9-3511-4ADB-8839-7373FCA7719F}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05-433E-990E-AB24AF93A3DF}"/>
                </c:ext>
                <c:ext xmlns:c15="http://schemas.microsoft.com/office/drawing/2012/chart" uri="{CE6537A1-D6FC-4f65-9D91-7224C49458BB}">
                  <c15:layout/>
                  <c15:dlblFieldTable>
                    <c15:dlblFTEntry>
                      <c15:txfldGUID>{23E442E6-3EF0-46C1-A64C-35BF51AC8FAF}</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05-433E-990E-AB24AF93A3DF}"/>
                </c:ext>
                <c:ext xmlns:c15="http://schemas.microsoft.com/office/drawing/2012/chart" uri="{CE6537A1-D6FC-4f65-9D91-7224C49458BB}">
                  <c15:layout/>
                  <c15:dlblFieldTable>
                    <c15:dlblFTEntry>
                      <c15:txfldGUID>{99C76A62-9136-4792-827A-282699EBAC1E}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05-433E-990E-AB24AF93A3DF}"/>
                </c:ext>
                <c:ext xmlns:c15="http://schemas.microsoft.com/office/drawing/2012/chart" uri="{CE6537A1-D6FC-4f65-9D91-7224C49458BB}">
                  <c15:layout/>
                  <c15:dlblFieldTable>
                    <c15:dlblFTEntry>
                      <c15:txfldGUID>{96D1AB5E-DA82-41B5-98A1-E32468C682B2}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65.400000000000006</c:v>
                </c:pt>
                <c:pt idx="16">
                  <c:v>66.3</c:v>
                </c:pt>
                <c:pt idx="24">
                  <c:v>67.2</c:v>
                </c:pt>
                <c:pt idx="32">
                  <c:v>67.900000000000006</c:v>
                </c:pt>
              </c:numCache>
            </c:numRef>
          </c:xVal>
          <c:yVal>
            <c:numRef>
              <c:f>公会計指標分析・財政指標組合せ分析表!$BP$51:$DC$51</c:f>
              <c:numCache>
                <c:formatCode>#,##0.0;"▲ "#,##0.0</c:formatCode>
                <c:ptCount val="40"/>
                <c:pt idx="0">
                  <c:v>74.2</c:v>
                </c:pt>
                <c:pt idx="8">
                  <c:v>79.099999999999994</c:v>
                </c:pt>
                <c:pt idx="16">
                  <c:v>72.900000000000006</c:v>
                </c:pt>
                <c:pt idx="24">
                  <c:v>72.400000000000006</c:v>
                </c:pt>
                <c:pt idx="32">
                  <c:v>63.4</c:v>
                </c:pt>
              </c:numCache>
            </c:numRef>
          </c:yVal>
          <c:smooth val="0"/>
          <c:extLst xmlns:c16r2="http://schemas.microsoft.com/office/drawing/2015/06/chart">
            <c:ext xmlns:c16="http://schemas.microsoft.com/office/drawing/2014/chart" uri="{C3380CC4-5D6E-409C-BE32-E72D297353CC}">
              <c16:uniqueId val="{00000009-6A05-433E-990E-AB24AF93A3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1476735581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05-433E-990E-AB24AF93A3DF}"/>
                </c:ext>
                <c:ext xmlns:c15="http://schemas.microsoft.com/office/drawing/2012/chart" uri="{CE6537A1-D6FC-4f65-9D91-7224C49458BB}">
                  <c15:layout/>
                  <c15:dlblFieldTable>
                    <c15:dlblFTEntry>
                      <c15:txfldGUID>{90352F74-1E68-4B82-A7F7-4DD992AF6194}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05-433E-990E-AB24AF93A3DF}"/>
                </c:ext>
                <c:ext xmlns:c15="http://schemas.microsoft.com/office/drawing/2012/chart" uri="{CE6537A1-D6FC-4f65-9D91-7224C49458BB}">
                  <c15:dlblFieldTable>
                    <c15:dlblFTEntry>
                      <c15:txfldGUID>{AE8D7919-C155-4487-AE4C-D1A9E3B1FDA1}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05-433E-990E-AB24AF93A3DF}"/>
                </c:ext>
                <c:ext xmlns:c15="http://schemas.microsoft.com/office/drawing/2012/chart" uri="{CE6537A1-D6FC-4f65-9D91-7224C49458BB}">
                  <c15:dlblFieldTable>
                    <c15:dlblFTEntry>
                      <c15:txfldGUID>{B87F20E4-ACA5-40B1-B6D8-D2042F9BB40D}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05-433E-990E-AB24AF93A3DF}"/>
                </c:ext>
                <c:ext xmlns:c15="http://schemas.microsoft.com/office/drawing/2012/chart" uri="{CE6537A1-D6FC-4f65-9D91-7224C49458BB}">
                  <c15:dlblFieldTable>
                    <c15:dlblFTEntry>
                      <c15:txfldGUID>{AD005147-C98A-4A88-8C55-6BACE186AB23}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05-433E-990E-AB24AF93A3DF}"/>
                </c:ext>
                <c:ext xmlns:c15="http://schemas.microsoft.com/office/drawing/2012/chart" uri="{CE6537A1-D6FC-4f65-9D91-7224C49458BB}">
                  <c15:dlblFieldTable>
                    <c15:dlblFTEntry>
                      <c15:txfldGUID>{11CD97C9-94D3-4DF6-8419-79033A404D7E}</c15:txfldGUID>
                      <c15:f>#REF!</c15:f>
                      <c15:dlblFieldTableCache>
                        <c:ptCount val="1"/>
                        <c:pt idx="0">
                          <c:v>#REF!</c:v>
                        </c:pt>
                      </c15:dlblFieldTableCache>
                    </c15:dlblFTEntry>
                  </c15:dlblFieldTable>
                  <c15:showDataLabelsRange val="0"/>
                </c:ext>
              </c:extLst>
            </c:dLbl>
            <c:dLbl>
              <c:idx val="8"/>
              <c:layout>
                <c:manualLayout>
                  <c:x val="-3.5075586171788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05-433E-990E-AB24AF93A3DF}"/>
                </c:ext>
                <c:ext xmlns:c15="http://schemas.microsoft.com/office/drawing/2012/chart" uri="{CE6537A1-D6FC-4f65-9D91-7224C49458BB}">
                  <c15:layout/>
                  <c15:dlblFieldTable>
                    <c15:dlblFTEntry>
                      <c15:txfldGUID>{46EF9AAA-DA07-4090-86F0-F9F56DC23BE8}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05-433E-990E-AB24AF93A3DF}"/>
                </c:ext>
                <c:ext xmlns:c15="http://schemas.microsoft.com/office/drawing/2012/chart" uri="{CE6537A1-D6FC-4f65-9D91-7224C49458BB}">
                  <c15:layout/>
                  <c15:dlblFieldTable>
                    <c15:dlblFTEntry>
                      <c15:txfldGUID>{6860EB0A-D1F1-47B1-ACCC-938AE1259595}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05-433E-990E-AB24AF93A3DF}"/>
                </c:ext>
                <c:ext xmlns:c15="http://schemas.microsoft.com/office/drawing/2012/chart" uri="{CE6537A1-D6FC-4f65-9D91-7224C49458BB}">
                  <c15:layout/>
                  <c15:dlblFieldTable>
                    <c15:dlblFTEntry>
                      <c15:txfldGUID>{15F0CBC6-5EF0-42C4-98D9-D7CA90804853}</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05-433E-990E-AB24AF93A3DF}"/>
                </c:ext>
                <c:ext xmlns:c15="http://schemas.microsoft.com/office/drawing/2012/chart" uri="{CE6537A1-D6FC-4f65-9D91-7224C49458BB}">
                  <c15:layout/>
                  <c15:dlblFieldTable>
                    <c15:dlblFTEntry>
                      <c15:txfldGUID>{BE0B420F-6BD0-4494-A235-9C97AD23B365}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6A05-433E-990E-AB24AF93A3DF}"/>
            </c:ext>
          </c:extLst>
        </c:ser>
        <c:dLbls>
          <c:showLegendKey val="0"/>
          <c:showVal val="1"/>
          <c:showCatName val="0"/>
          <c:showSerName val="0"/>
          <c:showPercent val="0"/>
          <c:showBubbleSize val="0"/>
        </c:dLbls>
        <c:axId val="-616793568"/>
        <c:axId val="-616783776"/>
      </c:scatterChart>
      <c:valAx>
        <c:axId val="-616793568"/>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783776"/>
        <c:crosses val="autoZero"/>
        <c:crossBetween val="midCat"/>
      </c:valAx>
      <c:valAx>
        <c:axId val="-616783776"/>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679356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307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6C-4DFC-AB11-B437EE121491}"/>
                </c:ext>
                <c:ext xmlns:c15="http://schemas.microsoft.com/office/drawing/2012/chart" uri="{CE6537A1-D6FC-4f65-9D91-7224C49458BB}">
                  <c15:dlblFieldTable>
                    <c15:dlblFTEntry>
                      <c15:txfldGUID>{72B78161-4D9F-4ADA-9E2B-B5E4393772AA}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6C-4DFC-AB11-B437EE121491}"/>
                </c:ext>
                <c:ext xmlns:c15="http://schemas.microsoft.com/office/drawing/2012/chart" uri="{CE6537A1-D6FC-4f65-9D91-7224C49458BB}">
                  <c15:dlblFieldTable>
                    <c15:dlblFTEntry>
                      <c15:txfldGUID>{42994DE4-0EF9-4801-A3C5-61A44165FDA6}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6C-4DFC-AB11-B437EE121491}"/>
                </c:ext>
                <c:ext xmlns:c15="http://schemas.microsoft.com/office/drawing/2012/chart" uri="{CE6537A1-D6FC-4f65-9D91-7224C49458BB}">
                  <c15:dlblFieldTable>
                    <c15:dlblFTEntry>
                      <c15:txfldGUID>{E635DE79-79CC-484B-B298-25A29E63DA4E}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6C-4DFC-AB11-B437EE121491}"/>
                </c:ext>
                <c:ext xmlns:c15="http://schemas.microsoft.com/office/drawing/2012/chart" uri="{CE6537A1-D6FC-4f65-9D91-7224C49458BB}">
                  <c15:dlblFieldTable>
                    <c15:dlblFTEntry>
                      <c15:txfldGUID>{DC0C3C29-D117-4367-8656-96A38DE2DD09}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6C-4DFC-AB11-B437EE121491}"/>
                </c:ext>
                <c:ext xmlns:c15="http://schemas.microsoft.com/office/drawing/2012/chart" uri="{CE6537A1-D6FC-4f65-9D91-7224C49458BB}">
                  <c15:dlblFieldTable>
                    <c15:dlblFTEntry>
                      <c15:txfldGUID>{BA727518-D137-4526-A6E5-4C68ACBFE2D4}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6C-4DFC-AB11-B437EE121491}"/>
                </c:ext>
                <c:ext xmlns:c15="http://schemas.microsoft.com/office/drawing/2012/chart" uri="{CE6537A1-D6FC-4f65-9D91-7224C49458BB}">
                  <c15:dlblFieldTable>
                    <c15:dlblFTEntry>
                      <c15:txfldGUID>{54BE6129-EA78-4E90-9742-7601D94CF536}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6C-4DFC-AB11-B437EE121491}"/>
                </c:ext>
                <c:ext xmlns:c15="http://schemas.microsoft.com/office/drawing/2012/chart" uri="{CE6537A1-D6FC-4f65-9D91-7224C49458BB}">
                  <c15:dlblFieldTable>
                    <c15:dlblFTEntry>
                      <c15:txfldGUID>{C8A68F8D-B3E2-4985-A1CD-1E0366E7887F}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6C-4DFC-AB11-B437EE121491}"/>
                </c:ext>
                <c:ext xmlns:c15="http://schemas.microsoft.com/office/drawing/2012/chart" uri="{CE6537A1-D6FC-4f65-9D91-7224C49458BB}">
                  <c15:dlblFieldTable>
                    <c15:dlblFTEntry>
                      <c15:txfldGUID>{3DFC9779-3C6D-4141-B3B3-6C1D570BC6E1}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6C-4DFC-AB11-B437EE121491}"/>
                </c:ext>
                <c:ext xmlns:c15="http://schemas.microsoft.com/office/drawing/2012/chart" uri="{CE6537A1-D6FC-4f65-9D91-7224C49458BB}">
                  <c15:dlblFieldTable>
                    <c15:dlblFTEntry>
                      <c15:txfldGUID>{4031A38F-91DA-4D0D-9CA3-D442B4416B67}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6.6</c:v>
                </c:pt>
                <c:pt idx="16">
                  <c:v>6.5</c:v>
                </c:pt>
                <c:pt idx="24">
                  <c:v>6.2</c:v>
                </c:pt>
                <c:pt idx="32">
                  <c:v>6</c:v>
                </c:pt>
              </c:numCache>
            </c:numRef>
          </c:xVal>
          <c:yVal>
            <c:numRef>
              <c:f>公会計指標分析・財政指標組合せ分析表!$BP$73:$DC$73</c:f>
              <c:numCache>
                <c:formatCode>#,##0.0;"▲ "#,##0.0</c:formatCode>
                <c:ptCount val="40"/>
                <c:pt idx="0">
                  <c:v>74.2</c:v>
                </c:pt>
                <c:pt idx="8">
                  <c:v>79.099999999999994</c:v>
                </c:pt>
                <c:pt idx="16">
                  <c:v>72.900000000000006</c:v>
                </c:pt>
                <c:pt idx="24">
                  <c:v>72.400000000000006</c:v>
                </c:pt>
                <c:pt idx="32">
                  <c:v>63.4</c:v>
                </c:pt>
              </c:numCache>
            </c:numRef>
          </c:yVal>
          <c:smooth val="0"/>
          <c:extLst xmlns:c16r2="http://schemas.microsoft.com/office/drawing/2015/06/chart">
            <c:ext xmlns:c16="http://schemas.microsoft.com/office/drawing/2014/chart" uri="{C3380CC4-5D6E-409C-BE32-E72D297353CC}">
              <c16:uniqueId val="{00000009-816C-4DFC-AB11-B437EE1214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6.1404596320176162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6C-4DFC-AB11-B437EE121491}"/>
                </c:ext>
                <c:ext xmlns:c15="http://schemas.microsoft.com/office/drawing/2012/chart" uri="{CE6537A1-D6FC-4f65-9D91-7224C49458BB}">
                  <c15:dlblFieldTable>
                    <c15:dlblFTEntry>
                      <c15:txfldGUID>{E531BF53-D4E0-4754-9E6E-784F816D811C}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6C-4DFC-AB11-B437EE121491}"/>
                </c:ext>
                <c:ext xmlns:c15="http://schemas.microsoft.com/office/drawing/2012/chart" uri="{CE6537A1-D6FC-4f65-9D91-7224C49458BB}">
                  <c15:dlblFieldTable>
                    <c15:dlblFTEntry>
                      <c15:txfldGUID>{66EBF431-9AD6-4EDA-83FE-D40FB7B13C33}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6C-4DFC-AB11-B437EE121491}"/>
                </c:ext>
                <c:ext xmlns:c15="http://schemas.microsoft.com/office/drawing/2012/chart" uri="{CE6537A1-D6FC-4f65-9D91-7224C49458BB}">
                  <c15:dlblFieldTable>
                    <c15:dlblFTEntry>
                      <c15:txfldGUID>{DD660F7F-41F9-43D5-9ED2-3C0A1FEEDAD8}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6C-4DFC-AB11-B437EE121491}"/>
                </c:ext>
                <c:ext xmlns:c15="http://schemas.microsoft.com/office/drawing/2012/chart" uri="{CE6537A1-D6FC-4f65-9D91-7224C49458BB}">
                  <c15:dlblFieldTable>
                    <c15:dlblFTEntry>
                      <c15:txfldGUID>{0C7C344B-FB2A-40D0-BD36-DC961745E2B2}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6C-4DFC-AB11-B437EE121491}"/>
                </c:ext>
                <c:ext xmlns:c15="http://schemas.microsoft.com/office/drawing/2012/chart" uri="{CE6537A1-D6FC-4f65-9D91-7224C49458BB}">
                  <c15:dlblFieldTable>
                    <c15:dlblFTEntry>
                      <c15:txfldGUID>{63BA0CBB-EDAE-42C6-A1DB-9F4517A31307}</c15:txfldGUID>
                      <c15:f>#REF!</c15:f>
                      <c15:dlblFieldTableCache>
                        <c:ptCount val="1"/>
                        <c:pt idx="0">
                          <c:v>#REF!</c:v>
                        </c:pt>
                      </c15:dlblFieldTableCache>
                    </c15:dlblFTEntry>
                  </c15:dlblFieldTable>
                  <c15:showDataLabelsRange val="0"/>
                </c:ext>
              </c:extLst>
            </c:dLbl>
            <c:dLbl>
              <c:idx val="8"/>
              <c:layout>
                <c:manualLayout>
                  <c:x val="0"/>
                  <c:y val="3.17068142011785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6C-4DFC-AB11-B437EE121491}"/>
                </c:ext>
                <c:ext xmlns:c15="http://schemas.microsoft.com/office/drawing/2012/chart" uri="{CE6537A1-D6FC-4f65-9D91-7224C49458BB}">
                  <c15:dlblFieldTable>
                    <c15:dlblFTEntry>
                      <c15:txfldGUID>{3CF330BB-3746-44F5-8C92-2A3C0A45D73C}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2.71207344029448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6C-4DFC-AB11-B437EE121491}"/>
                </c:ext>
                <c:ext xmlns:c15="http://schemas.microsoft.com/office/drawing/2012/chart" uri="{CE6537A1-D6FC-4f65-9D91-7224C49458BB}">
                  <c15:dlblFieldTable>
                    <c15:dlblFTEntry>
                      <c15:txfldGUID>{CC87D25E-BEFA-458A-826E-D4D592B8025B}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527956917803664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6C-4DFC-AB11-B437EE121491}"/>
                </c:ext>
                <c:ext xmlns:c15="http://schemas.microsoft.com/office/drawing/2012/chart" uri="{CE6537A1-D6FC-4f65-9D91-7224C49458BB}">
                  <c15:dlblFieldTable>
                    <c15:dlblFTEntry>
                      <c15:txfldGUID>{388A4C80-6F97-4A69-8F3F-83EBC33AB2F4}</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2.600525238936454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6C-4DFC-AB11-B437EE121491}"/>
                </c:ext>
                <c:ext xmlns:c15="http://schemas.microsoft.com/office/drawing/2012/chart" uri="{CE6537A1-D6FC-4f65-9D91-7224C49458BB}">
                  <c15:dlblFieldTable>
                    <c15:dlblFTEntry>
                      <c15:txfldGUID>{232476DC-4FF2-4B2D-8331-909C0A51E63E}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816C-4DFC-AB11-B437EE121491}"/>
            </c:ext>
          </c:extLst>
        </c:ser>
        <c:dLbls>
          <c:showLegendKey val="0"/>
          <c:showVal val="1"/>
          <c:showCatName val="0"/>
          <c:showSerName val="0"/>
          <c:showPercent val="0"/>
          <c:showBubbleSize val="0"/>
        </c:dLbls>
        <c:axId val="-616784864"/>
        <c:axId val="-616784320"/>
      </c:scatterChart>
      <c:valAx>
        <c:axId val="-616784864"/>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784320"/>
        <c:crosses val="autoZero"/>
        <c:crossBetween val="midCat"/>
      </c:valAx>
      <c:valAx>
        <c:axId val="-61678432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67848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実質公債費比率の分子の大部分を占める元利償還金等（Ａ）、算入公債費等（Ｂ）</a:t>
          </a:r>
          <a:r>
            <a:rPr kumimoji="1" lang="ja-JP" altLang="en-US" sz="1200">
              <a:solidFill>
                <a:schemeClr val="dk1"/>
              </a:solidFill>
              <a:effectLst/>
              <a:latin typeface="+mn-lt"/>
              <a:ea typeface="+mn-ea"/>
              <a:cs typeface="+mn-cs"/>
            </a:rPr>
            <a:t>ともに、</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年度から減少傾向</a:t>
          </a:r>
          <a:r>
            <a:rPr kumimoji="1" lang="ja-JP" altLang="en-US" sz="1200">
              <a:solidFill>
                <a:schemeClr val="dk1"/>
              </a:solidFill>
              <a:effectLst/>
              <a:latin typeface="+mn-lt"/>
              <a:ea typeface="+mn-ea"/>
              <a:cs typeface="+mn-cs"/>
            </a:rPr>
            <a:t>にある</a:t>
          </a:r>
          <a:r>
            <a:rPr kumimoji="1" lang="ja-JP" altLang="ja-JP" sz="1200">
              <a:solidFill>
                <a:schemeClr val="dk1"/>
              </a:solidFill>
              <a:effectLst/>
              <a:latin typeface="+mn-lt"/>
              <a:ea typeface="+mn-ea"/>
              <a:cs typeface="+mn-cs"/>
            </a:rPr>
            <a:t>。引き続き地方債の発行にあたっては、適正な発行に努めていく。</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満期一括償還地方債の借入がない。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　一般会計等に係る地方債の現在高が増加する一方、充当可能特定歳入が増加したこと</a:t>
          </a:r>
          <a:r>
            <a:rPr kumimoji="1" lang="ja-JP" altLang="en-US" sz="1200">
              <a:solidFill>
                <a:schemeClr val="tx1"/>
              </a:solidFill>
              <a:effectLst/>
              <a:latin typeface="+mn-lt"/>
              <a:ea typeface="+mn-ea"/>
              <a:cs typeface="+mn-cs"/>
            </a:rPr>
            <a:t>等</a:t>
          </a:r>
          <a:r>
            <a:rPr kumimoji="1" lang="ja-JP" altLang="ja-JP" sz="1200">
              <a:solidFill>
                <a:schemeClr val="tx1"/>
              </a:solidFill>
              <a:effectLst/>
              <a:latin typeface="+mn-lt"/>
              <a:ea typeface="+mn-ea"/>
              <a:cs typeface="+mn-cs"/>
            </a:rPr>
            <a:t>により、将来負担比率も</a:t>
          </a:r>
          <a:r>
            <a:rPr kumimoji="1" lang="ja-JP" altLang="en-US" sz="1200">
              <a:solidFill>
                <a:schemeClr val="tx1"/>
              </a:solidFill>
              <a:effectLst/>
              <a:latin typeface="+mn-lt"/>
              <a:ea typeface="+mn-ea"/>
              <a:cs typeface="+mn-cs"/>
            </a:rPr>
            <a:t>令和元</a:t>
          </a:r>
          <a:r>
            <a:rPr kumimoji="1" lang="ja-JP" altLang="ja-JP" sz="1200">
              <a:solidFill>
                <a:schemeClr val="tx1"/>
              </a:solidFill>
              <a:effectLst/>
              <a:latin typeface="+mn-lt"/>
              <a:ea typeface="+mn-ea"/>
              <a:cs typeface="+mn-cs"/>
            </a:rPr>
            <a:t>年度に比べて減少している。（対前年度比</a:t>
          </a:r>
          <a:r>
            <a:rPr kumimoji="1" lang="ja-JP" altLang="en-US" sz="1200">
              <a:solidFill>
                <a:schemeClr val="tx1"/>
              </a:solidFill>
              <a:effectLst/>
              <a:latin typeface="+mn-lt"/>
              <a:ea typeface="+mn-ea"/>
              <a:cs typeface="+mn-cs"/>
            </a:rPr>
            <a:t>９</a:t>
          </a:r>
          <a:r>
            <a:rPr kumimoji="1" lang="ja-JP" altLang="ja-JP" sz="1200">
              <a:solidFill>
                <a:schemeClr val="tx1"/>
              </a:solidFill>
              <a:effectLst/>
              <a:latin typeface="+mn-lt"/>
              <a:ea typeface="+mn-ea"/>
              <a:cs typeface="+mn-cs"/>
            </a:rPr>
            <a:t>ポイント減少）</a:t>
          </a:r>
          <a:endParaRPr lang="ja-JP" altLang="ja-JP" sz="1600">
            <a:solidFill>
              <a:schemeClr val="tx1"/>
            </a:solidFill>
            <a:effectLst/>
          </a:endParaRPr>
        </a:p>
        <a:p>
          <a:r>
            <a:rPr kumimoji="1" lang="ja-JP" altLang="ja-JP" sz="1200">
              <a:solidFill>
                <a:schemeClr val="tx1"/>
              </a:solidFill>
              <a:effectLst/>
              <a:latin typeface="+mn-lt"/>
              <a:ea typeface="+mn-ea"/>
              <a:cs typeface="+mn-cs"/>
            </a:rPr>
            <a:t>　今後もより一層、現在の負担と将来の負担を念頭に置いた中・長期的な観点から、健全な財政運営に努めていきたい。</a:t>
          </a:r>
          <a:endParaRPr lang="ja-JP" altLang="ja-JP" sz="16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徳島県徳島市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社会保障関係経費である扶助費が増加したものの、</a:t>
          </a:r>
          <a:r>
            <a:rPr kumimoji="1" lang="ja-JP" altLang="en-US" sz="1200">
              <a:solidFill>
                <a:schemeClr val="dk1"/>
              </a:solidFill>
              <a:effectLst/>
              <a:latin typeface="+mn-lt"/>
              <a:ea typeface="+mn-ea"/>
              <a:cs typeface="+mn-cs"/>
            </a:rPr>
            <a:t>市税収入や地方消費税交付金、地方交付税の増</a:t>
          </a:r>
          <a:r>
            <a:rPr kumimoji="1" lang="ja-JP" altLang="ja-JP" sz="1200">
              <a:solidFill>
                <a:schemeClr val="dk1"/>
              </a:solidFill>
              <a:effectLst/>
              <a:latin typeface="+mn-lt"/>
              <a:ea typeface="+mn-ea"/>
              <a:cs typeface="+mn-cs"/>
            </a:rPr>
            <a:t>等から、財政調整基金及び減債基金の取り崩し</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できたこと、新しく危機事象対策推進基金を設置したこと</a:t>
          </a:r>
          <a:r>
            <a:rPr kumimoji="1" lang="ja-JP" altLang="ja-JP" sz="1200">
              <a:solidFill>
                <a:schemeClr val="dk1"/>
              </a:solidFill>
              <a:effectLst/>
              <a:latin typeface="+mn-lt"/>
              <a:ea typeface="+mn-ea"/>
              <a:cs typeface="+mn-cs"/>
            </a:rPr>
            <a:t>等により、基金全体としては約</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億円の増となった。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市税などの自主財源</a:t>
          </a:r>
          <a:r>
            <a:rPr kumimoji="1" lang="ja-JP" altLang="en-US" sz="1200">
              <a:solidFill>
                <a:schemeClr val="dk1"/>
              </a:solidFill>
              <a:effectLst/>
              <a:latin typeface="+mn-lt"/>
              <a:ea typeface="+mn-ea"/>
              <a:cs typeface="+mn-cs"/>
            </a:rPr>
            <a:t>の確保</a:t>
          </a:r>
          <a:r>
            <a:rPr kumimoji="1" lang="ja-JP" altLang="ja-JP" sz="1200">
              <a:solidFill>
                <a:schemeClr val="dk1"/>
              </a:solidFill>
              <a:effectLst/>
              <a:latin typeface="+mn-lt"/>
              <a:ea typeface="+mn-ea"/>
              <a:cs typeface="+mn-cs"/>
            </a:rPr>
            <a:t>や交付金などの特定財源の積極的な活用等により、財政調整基金及び減債基金取り崩しの抑制に努める。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芸術文化施設建設</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芸術文化施設建設に要する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rPr>
            <a:t>　ＬＥＤが魅せるまち・とくしま事業推進基金：</a:t>
          </a:r>
          <a:r>
            <a:rPr lang="ja-JP" altLang="ja-JP" sz="1200">
              <a:solidFill>
                <a:schemeClr val="dk1"/>
              </a:solidFill>
              <a:effectLst/>
              <a:latin typeface="+mn-lt"/>
              <a:ea typeface="+mn-ea"/>
              <a:cs typeface="+mn-cs"/>
            </a:rPr>
            <a:t>ＬＥＤ</a:t>
          </a:r>
          <a:r>
            <a:rPr lang="ja-JP" altLang="en-US" sz="1200">
              <a:solidFill>
                <a:schemeClr val="dk1"/>
              </a:solidFill>
              <a:effectLst/>
              <a:latin typeface="+mn-lt"/>
              <a:ea typeface="+mn-ea"/>
              <a:cs typeface="+mn-cs"/>
            </a:rPr>
            <a:t>を活用したまちづくりに関する事業に要する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中小企業振興基金：本市の中小企業の振興を図る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水と緑の基金：河川環境の向上及び都市緑化に要する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危機事象対策推進基金：危機事象に関する予防、応急対策、復旧等に要する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芸術文化施設建設基金：</a:t>
          </a:r>
          <a:r>
            <a:rPr kumimoji="1" lang="ja-JP" altLang="en-US" sz="1200">
              <a:solidFill>
                <a:schemeClr val="dk1"/>
              </a:solidFill>
              <a:effectLst/>
              <a:latin typeface="+mn-lt"/>
              <a:ea typeface="+mn-ea"/>
              <a:cs typeface="+mn-cs"/>
            </a:rPr>
            <a:t>利子の積立</a:t>
          </a:r>
          <a:endParaRPr lang="ja-JP" altLang="ja-JP" sz="1200">
            <a:effectLst/>
          </a:endParaRPr>
        </a:p>
        <a:p>
          <a:pPr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ＬＥＤが魅せるまち・とくしま事業推進基金：ＬＥＤを活用したまちづくりに関する事業に</a:t>
          </a:r>
          <a:r>
            <a:rPr lang="ja-JP" altLang="en-US" sz="1200">
              <a:solidFill>
                <a:schemeClr val="dk1"/>
              </a:solidFill>
              <a:effectLst/>
              <a:latin typeface="+mn-lt"/>
              <a:ea typeface="+mn-ea"/>
              <a:cs typeface="+mn-cs"/>
            </a:rPr>
            <a:t>充当</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中小企業振興基金：本市の中小企業の振興を図る事業の財源として充当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水と緑の基金：河川環境の向上及び都市緑化に</a:t>
          </a:r>
          <a:r>
            <a:rPr kumimoji="1" lang="ja-JP" altLang="en-US" sz="1200">
              <a:solidFill>
                <a:schemeClr val="dk1"/>
              </a:solidFill>
              <a:effectLst/>
              <a:latin typeface="+mn-lt"/>
              <a:ea typeface="+mn-ea"/>
              <a:cs typeface="+mn-cs"/>
            </a:rPr>
            <a:t>関する事業に充当</a:t>
          </a:r>
          <a:endParaRPr lang="ja-JP" altLang="ja-JP" sz="1200">
            <a:effectLst/>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危機事象対策推進基金：</a:t>
          </a:r>
          <a:r>
            <a:rPr kumimoji="1" lang="ja-JP" altLang="en-US" sz="1200">
              <a:solidFill>
                <a:schemeClr val="dk1"/>
              </a:solidFill>
              <a:effectLst/>
              <a:latin typeface="+mn-lt"/>
              <a:ea typeface="+mn-ea"/>
              <a:cs typeface="+mn-cs"/>
            </a:rPr>
            <a:t>新規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基金の設置目的に従い、引き続き適正な運用に努める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令和元年</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月１日から税率が</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％へ引き上げられた地方消費税交付金、</a:t>
          </a:r>
          <a:r>
            <a:rPr kumimoji="1" lang="ja-JP" altLang="ja-JP" sz="1200">
              <a:solidFill>
                <a:schemeClr val="dk1"/>
              </a:solidFill>
              <a:effectLst/>
              <a:latin typeface="+mn-lt"/>
              <a:ea typeface="+mn-ea"/>
              <a:cs typeface="+mn-cs"/>
            </a:rPr>
            <a:t>徴収率向上の取り組み</a:t>
          </a:r>
          <a:r>
            <a:rPr kumimoji="1" lang="ja-JP" altLang="en-US" sz="1200">
              <a:solidFill>
                <a:schemeClr val="dk1"/>
              </a:solidFill>
              <a:effectLst/>
              <a:latin typeface="+mn-lt"/>
              <a:ea typeface="+mn-ea"/>
              <a:cs typeface="+mn-cs"/>
            </a:rPr>
            <a:t>による市税収入の増</a:t>
          </a:r>
          <a:r>
            <a:rPr kumimoji="1" lang="ja-JP" altLang="ja-JP" sz="1200">
              <a:solidFill>
                <a:schemeClr val="dk1"/>
              </a:solidFill>
              <a:effectLst/>
              <a:latin typeface="+mn-lt"/>
              <a:ea typeface="+mn-ea"/>
              <a:cs typeface="+mn-cs"/>
            </a:rPr>
            <a:t>等によ</a:t>
          </a:r>
          <a:r>
            <a:rPr kumimoji="1" lang="ja-JP" altLang="en-US" sz="1200">
              <a:solidFill>
                <a:schemeClr val="dk1"/>
              </a:solidFill>
              <a:effectLst/>
              <a:latin typeface="+mn-lt"/>
              <a:ea typeface="+mn-ea"/>
              <a:cs typeface="+mn-cs"/>
            </a:rPr>
            <a:t>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市税などの自主財源</a:t>
          </a:r>
          <a:r>
            <a:rPr kumimoji="1" lang="ja-JP" altLang="en-US" sz="1200">
              <a:solidFill>
                <a:schemeClr val="dk1"/>
              </a:solidFill>
              <a:effectLst/>
              <a:latin typeface="+mn-lt"/>
              <a:ea typeface="+mn-ea"/>
              <a:cs typeface="+mn-cs"/>
            </a:rPr>
            <a:t>の確保</a:t>
          </a:r>
          <a:r>
            <a:rPr kumimoji="1" lang="ja-JP" altLang="ja-JP" sz="1200">
              <a:solidFill>
                <a:schemeClr val="dk1"/>
              </a:solidFill>
              <a:effectLst/>
              <a:latin typeface="+mn-lt"/>
              <a:ea typeface="+mn-ea"/>
              <a:cs typeface="+mn-cs"/>
            </a:rPr>
            <a:t>や交付金などの特定財源の積極的な活用等により、財政調整基金取り崩しの抑制に努める。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利子の積立による</a:t>
          </a:r>
          <a:r>
            <a:rPr kumimoji="1" lang="ja-JP" altLang="ja-JP" sz="1200">
              <a:solidFill>
                <a:schemeClr val="tx1"/>
              </a:solidFill>
              <a:effectLst/>
              <a:latin typeface="+mn-lt"/>
              <a:ea typeface="+mn-ea"/>
              <a:cs typeface="+mn-cs"/>
            </a:rPr>
            <a:t>。</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市税などの自主財源の確保や交付金などの特定財源の積極的な活用等により、減債基金取り崩しの抑制に努める。</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類似団体内平均よりも高い水準にあることから、公共施設総合管理計画</a:t>
          </a:r>
          <a:r>
            <a:rPr kumimoji="1" lang="ja-JP" altLang="en-US" sz="1100">
              <a:solidFill>
                <a:schemeClr val="dk1"/>
              </a:solidFill>
              <a:effectLst/>
              <a:latin typeface="+mn-lt"/>
              <a:ea typeface="+mn-ea"/>
              <a:cs typeface="+mn-cs"/>
            </a:rPr>
            <a:t>（令和３年度改定）</a:t>
          </a:r>
          <a:r>
            <a:rPr kumimoji="1" lang="ja-JP" altLang="ja-JP" sz="1100">
              <a:solidFill>
                <a:schemeClr val="dk1"/>
              </a:solidFill>
              <a:effectLst/>
              <a:latin typeface="+mn-lt"/>
              <a:ea typeface="+mn-ea"/>
              <a:cs typeface="+mn-cs"/>
            </a:rPr>
            <a:t>に基づき、施設の適切な更新・統廃合・長寿命化の実施に努める。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20447</xdr:rowOff>
    </xdr:from>
    <xdr:to>
      <xdr:col>23</xdr:col>
      <xdr:colOff>136525</xdr:colOff>
      <xdr:row>31</xdr:row>
      <xdr:rowOff>122047</xdr:rowOff>
    </xdr:to>
    <xdr:sp macro="" textlink="">
      <xdr:nvSpPr>
        <xdr:cNvPr id="79" name="楕円 78"/>
        <xdr:cNvSpPr/>
      </xdr:nvSpPr>
      <xdr:spPr>
        <a:xfrm>
          <a:off x="4711700" y="53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170324</xdr:rowOff>
    </xdr:from>
    <xdr:ext cx="405111" cy="259045"/>
    <xdr:sp macro="" textlink="">
      <xdr:nvSpPr>
        <xdr:cNvPr id="80" name="有形固定資産減価償却率該当値テキスト"/>
        <xdr:cNvSpPr txBox="1"/>
      </xdr:nvSpPr>
      <xdr:spPr>
        <a:xfrm>
          <a:off x="4813300" y="53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161671</xdr:rowOff>
    </xdr:from>
    <xdr:to>
      <xdr:col>19</xdr:col>
      <xdr:colOff>187325</xdr:colOff>
      <xdr:row>31</xdr:row>
      <xdr:rowOff>91821</xdr:rowOff>
    </xdr:to>
    <xdr:sp macro="" textlink="">
      <xdr:nvSpPr>
        <xdr:cNvPr id="81" name="楕円 80"/>
        <xdr:cNvSpPr/>
      </xdr:nvSpPr>
      <xdr:spPr>
        <a:xfrm>
          <a:off x="4000500" y="5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41021</xdr:rowOff>
    </xdr:from>
    <xdr:to>
      <xdr:col>23</xdr:col>
      <xdr:colOff>85725</xdr:colOff>
      <xdr:row>31</xdr:row>
      <xdr:rowOff>71247</xdr:rowOff>
    </xdr:to>
    <xdr:cxnSp macro="">
      <xdr:nvCxnSpPr>
        <xdr:cNvPr id="82" name="直線コネクタ 81"/>
        <xdr:cNvCxnSpPr/>
      </xdr:nvCxnSpPr>
      <xdr:spPr>
        <a:xfrm>
          <a:off x="4051300" y="535597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122809</xdr:rowOff>
    </xdr:from>
    <xdr:to>
      <xdr:col>15</xdr:col>
      <xdr:colOff>187325</xdr:colOff>
      <xdr:row>31</xdr:row>
      <xdr:rowOff>52959</xdr:rowOff>
    </xdr:to>
    <xdr:sp macro="" textlink="">
      <xdr:nvSpPr>
        <xdr:cNvPr id="83" name="楕円 82"/>
        <xdr:cNvSpPr/>
      </xdr:nvSpPr>
      <xdr:spPr>
        <a:xfrm>
          <a:off x="3238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xdr:rowOff>
    </xdr:from>
    <xdr:to>
      <xdr:col>19</xdr:col>
      <xdr:colOff>136525</xdr:colOff>
      <xdr:row>31</xdr:row>
      <xdr:rowOff>41021</xdr:rowOff>
    </xdr:to>
    <xdr:cxnSp macro="">
      <xdr:nvCxnSpPr>
        <xdr:cNvPr id="84" name="直線コネクタ 83"/>
        <xdr:cNvCxnSpPr/>
      </xdr:nvCxnSpPr>
      <xdr:spPr>
        <a:xfrm>
          <a:off x="3289300" y="531710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85" name="楕円 84"/>
        <xdr:cNvSpPr/>
      </xdr:nvSpPr>
      <xdr:spPr>
        <a:xfrm>
          <a:off x="24765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31</xdr:row>
      <xdr:rowOff>2159</xdr:rowOff>
    </xdr:to>
    <xdr:cxnSp macro="">
      <xdr:nvCxnSpPr>
        <xdr:cNvPr id="86" name="直線コネクタ 85"/>
        <xdr:cNvCxnSpPr/>
      </xdr:nvCxnSpPr>
      <xdr:spPr>
        <a:xfrm>
          <a:off x="2527300" y="527824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36449</xdr:rowOff>
    </xdr:from>
    <xdr:to>
      <xdr:col>7</xdr:col>
      <xdr:colOff>187325</xdr:colOff>
      <xdr:row>30</xdr:row>
      <xdr:rowOff>138049</xdr:rowOff>
    </xdr:to>
    <xdr:sp macro="" textlink="">
      <xdr:nvSpPr>
        <xdr:cNvPr id="87" name="楕円 86"/>
        <xdr:cNvSpPr/>
      </xdr:nvSpPr>
      <xdr:spPr>
        <a:xfrm>
          <a:off x="17145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87249</xdr:rowOff>
    </xdr:from>
    <xdr:to>
      <xdr:col>11</xdr:col>
      <xdr:colOff>136525</xdr:colOff>
      <xdr:row>30</xdr:row>
      <xdr:rowOff>134747</xdr:rowOff>
    </xdr:to>
    <xdr:cxnSp macro="">
      <xdr:nvCxnSpPr>
        <xdr:cNvPr id="88" name="直線コネクタ 87"/>
        <xdr:cNvCxnSpPr/>
      </xdr:nvCxnSpPr>
      <xdr:spPr>
        <a:xfrm>
          <a:off x="1765300" y="5230749"/>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2"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82948</xdr:rowOff>
    </xdr:from>
    <xdr:ext cx="405111" cy="259045"/>
    <xdr:sp macro="" textlink="">
      <xdr:nvSpPr>
        <xdr:cNvPr id="93" name="n_1mainValue有形固定資産減価償却率"/>
        <xdr:cNvSpPr txBox="1"/>
      </xdr:nvSpPr>
      <xdr:spPr>
        <a:xfrm>
          <a:off x="38360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44086</xdr:rowOff>
    </xdr:from>
    <xdr:ext cx="405111" cy="259045"/>
    <xdr:sp macro="" textlink="">
      <xdr:nvSpPr>
        <xdr:cNvPr id="94" name="n_2mainValue有形固定資産減価償却率"/>
        <xdr:cNvSpPr txBox="1"/>
      </xdr:nvSpPr>
      <xdr:spPr>
        <a:xfrm>
          <a:off x="3086744" y="5359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5" name="n_3mainValue有形固定資産減価償却率"/>
        <xdr:cNvSpPr txBox="1"/>
      </xdr:nvSpPr>
      <xdr:spPr>
        <a:xfrm>
          <a:off x="2324744" y="532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129176</xdr:rowOff>
    </xdr:from>
    <xdr:ext cx="405111" cy="259045"/>
    <xdr:sp macro="" textlink="">
      <xdr:nvSpPr>
        <xdr:cNvPr id="96" name="n_4mainValue有形固定資産減価償却率"/>
        <xdr:cNvSpPr txBox="1"/>
      </xdr:nvSpPr>
      <xdr:spPr>
        <a:xfrm>
          <a:off x="1562744" y="52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類似団体内平均値よりも高いことから、平均と比べて債務償還能力が低い状況にあるため、実質債務の減少及び業務活動収支の黒字の増加に努める。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39334</xdr:rowOff>
    </xdr:from>
    <xdr:to>
      <xdr:col>76</xdr:col>
      <xdr:colOff>73025</xdr:colOff>
      <xdr:row>33</xdr:row>
      <xdr:rowOff>140934</xdr:rowOff>
    </xdr:to>
    <xdr:sp macro="" textlink="">
      <xdr:nvSpPr>
        <xdr:cNvPr id="143" name="楕円 142"/>
        <xdr:cNvSpPr/>
      </xdr:nvSpPr>
      <xdr:spPr>
        <a:xfrm>
          <a:off x="14744700" y="56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17761</xdr:rowOff>
    </xdr:from>
    <xdr:ext cx="469744" cy="259045"/>
    <xdr:sp macro="" textlink="">
      <xdr:nvSpPr>
        <xdr:cNvPr id="144" name="債務償還比率該当値テキスト"/>
        <xdr:cNvSpPr txBox="1"/>
      </xdr:nvSpPr>
      <xdr:spPr>
        <a:xfrm>
          <a:off x="14846300" y="56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165327</xdr:rowOff>
    </xdr:from>
    <xdr:to>
      <xdr:col>72</xdr:col>
      <xdr:colOff>123825</xdr:colOff>
      <xdr:row>34</xdr:row>
      <xdr:rowOff>95477</xdr:rowOff>
    </xdr:to>
    <xdr:sp macro="" textlink="">
      <xdr:nvSpPr>
        <xdr:cNvPr id="145" name="楕円 144"/>
        <xdr:cNvSpPr/>
      </xdr:nvSpPr>
      <xdr:spPr>
        <a:xfrm>
          <a:off x="14033500" y="58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90134</xdr:rowOff>
    </xdr:from>
    <xdr:to>
      <xdr:col>76</xdr:col>
      <xdr:colOff>22225</xdr:colOff>
      <xdr:row>34</xdr:row>
      <xdr:rowOff>44677</xdr:rowOff>
    </xdr:to>
    <xdr:cxnSp macro="">
      <xdr:nvCxnSpPr>
        <xdr:cNvPr id="146" name="直線コネクタ 145"/>
        <xdr:cNvCxnSpPr/>
      </xdr:nvCxnSpPr>
      <xdr:spPr>
        <a:xfrm flipV="1">
          <a:off x="14084300" y="5747984"/>
          <a:ext cx="711200" cy="1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134176</xdr:rowOff>
    </xdr:from>
    <xdr:to>
      <xdr:col>68</xdr:col>
      <xdr:colOff>123825</xdr:colOff>
      <xdr:row>34</xdr:row>
      <xdr:rowOff>64326</xdr:rowOff>
    </xdr:to>
    <xdr:sp macro="" textlink="">
      <xdr:nvSpPr>
        <xdr:cNvPr id="147" name="楕円 146"/>
        <xdr:cNvSpPr/>
      </xdr:nvSpPr>
      <xdr:spPr>
        <a:xfrm>
          <a:off x="13271500" y="5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13526</xdr:rowOff>
    </xdr:from>
    <xdr:to>
      <xdr:col>72</xdr:col>
      <xdr:colOff>73025</xdr:colOff>
      <xdr:row>34</xdr:row>
      <xdr:rowOff>44677</xdr:rowOff>
    </xdr:to>
    <xdr:cxnSp macro="">
      <xdr:nvCxnSpPr>
        <xdr:cNvPr id="148" name="直線コネクタ 147"/>
        <xdr:cNvCxnSpPr/>
      </xdr:nvCxnSpPr>
      <xdr:spPr>
        <a:xfrm>
          <a:off x="13322300" y="5842826"/>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2976</xdr:rowOff>
    </xdr:from>
    <xdr:to>
      <xdr:col>64</xdr:col>
      <xdr:colOff>123825</xdr:colOff>
      <xdr:row>34</xdr:row>
      <xdr:rowOff>104576</xdr:rowOff>
    </xdr:to>
    <xdr:sp macro="" textlink="">
      <xdr:nvSpPr>
        <xdr:cNvPr id="149" name="楕円 148"/>
        <xdr:cNvSpPr/>
      </xdr:nvSpPr>
      <xdr:spPr>
        <a:xfrm>
          <a:off x="12509500" y="58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13526</xdr:rowOff>
    </xdr:from>
    <xdr:to>
      <xdr:col>68</xdr:col>
      <xdr:colOff>73025</xdr:colOff>
      <xdr:row>34</xdr:row>
      <xdr:rowOff>53776</xdr:rowOff>
    </xdr:to>
    <xdr:cxnSp macro="">
      <xdr:nvCxnSpPr>
        <xdr:cNvPr id="150" name="直線コネクタ 149"/>
        <xdr:cNvCxnSpPr/>
      </xdr:nvCxnSpPr>
      <xdr:spPr>
        <a:xfrm flipV="1">
          <a:off x="12560300" y="5842826"/>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170570</xdr:rowOff>
    </xdr:from>
    <xdr:to>
      <xdr:col>60</xdr:col>
      <xdr:colOff>123825</xdr:colOff>
      <xdr:row>34</xdr:row>
      <xdr:rowOff>100720</xdr:rowOff>
    </xdr:to>
    <xdr:sp macro="" textlink="">
      <xdr:nvSpPr>
        <xdr:cNvPr id="151" name="楕円 150"/>
        <xdr:cNvSpPr/>
      </xdr:nvSpPr>
      <xdr:spPr>
        <a:xfrm>
          <a:off x="11747500" y="58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49920</xdr:rowOff>
    </xdr:from>
    <xdr:to>
      <xdr:col>64</xdr:col>
      <xdr:colOff>73025</xdr:colOff>
      <xdr:row>34</xdr:row>
      <xdr:rowOff>53776</xdr:rowOff>
    </xdr:to>
    <xdr:cxnSp macro="">
      <xdr:nvCxnSpPr>
        <xdr:cNvPr id="152" name="直線コネクタ 151"/>
        <xdr:cNvCxnSpPr/>
      </xdr:nvCxnSpPr>
      <xdr:spPr>
        <a:xfrm>
          <a:off x="11798300" y="5879220"/>
          <a:ext cx="762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86604</xdr:rowOff>
    </xdr:from>
    <xdr:ext cx="469744" cy="259045"/>
    <xdr:sp macro="" textlink="">
      <xdr:nvSpPr>
        <xdr:cNvPr id="157" name="n_1mainValue債務償還比率"/>
        <xdr:cNvSpPr txBox="1"/>
      </xdr:nvSpPr>
      <xdr:spPr>
        <a:xfrm>
          <a:off x="13836727" y="59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55453</xdr:rowOff>
    </xdr:from>
    <xdr:ext cx="469744" cy="259045"/>
    <xdr:sp macro="" textlink="">
      <xdr:nvSpPr>
        <xdr:cNvPr id="158" name="n_2mainValue債務償還比率"/>
        <xdr:cNvSpPr txBox="1"/>
      </xdr:nvSpPr>
      <xdr:spPr>
        <a:xfrm>
          <a:off x="13087427" y="588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95703</xdr:rowOff>
    </xdr:from>
    <xdr:ext cx="469744" cy="259045"/>
    <xdr:sp macro="" textlink="">
      <xdr:nvSpPr>
        <xdr:cNvPr id="159" name="n_3mainValue債務償還比率"/>
        <xdr:cNvSpPr txBox="1"/>
      </xdr:nvSpPr>
      <xdr:spPr>
        <a:xfrm>
          <a:off x="12325427" y="59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91847</xdr:rowOff>
    </xdr:from>
    <xdr:ext cx="469744" cy="259045"/>
    <xdr:sp macro="" textlink="">
      <xdr:nvSpPr>
        <xdr:cNvPr id="160" name="n_4mainValue債務償還比率"/>
        <xdr:cNvSpPr txBox="1"/>
      </xdr:nvSpPr>
      <xdr:spPr>
        <a:xfrm>
          <a:off x="11563427" y="592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69504</xdr:rowOff>
    </xdr:from>
    <xdr:ext cx="405111" cy="259045"/>
    <xdr:sp macro="" textlink="">
      <xdr:nvSpPr>
        <xdr:cNvPr id="75" name="【道路】&#10;有形固定資産減価償却率該当値テキスト"/>
        <xdr:cNvSpPr txBox="1"/>
      </xdr:nvSpPr>
      <xdr:spPr>
        <a:xfrm>
          <a:off x="46736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97427</xdr:rowOff>
    </xdr:to>
    <xdr:cxnSp macro="">
      <xdr:nvCxnSpPr>
        <xdr:cNvPr id="77" name="直線コネクタ 76"/>
        <xdr:cNvCxnSpPr/>
      </xdr:nvCxnSpPr>
      <xdr:spPr>
        <a:xfrm>
          <a:off x="3797300" y="65978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82731</xdr:rowOff>
    </xdr:to>
    <xdr:cxnSp macro="">
      <xdr:nvCxnSpPr>
        <xdr:cNvPr id="79" name="直線コネクタ 78"/>
        <xdr:cNvCxnSpPr/>
      </xdr:nvCxnSpPr>
      <xdr:spPr>
        <a:xfrm>
          <a:off x="2908300" y="6578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63137</xdr:rowOff>
    </xdr:to>
    <xdr:cxnSp macro="">
      <xdr:nvCxnSpPr>
        <xdr:cNvPr id="81" name="直線コネクタ 80"/>
        <xdr:cNvCxnSpPr/>
      </xdr:nvCxnSpPr>
      <xdr:spPr>
        <a:xfrm>
          <a:off x="2019300" y="656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50074</xdr:rowOff>
    </xdr:to>
    <xdr:cxnSp macro="">
      <xdr:nvCxnSpPr>
        <xdr:cNvPr id="83" name="直線コネクタ 82"/>
        <xdr:cNvCxnSpPr/>
      </xdr:nvCxnSpPr>
      <xdr:spPr>
        <a:xfrm>
          <a:off x="1130300" y="65423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8" name="n_1mainValue【道路】&#10;有形固定資産減価償却率"/>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9" name="n_2mainValue【道路】&#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90" name="n_3mainValue【道路】&#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94541</xdr:rowOff>
    </xdr:from>
    <xdr:ext cx="405111" cy="259045"/>
    <xdr:sp macro="" textlink="">
      <xdr:nvSpPr>
        <xdr:cNvPr id="91" name="n_4mainValue【道路】&#10;有形固定資産減価償却率"/>
        <xdr:cNvSpPr txBox="1"/>
      </xdr:nvSpPr>
      <xdr:spPr>
        <a:xfrm>
          <a:off x="927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135951</xdr:rowOff>
    </xdr:from>
    <xdr:to>
      <xdr:col>55</xdr:col>
      <xdr:colOff>50800</xdr:colOff>
      <xdr:row>40</xdr:row>
      <xdr:rowOff>66101</xdr:rowOff>
    </xdr:to>
    <xdr:sp macro="" textlink="">
      <xdr:nvSpPr>
        <xdr:cNvPr id="129" name="楕円 128"/>
        <xdr:cNvSpPr/>
      </xdr:nvSpPr>
      <xdr:spPr>
        <a:xfrm>
          <a:off x="10426700" y="68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158828</xdr:rowOff>
    </xdr:from>
    <xdr:ext cx="469744" cy="259045"/>
    <xdr:sp macro="" textlink="">
      <xdr:nvSpPr>
        <xdr:cNvPr id="130" name="【道路】&#10;一人当たり延長該当値テキスト"/>
        <xdr:cNvSpPr txBox="1"/>
      </xdr:nvSpPr>
      <xdr:spPr>
        <a:xfrm>
          <a:off x="10515600" y="66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138329</xdr:rowOff>
    </xdr:from>
    <xdr:to>
      <xdr:col>50</xdr:col>
      <xdr:colOff>165100</xdr:colOff>
      <xdr:row>40</xdr:row>
      <xdr:rowOff>68479</xdr:rowOff>
    </xdr:to>
    <xdr:sp macro="" textlink="">
      <xdr:nvSpPr>
        <xdr:cNvPr id="131" name="楕円 130"/>
        <xdr:cNvSpPr/>
      </xdr:nvSpPr>
      <xdr:spPr>
        <a:xfrm>
          <a:off x="9588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15301</xdr:rowOff>
    </xdr:from>
    <xdr:to>
      <xdr:col>55</xdr:col>
      <xdr:colOff>0</xdr:colOff>
      <xdr:row>40</xdr:row>
      <xdr:rowOff>17679</xdr:rowOff>
    </xdr:to>
    <xdr:cxnSp macro="">
      <xdr:nvCxnSpPr>
        <xdr:cNvPr id="132" name="直線コネクタ 131"/>
        <xdr:cNvCxnSpPr/>
      </xdr:nvCxnSpPr>
      <xdr:spPr>
        <a:xfrm flipV="1">
          <a:off x="9639300" y="6873301"/>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137323</xdr:rowOff>
    </xdr:from>
    <xdr:to>
      <xdr:col>46</xdr:col>
      <xdr:colOff>38100</xdr:colOff>
      <xdr:row>40</xdr:row>
      <xdr:rowOff>67473</xdr:rowOff>
    </xdr:to>
    <xdr:sp macro="" textlink="">
      <xdr:nvSpPr>
        <xdr:cNvPr id="133" name="楕円 132"/>
        <xdr:cNvSpPr/>
      </xdr:nvSpPr>
      <xdr:spPr>
        <a:xfrm>
          <a:off x="8699500" y="68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16673</xdr:rowOff>
    </xdr:from>
    <xdr:to>
      <xdr:col>50</xdr:col>
      <xdr:colOff>114300</xdr:colOff>
      <xdr:row>40</xdr:row>
      <xdr:rowOff>17679</xdr:rowOff>
    </xdr:to>
    <xdr:cxnSp macro="">
      <xdr:nvCxnSpPr>
        <xdr:cNvPr id="134" name="直線コネクタ 133"/>
        <xdr:cNvCxnSpPr/>
      </xdr:nvCxnSpPr>
      <xdr:spPr>
        <a:xfrm>
          <a:off x="8750300" y="687467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140249</xdr:rowOff>
    </xdr:from>
    <xdr:to>
      <xdr:col>41</xdr:col>
      <xdr:colOff>101600</xdr:colOff>
      <xdr:row>40</xdr:row>
      <xdr:rowOff>70399</xdr:rowOff>
    </xdr:to>
    <xdr:sp macro="" textlink="">
      <xdr:nvSpPr>
        <xdr:cNvPr id="135" name="楕円 134"/>
        <xdr:cNvSpPr/>
      </xdr:nvSpPr>
      <xdr:spPr>
        <a:xfrm>
          <a:off x="7810500" y="68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16673</xdr:rowOff>
    </xdr:from>
    <xdr:to>
      <xdr:col>45</xdr:col>
      <xdr:colOff>177800</xdr:colOff>
      <xdr:row>40</xdr:row>
      <xdr:rowOff>19599</xdr:rowOff>
    </xdr:to>
    <xdr:cxnSp macro="">
      <xdr:nvCxnSpPr>
        <xdr:cNvPr id="136" name="直線コネクタ 135"/>
        <xdr:cNvCxnSpPr/>
      </xdr:nvCxnSpPr>
      <xdr:spPr>
        <a:xfrm flipV="1">
          <a:off x="7861300" y="687467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142580</xdr:rowOff>
    </xdr:from>
    <xdr:to>
      <xdr:col>36</xdr:col>
      <xdr:colOff>165100</xdr:colOff>
      <xdr:row>40</xdr:row>
      <xdr:rowOff>72730</xdr:rowOff>
    </xdr:to>
    <xdr:sp macro="" textlink="">
      <xdr:nvSpPr>
        <xdr:cNvPr id="137" name="楕円 136"/>
        <xdr:cNvSpPr/>
      </xdr:nvSpPr>
      <xdr:spPr>
        <a:xfrm>
          <a:off x="6921500" y="68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19599</xdr:rowOff>
    </xdr:from>
    <xdr:to>
      <xdr:col>41</xdr:col>
      <xdr:colOff>50800</xdr:colOff>
      <xdr:row>40</xdr:row>
      <xdr:rowOff>21930</xdr:rowOff>
    </xdr:to>
    <xdr:cxnSp macro="">
      <xdr:nvCxnSpPr>
        <xdr:cNvPr id="138" name="直線コネクタ 137"/>
        <xdr:cNvCxnSpPr/>
      </xdr:nvCxnSpPr>
      <xdr:spPr>
        <a:xfrm flipV="1">
          <a:off x="6972300" y="687759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85006</xdr:rowOff>
    </xdr:from>
    <xdr:ext cx="469744" cy="259045"/>
    <xdr:sp macro="" textlink="">
      <xdr:nvSpPr>
        <xdr:cNvPr id="143" name="n_1mainValue【道路】&#10;一人当たり延長"/>
        <xdr:cNvSpPr txBox="1"/>
      </xdr:nvSpPr>
      <xdr:spPr>
        <a:xfrm>
          <a:off x="9391727" y="66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84000</xdr:rowOff>
    </xdr:from>
    <xdr:ext cx="469744" cy="259045"/>
    <xdr:sp macro="" textlink="">
      <xdr:nvSpPr>
        <xdr:cNvPr id="144" name="n_2mainValue【道路】&#10;一人当たり延長"/>
        <xdr:cNvSpPr txBox="1"/>
      </xdr:nvSpPr>
      <xdr:spPr>
        <a:xfrm>
          <a:off x="8515427" y="65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86926</xdr:rowOff>
    </xdr:from>
    <xdr:ext cx="469744" cy="259045"/>
    <xdr:sp macro="" textlink="">
      <xdr:nvSpPr>
        <xdr:cNvPr id="145" name="n_3mainValue【道路】&#10;一人当たり延長"/>
        <xdr:cNvSpPr txBox="1"/>
      </xdr:nvSpPr>
      <xdr:spPr>
        <a:xfrm>
          <a:off x="7626427" y="66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89257</xdr:rowOff>
    </xdr:from>
    <xdr:ext cx="469744" cy="259045"/>
    <xdr:sp macro="" textlink="">
      <xdr:nvSpPr>
        <xdr:cNvPr id="146" name="n_4mainValue【道路】&#10;一人当たり延長"/>
        <xdr:cNvSpPr txBox="1"/>
      </xdr:nvSpPr>
      <xdr:spPr>
        <a:xfrm>
          <a:off x="6737427" y="66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6" name="楕円 185"/>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166387</xdr:rowOff>
    </xdr:from>
    <xdr:ext cx="405111" cy="259045"/>
    <xdr:sp macro="" textlink="">
      <xdr:nvSpPr>
        <xdr:cNvPr id="187" name="【橋りょう・トンネル】&#10;有形固定資産減価償却率該当値テキスト"/>
        <xdr:cNvSpPr txBox="1"/>
      </xdr:nvSpPr>
      <xdr:spPr>
        <a:xfrm>
          <a:off x="4673600"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188" name="楕円 187"/>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30480</xdr:rowOff>
    </xdr:to>
    <xdr:cxnSp macro="">
      <xdr:nvCxnSpPr>
        <xdr:cNvPr id="189" name="直線コネクタ 188"/>
        <xdr:cNvCxnSpPr/>
      </xdr:nvCxnSpPr>
      <xdr:spPr>
        <a:xfrm flipV="1">
          <a:off x="3797300" y="1065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190" name="楕円 189"/>
        <xdr:cNvSpPr/>
      </xdr:nvSpPr>
      <xdr:spPr>
        <a:xfrm>
          <a:off x="2857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30480</xdr:rowOff>
    </xdr:to>
    <xdr:cxnSp macro="">
      <xdr:nvCxnSpPr>
        <xdr:cNvPr id="191" name="直線コネクタ 190"/>
        <xdr:cNvCxnSpPr/>
      </xdr:nvCxnSpPr>
      <xdr:spPr>
        <a:xfrm>
          <a:off x="2908300" y="10645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130175</xdr:rowOff>
    </xdr:from>
    <xdr:to>
      <xdr:col>10</xdr:col>
      <xdr:colOff>165100</xdr:colOff>
      <xdr:row>62</xdr:row>
      <xdr:rowOff>60325</xdr:rowOff>
    </xdr:to>
    <xdr:sp macro="" textlink="">
      <xdr:nvSpPr>
        <xdr:cNvPr id="192" name="楕円 191"/>
        <xdr:cNvSpPr/>
      </xdr:nvSpPr>
      <xdr:spPr>
        <a:xfrm>
          <a:off x="196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xdr:rowOff>
    </xdr:from>
    <xdr:to>
      <xdr:col>15</xdr:col>
      <xdr:colOff>50800</xdr:colOff>
      <xdr:row>62</xdr:row>
      <xdr:rowOff>15240</xdr:rowOff>
    </xdr:to>
    <xdr:cxnSp macro="">
      <xdr:nvCxnSpPr>
        <xdr:cNvPr id="193" name="直線コネクタ 192"/>
        <xdr:cNvCxnSpPr/>
      </xdr:nvCxnSpPr>
      <xdr:spPr>
        <a:xfrm>
          <a:off x="2019300" y="106394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194" name="楕円 193"/>
        <xdr:cNvSpPr/>
      </xdr:nvSpPr>
      <xdr:spPr>
        <a:xfrm>
          <a:off x="107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xdr:rowOff>
    </xdr:from>
    <xdr:to>
      <xdr:col>10</xdr:col>
      <xdr:colOff>114300</xdr:colOff>
      <xdr:row>62</xdr:row>
      <xdr:rowOff>20955</xdr:rowOff>
    </xdr:to>
    <xdr:cxnSp macro="">
      <xdr:nvCxnSpPr>
        <xdr:cNvPr id="195" name="直線コネクタ 194"/>
        <xdr:cNvCxnSpPr/>
      </xdr:nvCxnSpPr>
      <xdr:spPr>
        <a:xfrm flipV="1">
          <a:off x="1130300" y="10639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97807</xdr:rowOff>
    </xdr:from>
    <xdr:ext cx="405111" cy="259045"/>
    <xdr:sp macro="" textlink="">
      <xdr:nvSpPr>
        <xdr:cNvPr id="200" name="n_1mainValue【橋りょう・トンネル】&#10;有形固定資産減価償却率"/>
        <xdr:cNvSpPr txBox="1"/>
      </xdr:nvSpPr>
      <xdr:spPr>
        <a:xfrm>
          <a:off x="35820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201" name="n_2mainValue【橋りょう・トンネル】&#10;有形固定資産減価償却率"/>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51452</xdr:rowOff>
    </xdr:from>
    <xdr:ext cx="405111" cy="259045"/>
    <xdr:sp macro="" textlink="">
      <xdr:nvSpPr>
        <xdr:cNvPr id="202" name="n_3mainValue【橋りょう・トンネル】&#10;有形固定資産減価償却率"/>
        <xdr:cNvSpPr txBox="1"/>
      </xdr:nvSpPr>
      <xdr:spPr>
        <a:xfrm>
          <a:off x="1816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62882</xdr:rowOff>
    </xdr:from>
    <xdr:ext cx="405111" cy="259045"/>
    <xdr:sp macro="" textlink="">
      <xdr:nvSpPr>
        <xdr:cNvPr id="203" name="n_4mainValue【橋りょう・トンネル】&#10;有形固定資産減価償却率"/>
        <xdr:cNvSpPr txBox="1"/>
      </xdr:nvSpPr>
      <xdr:spPr>
        <a:xfrm>
          <a:off x="927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170205</xdr:rowOff>
    </xdr:from>
    <xdr:to>
      <xdr:col>55</xdr:col>
      <xdr:colOff>50800</xdr:colOff>
      <xdr:row>59</xdr:row>
      <xdr:rowOff>100355</xdr:rowOff>
    </xdr:to>
    <xdr:sp macro="" textlink="">
      <xdr:nvSpPr>
        <xdr:cNvPr id="239" name="楕円 238"/>
        <xdr:cNvSpPr/>
      </xdr:nvSpPr>
      <xdr:spPr>
        <a:xfrm>
          <a:off x="10426700" y="101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21632</xdr:rowOff>
    </xdr:from>
    <xdr:ext cx="599010" cy="259045"/>
    <xdr:sp macro="" textlink="">
      <xdr:nvSpPr>
        <xdr:cNvPr id="240" name="【橋りょう・トンネル】&#10;一人当たり有形固定資産（償却資産）額該当値テキスト"/>
        <xdr:cNvSpPr txBox="1"/>
      </xdr:nvSpPr>
      <xdr:spPr>
        <a:xfrm>
          <a:off x="10515600" y="996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22889</xdr:rowOff>
    </xdr:from>
    <xdr:to>
      <xdr:col>50</xdr:col>
      <xdr:colOff>165100</xdr:colOff>
      <xdr:row>59</xdr:row>
      <xdr:rowOff>124489</xdr:rowOff>
    </xdr:to>
    <xdr:sp macro="" textlink="">
      <xdr:nvSpPr>
        <xdr:cNvPr id="241" name="楕円 240"/>
        <xdr:cNvSpPr/>
      </xdr:nvSpPr>
      <xdr:spPr>
        <a:xfrm>
          <a:off x="9588500" y="101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49555</xdr:rowOff>
    </xdr:from>
    <xdr:to>
      <xdr:col>55</xdr:col>
      <xdr:colOff>0</xdr:colOff>
      <xdr:row>59</xdr:row>
      <xdr:rowOff>73689</xdr:rowOff>
    </xdr:to>
    <xdr:cxnSp macro="">
      <xdr:nvCxnSpPr>
        <xdr:cNvPr id="242" name="直線コネクタ 241"/>
        <xdr:cNvCxnSpPr/>
      </xdr:nvCxnSpPr>
      <xdr:spPr>
        <a:xfrm flipV="1">
          <a:off x="9639300" y="10165105"/>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2292</xdr:rowOff>
    </xdr:from>
    <xdr:to>
      <xdr:col>46</xdr:col>
      <xdr:colOff>38100</xdr:colOff>
      <xdr:row>59</xdr:row>
      <xdr:rowOff>103892</xdr:rowOff>
    </xdr:to>
    <xdr:sp macro="" textlink="">
      <xdr:nvSpPr>
        <xdr:cNvPr id="243" name="楕円 242"/>
        <xdr:cNvSpPr/>
      </xdr:nvSpPr>
      <xdr:spPr>
        <a:xfrm>
          <a:off x="8699500" y="101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53092</xdr:rowOff>
    </xdr:from>
    <xdr:to>
      <xdr:col>50</xdr:col>
      <xdr:colOff>114300</xdr:colOff>
      <xdr:row>59</xdr:row>
      <xdr:rowOff>73689</xdr:rowOff>
    </xdr:to>
    <xdr:cxnSp macro="">
      <xdr:nvCxnSpPr>
        <xdr:cNvPr id="244" name="直線コネクタ 243"/>
        <xdr:cNvCxnSpPr/>
      </xdr:nvCxnSpPr>
      <xdr:spPr>
        <a:xfrm>
          <a:off x="8750300" y="10168642"/>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19631</xdr:rowOff>
    </xdr:from>
    <xdr:to>
      <xdr:col>41</xdr:col>
      <xdr:colOff>101600</xdr:colOff>
      <xdr:row>59</xdr:row>
      <xdr:rowOff>121231</xdr:rowOff>
    </xdr:to>
    <xdr:sp macro="" textlink="">
      <xdr:nvSpPr>
        <xdr:cNvPr id="245" name="楕円 244"/>
        <xdr:cNvSpPr/>
      </xdr:nvSpPr>
      <xdr:spPr>
        <a:xfrm>
          <a:off x="7810500" y="101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53092</xdr:rowOff>
    </xdr:from>
    <xdr:to>
      <xdr:col>45</xdr:col>
      <xdr:colOff>177800</xdr:colOff>
      <xdr:row>59</xdr:row>
      <xdr:rowOff>70431</xdr:rowOff>
    </xdr:to>
    <xdr:cxnSp macro="">
      <xdr:nvCxnSpPr>
        <xdr:cNvPr id="246" name="直線コネクタ 245"/>
        <xdr:cNvCxnSpPr/>
      </xdr:nvCxnSpPr>
      <xdr:spPr>
        <a:xfrm flipV="1">
          <a:off x="7861300" y="10168642"/>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68832</xdr:rowOff>
    </xdr:from>
    <xdr:to>
      <xdr:col>36</xdr:col>
      <xdr:colOff>165100</xdr:colOff>
      <xdr:row>59</xdr:row>
      <xdr:rowOff>170432</xdr:rowOff>
    </xdr:to>
    <xdr:sp macro="" textlink="">
      <xdr:nvSpPr>
        <xdr:cNvPr id="247" name="楕円 246"/>
        <xdr:cNvSpPr/>
      </xdr:nvSpPr>
      <xdr:spPr>
        <a:xfrm>
          <a:off x="6921500" y="101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70431</xdr:rowOff>
    </xdr:from>
    <xdr:to>
      <xdr:col>41</xdr:col>
      <xdr:colOff>50800</xdr:colOff>
      <xdr:row>59</xdr:row>
      <xdr:rowOff>119632</xdr:rowOff>
    </xdr:to>
    <xdr:cxnSp macro="">
      <xdr:nvCxnSpPr>
        <xdr:cNvPr id="248" name="直線コネクタ 247"/>
        <xdr:cNvCxnSpPr/>
      </xdr:nvCxnSpPr>
      <xdr:spPr>
        <a:xfrm flipV="1">
          <a:off x="6972300" y="10185981"/>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141016</xdr:rowOff>
    </xdr:from>
    <xdr:ext cx="599010" cy="259045"/>
    <xdr:sp macro="" textlink="">
      <xdr:nvSpPr>
        <xdr:cNvPr id="253" name="n_1mainValue【橋りょう・トンネル】&#10;一人当たり有形固定資産（償却資産）額"/>
        <xdr:cNvSpPr txBox="1"/>
      </xdr:nvSpPr>
      <xdr:spPr>
        <a:xfrm>
          <a:off x="9327095" y="99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120419</xdr:rowOff>
    </xdr:from>
    <xdr:ext cx="599010" cy="259045"/>
    <xdr:sp macro="" textlink="">
      <xdr:nvSpPr>
        <xdr:cNvPr id="254" name="n_2mainValue【橋りょう・トンネル】&#10;一人当たり有形固定資産（償却資産）額"/>
        <xdr:cNvSpPr txBox="1"/>
      </xdr:nvSpPr>
      <xdr:spPr>
        <a:xfrm>
          <a:off x="8450795" y="98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137758</xdr:rowOff>
    </xdr:from>
    <xdr:ext cx="599010" cy="259045"/>
    <xdr:sp macro="" textlink="">
      <xdr:nvSpPr>
        <xdr:cNvPr id="255" name="n_3mainValue【橋りょう・トンネル】&#10;一人当たり有形固定資産（償却資産）額"/>
        <xdr:cNvSpPr txBox="1"/>
      </xdr:nvSpPr>
      <xdr:spPr>
        <a:xfrm>
          <a:off x="7561795" y="991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15509</xdr:rowOff>
    </xdr:from>
    <xdr:ext cx="599010" cy="259045"/>
    <xdr:sp macro="" textlink="">
      <xdr:nvSpPr>
        <xdr:cNvPr id="256" name="n_4mainValue【橋りょう・トンネル】&#10;一人当たり有形固定資産（償却資産）額"/>
        <xdr:cNvSpPr txBox="1"/>
      </xdr:nvSpPr>
      <xdr:spPr>
        <a:xfrm>
          <a:off x="6672795" y="99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5" name="楕円 294"/>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96" name="【公営住宅】&#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1015</xdr:rowOff>
    </xdr:from>
    <xdr:to>
      <xdr:col>20</xdr:col>
      <xdr:colOff>38100</xdr:colOff>
      <xdr:row>83</xdr:row>
      <xdr:rowOff>102615</xdr:rowOff>
    </xdr:to>
    <xdr:sp macro="" textlink="">
      <xdr:nvSpPr>
        <xdr:cNvPr id="297" name="楕円 296"/>
        <xdr:cNvSpPr/>
      </xdr:nvSpPr>
      <xdr:spPr>
        <a:xfrm>
          <a:off x="3746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51815</xdr:rowOff>
    </xdr:from>
    <xdr:to>
      <xdr:col>24</xdr:col>
      <xdr:colOff>63500</xdr:colOff>
      <xdr:row>83</xdr:row>
      <xdr:rowOff>83820</xdr:rowOff>
    </xdr:to>
    <xdr:cxnSp macro="">
      <xdr:nvCxnSpPr>
        <xdr:cNvPr id="298" name="直線コネクタ 297"/>
        <xdr:cNvCxnSpPr/>
      </xdr:nvCxnSpPr>
      <xdr:spPr>
        <a:xfrm>
          <a:off x="3797300" y="1428216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299" name="楕円 298"/>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51815</xdr:rowOff>
    </xdr:to>
    <xdr:cxnSp macro="">
      <xdr:nvCxnSpPr>
        <xdr:cNvPr id="300" name="直線コネクタ 299"/>
        <xdr:cNvCxnSpPr/>
      </xdr:nvCxnSpPr>
      <xdr:spPr>
        <a:xfrm>
          <a:off x="2908300" y="142455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154178</xdr:rowOff>
    </xdr:from>
    <xdr:to>
      <xdr:col>10</xdr:col>
      <xdr:colOff>165100</xdr:colOff>
      <xdr:row>83</xdr:row>
      <xdr:rowOff>84328</xdr:rowOff>
    </xdr:to>
    <xdr:sp macro="" textlink="">
      <xdr:nvSpPr>
        <xdr:cNvPr id="301" name="楕円 300"/>
        <xdr:cNvSpPr/>
      </xdr:nvSpPr>
      <xdr:spPr>
        <a:xfrm>
          <a:off x="1968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33528</xdr:rowOff>
    </xdr:to>
    <xdr:cxnSp macro="">
      <xdr:nvCxnSpPr>
        <xdr:cNvPr id="302" name="直線コネクタ 301"/>
        <xdr:cNvCxnSpPr/>
      </xdr:nvCxnSpPr>
      <xdr:spPr>
        <a:xfrm flipV="1">
          <a:off x="2019300" y="1424558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03" name="楕円 302"/>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33528</xdr:rowOff>
    </xdr:to>
    <xdr:cxnSp macro="">
      <xdr:nvCxnSpPr>
        <xdr:cNvPr id="304" name="直線コネクタ 303"/>
        <xdr:cNvCxnSpPr/>
      </xdr:nvCxnSpPr>
      <xdr:spPr>
        <a:xfrm>
          <a:off x="1130300" y="142227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93742</xdr:rowOff>
    </xdr:from>
    <xdr:ext cx="405111" cy="259045"/>
    <xdr:sp macro="" textlink="">
      <xdr:nvSpPr>
        <xdr:cNvPr id="309" name="n_1mainValue【公営住宅】&#10;有形固定資産減価償却率"/>
        <xdr:cNvSpPr txBox="1"/>
      </xdr:nvSpPr>
      <xdr:spPr>
        <a:xfrm>
          <a:off x="3582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0" name="n_2main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75455</xdr:rowOff>
    </xdr:from>
    <xdr:ext cx="405111" cy="259045"/>
    <xdr:sp macro="" textlink="">
      <xdr:nvSpPr>
        <xdr:cNvPr id="311" name="n_3mainValue【公営住宅】&#10;有形固定資産減価償却率"/>
        <xdr:cNvSpPr txBox="1"/>
      </xdr:nvSpPr>
      <xdr:spPr>
        <a:xfrm>
          <a:off x="1816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12" name="n_4mainValue【公営住宅】&#10;有形固定資産減価償却率"/>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22047</xdr:rowOff>
    </xdr:from>
    <xdr:to>
      <xdr:col>55</xdr:col>
      <xdr:colOff>50800</xdr:colOff>
      <xdr:row>83</xdr:row>
      <xdr:rowOff>123647</xdr:rowOff>
    </xdr:to>
    <xdr:sp macro="" textlink="">
      <xdr:nvSpPr>
        <xdr:cNvPr id="350" name="楕円 349"/>
        <xdr:cNvSpPr/>
      </xdr:nvSpPr>
      <xdr:spPr>
        <a:xfrm>
          <a:off x="10426700" y="142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44924</xdr:rowOff>
    </xdr:from>
    <xdr:ext cx="469744" cy="259045"/>
    <xdr:sp macro="" textlink="">
      <xdr:nvSpPr>
        <xdr:cNvPr id="351" name="【公営住宅】&#10;一人当たり面積該当値テキスト"/>
        <xdr:cNvSpPr txBox="1"/>
      </xdr:nvSpPr>
      <xdr:spPr>
        <a:xfrm>
          <a:off x="10515600" y="141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16560</xdr:rowOff>
    </xdr:from>
    <xdr:to>
      <xdr:col>50</xdr:col>
      <xdr:colOff>165100</xdr:colOff>
      <xdr:row>83</xdr:row>
      <xdr:rowOff>118160</xdr:rowOff>
    </xdr:to>
    <xdr:sp macro="" textlink="">
      <xdr:nvSpPr>
        <xdr:cNvPr id="352" name="楕円 351"/>
        <xdr:cNvSpPr/>
      </xdr:nvSpPr>
      <xdr:spPr>
        <a:xfrm>
          <a:off x="9588500" y="142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67360</xdr:rowOff>
    </xdr:from>
    <xdr:to>
      <xdr:col>55</xdr:col>
      <xdr:colOff>0</xdr:colOff>
      <xdr:row>83</xdr:row>
      <xdr:rowOff>72847</xdr:rowOff>
    </xdr:to>
    <xdr:cxnSp macro="">
      <xdr:nvCxnSpPr>
        <xdr:cNvPr id="353" name="直線コネクタ 352"/>
        <xdr:cNvCxnSpPr/>
      </xdr:nvCxnSpPr>
      <xdr:spPr>
        <a:xfrm>
          <a:off x="9639300" y="1429771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13818</xdr:rowOff>
    </xdr:from>
    <xdr:to>
      <xdr:col>46</xdr:col>
      <xdr:colOff>38100</xdr:colOff>
      <xdr:row>83</xdr:row>
      <xdr:rowOff>115418</xdr:rowOff>
    </xdr:to>
    <xdr:sp macro="" textlink="">
      <xdr:nvSpPr>
        <xdr:cNvPr id="354" name="楕円 353"/>
        <xdr:cNvSpPr/>
      </xdr:nvSpPr>
      <xdr:spPr>
        <a:xfrm>
          <a:off x="8699500" y="142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64618</xdr:rowOff>
    </xdr:from>
    <xdr:to>
      <xdr:col>50</xdr:col>
      <xdr:colOff>114300</xdr:colOff>
      <xdr:row>83</xdr:row>
      <xdr:rowOff>67360</xdr:rowOff>
    </xdr:to>
    <xdr:cxnSp macro="">
      <xdr:nvCxnSpPr>
        <xdr:cNvPr id="355" name="直線コネクタ 354"/>
        <xdr:cNvCxnSpPr/>
      </xdr:nvCxnSpPr>
      <xdr:spPr>
        <a:xfrm>
          <a:off x="8750300" y="1429496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25705</xdr:rowOff>
    </xdr:from>
    <xdr:to>
      <xdr:col>41</xdr:col>
      <xdr:colOff>101600</xdr:colOff>
      <xdr:row>83</xdr:row>
      <xdr:rowOff>127305</xdr:rowOff>
    </xdr:to>
    <xdr:sp macro="" textlink="">
      <xdr:nvSpPr>
        <xdr:cNvPr id="356" name="楕円 355"/>
        <xdr:cNvSpPr/>
      </xdr:nvSpPr>
      <xdr:spPr>
        <a:xfrm>
          <a:off x="7810500" y="142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64618</xdr:rowOff>
    </xdr:from>
    <xdr:to>
      <xdr:col>45</xdr:col>
      <xdr:colOff>177800</xdr:colOff>
      <xdr:row>83</xdr:row>
      <xdr:rowOff>76505</xdr:rowOff>
    </xdr:to>
    <xdr:cxnSp macro="">
      <xdr:nvCxnSpPr>
        <xdr:cNvPr id="357" name="直線コネクタ 356"/>
        <xdr:cNvCxnSpPr/>
      </xdr:nvCxnSpPr>
      <xdr:spPr>
        <a:xfrm flipV="1">
          <a:off x="7861300" y="1429496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27076</xdr:rowOff>
    </xdr:from>
    <xdr:to>
      <xdr:col>36</xdr:col>
      <xdr:colOff>165100</xdr:colOff>
      <xdr:row>83</xdr:row>
      <xdr:rowOff>128676</xdr:rowOff>
    </xdr:to>
    <xdr:sp macro="" textlink="">
      <xdr:nvSpPr>
        <xdr:cNvPr id="358" name="楕円 357"/>
        <xdr:cNvSpPr/>
      </xdr:nvSpPr>
      <xdr:spPr>
        <a:xfrm>
          <a:off x="6921500" y="142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76505</xdr:rowOff>
    </xdr:from>
    <xdr:to>
      <xdr:col>41</xdr:col>
      <xdr:colOff>50800</xdr:colOff>
      <xdr:row>83</xdr:row>
      <xdr:rowOff>77876</xdr:rowOff>
    </xdr:to>
    <xdr:cxnSp macro="">
      <xdr:nvCxnSpPr>
        <xdr:cNvPr id="359" name="直線コネクタ 358"/>
        <xdr:cNvCxnSpPr/>
      </xdr:nvCxnSpPr>
      <xdr:spPr>
        <a:xfrm flipV="1">
          <a:off x="6972300" y="143068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134687</xdr:rowOff>
    </xdr:from>
    <xdr:ext cx="469744" cy="259045"/>
    <xdr:sp macro="" textlink="">
      <xdr:nvSpPr>
        <xdr:cNvPr id="364" name="n_1mainValue【公営住宅】&#10;一人当たり面積"/>
        <xdr:cNvSpPr txBox="1"/>
      </xdr:nvSpPr>
      <xdr:spPr>
        <a:xfrm>
          <a:off x="9391727" y="1402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131945</xdr:rowOff>
    </xdr:from>
    <xdr:ext cx="469744" cy="259045"/>
    <xdr:sp macro="" textlink="">
      <xdr:nvSpPr>
        <xdr:cNvPr id="365" name="n_2mainValue【公営住宅】&#10;一人当たり面積"/>
        <xdr:cNvSpPr txBox="1"/>
      </xdr:nvSpPr>
      <xdr:spPr>
        <a:xfrm>
          <a:off x="8515427" y="140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143832</xdr:rowOff>
    </xdr:from>
    <xdr:ext cx="469744" cy="259045"/>
    <xdr:sp macro="" textlink="">
      <xdr:nvSpPr>
        <xdr:cNvPr id="366" name="n_3mainValue【公営住宅】&#10;一人当たり面積"/>
        <xdr:cNvSpPr txBox="1"/>
      </xdr:nvSpPr>
      <xdr:spPr>
        <a:xfrm>
          <a:off x="7626427" y="1403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145203</xdr:rowOff>
    </xdr:from>
    <xdr:ext cx="469744" cy="259045"/>
    <xdr:sp macro="" textlink="">
      <xdr:nvSpPr>
        <xdr:cNvPr id="367" name="n_4mainValue【公営住宅】&#10;一人当たり面積"/>
        <xdr:cNvSpPr txBox="1"/>
      </xdr:nvSpPr>
      <xdr:spPr>
        <a:xfrm>
          <a:off x="6737427" y="140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426" name="楕円 425"/>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78939</xdr:rowOff>
    </xdr:from>
    <xdr:ext cx="405111" cy="259045"/>
    <xdr:sp macro="" textlink="">
      <xdr:nvSpPr>
        <xdr:cNvPr id="427" name="【認定こども園・幼稚園・保育所】&#10;有形固定資産減価償却率該当値テキスト"/>
        <xdr:cNvSpPr txBox="1"/>
      </xdr:nvSpPr>
      <xdr:spPr>
        <a:xfrm>
          <a:off x="16357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41728</xdr:rowOff>
    </xdr:from>
    <xdr:to>
      <xdr:col>81</xdr:col>
      <xdr:colOff>101600</xdr:colOff>
      <xdr:row>38</xdr:row>
      <xdr:rowOff>143328</xdr:rowOff>
    </xdr:to>
    <xdr:sp macro="" textlink="">
      <xdr:nvSpPr>
        <xdr:cNvPr id="428" name="楕円 427"/>
        <xdr:cNvSpPr/>
      </xdr:nvSpPr>
      <xdr:spPr>
        <a:xfrm>
          <a:off x="1543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92528</xdr:rowOff>
    </xdr:from>
    <xdr:to>
      <xdr:col>85</xdr:col>
      <xdr:colOff>127000</xdr:colOff>
      <xdr:row>38</xdr:row>
      <xdr:rowOff>151312</xdr:rowOff>
    </xdr:to>
    <xdr:cxnSp macro="">
      <xdr:nvCxnSpPr>
        <xdr:cNvPr id="429" name="直線コネクタ 428"/>
        <xdr:cNvCxnSpPr/>
      </xdr:nvCxnSpPr>
      <xdr:spPr>
        <a:xfrm>
          <a:off x="15481300" y="66076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30" name="楕円 429"/>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92528</xdr:rowOff>
    </xdr:from>
    <xdr:to>
      <xdr:col>81</xdr:col>
      <xdr:colOff>50800</xdr:colOff>
      <xdr:row>38</xdr:row>
      <xdr:rowOff>151312</xdr:rowOff>
    </xdr:to>
    <xdr:cxnSp macro="">
      <xdr:nvCxnSpPr>
        <xdr:cNvPr id="431" name="直線コネクタ 430"/>
        <xdr:cNvCxnSpPr/>
      </xdr:nvCxnSpPr>
      <xdr:spPr>
        <a:xfrm flipV="1">
          <a:off x="14592300" y="66076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2" name="楕円 431"/>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72934</xdr:rowOff>
    </xdr:from>
    <xdr:to>
      <xdr:col>76</xdr:col>
      <xdr:colOff>114300</xdr:colOff>
      <xdr:row>38</xdr:row>
      <xdr:rowOff>151312</xdr:rowOff>
    </xdr:to>
    <xdr:cxnSp macro="">
      <xdr:nvCxnSpPr>
        <xdr:cNvPr id="433" name="直線コネクタ 432"/>
        <xdr:cNvCxnSpPr/>
      </xdr:nvCxnSpPr>
      <xdr:spPr>
        <a:xfrm>
          <a:off x="13703300" y="65880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434" name="楕円 433"/>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72934</xdr:rowOff>
    </xdr:from>
    <xdr:to>
      <xdr:col>71</xdr:col>
      <xdr:colOff>177800</xdr:colOff>
      <xdr:row>38</xdr:row>
      <xdr:rowOff>138249</xdr:rowOff>
    </xdr:to>
    <xdr:cxnSp macro="">
      <xdr:nvCxnSpPr>
        <xdr:cNvPr id="435" name="直線コネクタ 434"/>
        <xdr:cNvCxnSpPr/>
      </xdr:nvCxnSpPr>
      <xdr:spPr>
        <a:xfrm flipV="1">
          <a:off x="12814300" y="65880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43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134455</xdr:rowOff>
    </xdr:from>
    <xdr:ext cx="405111" cy="259045"/>
    <xdr:sp macro="" textlink="">
      <xdr:nvSpPr>
        <xdr:cNvPr id="440" name="n_1mainValue【認定こども園・幼稚園・保育所】&#10;有形固定資産減価償却率"/>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1" name="n_2mainValue【認定こども園・幼稚園・保育所】&#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2" name="n_3main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443" name="n_4mainValue【認定こども園・幼稚園・保育所】&#10;有形固定資産減価償却率"/>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2"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83" name="楕円 482"/>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105427</xdr:rowOff>
    </xdr:from>
    <xdr:ext cx="469744" cy="259045"/>
    <xdr:sp macro="" textlink="">
      <xdr:nvSpPr>
        <xdr:cNvPr id="484" name="【認定こども園・幼稚園・保育所】&#10;一人当たり面積該当値テキスト"/>
        <xdr:cNvSpPr txBox="1"/>
      </xdr:nvSpPr>
      <xdr:spPr>
        <a:xfrm>
          <a:off x="22199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21590</xdr:rowOff>
    </xdr:from>
    <xdr:to>
      <xdr:col>112</xdr:col>
      <xdr:colOff>38100</xdr:colOff>
      <xdr:row>35</xdr:row>
      <xdr:rowOff>123190</xdr:rowOff>
    </xdr:to>
    <xdr:sp macro="" textlink="">
      <xdr:nvSpPr>
        <xdr:cNvPr id="485" name="楕円 484"/>
        <xdr:cNvSpPr/>
      </xdr:nvSpPr>
      <xdr:spPr>
        <a:xfrm>
          <a:off x="2127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72390</xdr:rowOff>
    </xdr:from>
    <xdr:to>
      <xdr:col>116</xdr:col>
      <xdr:colOff>63500</xdr:colOff>
      <xdr:row>35</xdr:row>
      <xdr:rowOff>133350</xdr:rowOff>
    </xdr:to>
    <xdr:cxnSp macro="">
      <xdr:nvCxnSpPr>
        <xdr:cNvPr id="486" name="直線コネクタ 485"/>
        <xdr:cNvCxnSpPr/>
      </xdr:nvCxnSpPr>
      <xdr:spPr>
        <a:xfrm>
          <a:off x="21323300" y="6073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13970</xdr:rowOff>
    </xdr:from>
    <xdr:to>
      <xdr:col>107</xdr:col>
      <xdr:colOff>101600</xdr:colOff>
      <xdr:row>35</xdr:row>
      <xdr:rowOff>115570</xdr:rowOff>
    </xdr:to>
    <xdr:sp macro="" textlink="">
      <xdr:nvSpPr>
        <xdr:cNvPr id="487" name="楕円 486"/>
        <xdr:cNvSpPr/>
      </xdr:nvSpPr>
      <xdr:spPr>
        <a:xfrm>
          <a:off x="2038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64770</xdr:rowOff>
    </xdr:from>
    <xdr:to>
      <xdr:col>111</xdr:col>
      <xdr:colOff>177800</xdr:colOff>
      <xdr:row>35</xdr:row>
      <xdr:rowOff>72390</xdr:rowOff>
    </xdr:to>
    <xdr:cxnSp macro="">
      <xdr:nvCxnSpPr>
        <xdr:cNvPr id="488" name="直線コネクタ 487"/>
        <xdr:cNvCxnSpPr/>
      </xdr:nvCxnSpPr>
      <xdr:spPr>
        <a:xfrm>
          <a:off x="20434300" y="6065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36830</xdr:rowOff>
    </xdr:from>
    <xdr:to>
      <xdr:col>102</xdr:col>
      <xdr:colOff>165100</xdr:colOff>
      <xdr:row>35</xdr:row>
      <xdr:rowOff>138430</xdr:rowOff>
    </xdr:to>
    <xdr:sp macro="" textlink="">
      <xdr:nvSpPr>
        <xdr:cNvPr id="489" name="楕円 488"/>
        <xdr:cNvSpPr/>
      </xdr:nvSpPr>
      <xdr:spPr>
        <a:xfrm>
          <a:off x="19494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64770</xdr:rowOff>
    </xdr:from>
    <xdr:to>
      <xdr:col>107</xdr:col>
      <xdr:colOff>50800</xdr:colOff>
      <xdr:row>35</xdr:row>
      <xdr:rowOff>87630</xdr:rowOff>
    </xdr:to>
    <xdr:cxnSp macro="">
      <xdr:nvCxnSpPr>
        <xdr:cNvPr id="490" name="直線コネクタ 489"/>
        <xdr:cNvCxnSpPr/>
      </xdr:nvCxnSpPr>
      <xdr:spPr>
        <a:xfrm flipV="1">
          <a:off x="19545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82550</xdr:rowOff>
    </xdr:from>
    <xdr:to>
      <xdr:col>98</xdr:col>
      <xdr:colOff>38100</xdr:colOff>
      <xdr:row>36</xdr:row>
      <xdr:rowOff>12700</xdr:rowOff>
    </xdr:to>
    <xdr:sp macro="" textlink="">
      <xdr:nvSpPr>
        <xdr:cNvPr id="491" name="楕円 490"/>
        <xdr:cNvSpPr/>
      </xdr:nvSpPr>
      <xdr:spPr>
        <a:xfrm>
          <a:off x="18605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87630</xdr:rowOff>
    </xdr:from>
    <xdr:to>
      <xdr:col>102</xdr:col>
      <xdr:colOff>114300</xdr:colOff>
      <xdr:row>35</xdr:row>
      <xdr:rowOff>133350</xdr:rowOff>
    </xdr:to>
    <xdr:cxnSp macro="">
      <xdr:nvCxnSpPr>
        <xdr:cNvPr id="492" name="直線コネクタ 491"/>
        <xdr:cNvCxnSpPr/>
      </xdr:nvCxnSpPr>
      <xdr:spPr>
        <a:xfrm flipV="1">
          <a:off x="18656300" y="608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4"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95" name="n_3ave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96" name="n_4aveValue【認定こども園・幼稚園・保育所】&#10;一人当たり面積"/>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139717</xdr:rowOff>
    </xdr:from>
    <xdr:ext cx="469744" cy="259045"/>
    <xdr:sp macro="" textlink="">
      <xdr:nvSpPr>
        <xdr:cNvPr id="497" name="n_1mainValue【認定こども園・幼稚園・保育所】&#10;一人当たり面積"/>
        <xdr:cNvSpPr txBox="1"/>
      </xdr:nvSpPr>
      <xdr:spPr>
        <a:xfrm>
          <a:off x="210757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132097</xdr:rowOff>
    </xdr:from>
    <xdr:ext cx="469744" cy="259045"/>
    <xdr:sp macro="" textlink="">
      <xdr:nvSpPr>
        <xdr:cNvPr id="498" name="n_2mainValue【認定こども園・幼稚園・保育所】&#10;一人当たり面積"/>
        <xdr:cNvSpPr txBox="1"/>
      </xdr:nvSpPr>
      <xdr:spPr>
        <a:xfrm>
          <a:off x="20199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154957</xdr:rowOff>
    </xdr:from>
    <xdr:ext cx="469744" cy="259045"/>
    <xdr:sp macro="" textlink="">
      <xdr:nvSpPr>
        <xdr:cNvPr id="499" name="n_3mainValue【認定こども園・幼稚園・保育所】&#10;一人当たり面積"/>
        <xdr:cNvSpPr txBox="1"/>
      </xdr:nvSpPr>
      <xdr:spPr>
        <a:xfrm>
          <a:off x="19310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29227</xdr:rowOff>
    </xdr:from>
    <xdr:ext cx="469744" cy="259045"/>
    <xdr:sp macro="" textlink="">
      <xdr:nvSpPr>
        <xdr:cNvPr id="500" name="n_4mainValue【認定こども園・幼稚園・保育所】&#10;一人当たり面積"/>
        <xdr:cNvSpPr txBox="1"/>
      </xdr:nvSpPr>
      <xdr:spPr>
        <a:xfrm>
          <a:off x="18421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2"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43" name="楕円 542"/>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544" name="【学校施設】&#10;有形固定資産減価償却率該当値テキスト"/>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545" name="楕円 544"/>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16328</xdr:rowOff>
    </xdr:to>
    <xdr:cxnSp macro="">
      <xdr:nvCxnSpPr>
        <xdr:cNvPr id="546" name="直線コネクタ 545"/>
        <xdr:cNvCxnSpPr/>
      </xdr:nvCxnSpPr>
      <xdr:spPr>
        <a:xfrm>
          <a:off x="15481300" y="102608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47" name="楕円 546"/>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59</xdr:row>
      <xdr:rowOff>158387</xdr:rowOff>
    </xdr:to>
    <xdr:cxnSp macro="">
      <xdr:nvCxnSpPr>
        <xdr:cNvPr id="548" name="直線コネクタ 547"/>
        <xdr:cNvCxnSpPr/>
      </xdr:nvCxnSpPr>
      <xdr:spPr>
        <a:xfrm flipV="1">
          <a:off x="14592300" y="102608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549" name="楕円 548"/>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158387</xdr:rowOff>
    </xdr:to>
    <xdr:cxnSp macro="">
      <xdr:nvCxnSpPr>
        <xdr:cNvPr id="550" name="直線コネクタ 549"/>
        <xdr:cNvCxnSpPr/>
      </xdr:nvCxnSpPr>
      <xdr:spPr>
        <a:xfrm>
          <a:off x="13703300" y="102151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551" name="楕円 550"/>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99604</xdr:rowOff>
    </xdr:to>
    <xdr:cxnSp macro="">
      <xdr:nvCxnSpPr>
        <xdr:cNvPr id="552" name="直線コネクタ 551"/>
        <xdr:cNvCxnSpPr/>
      </xdr:nvCxnSpPr>
      <xdr:spPr>
        <a:xfrm>
          <a:off x="12814300" y="101531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3"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54"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55"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56"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557" name="n_1mainValue【学校施設】&#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558" name="n_2main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166931</xdr:rowOff>
    </xdr:from>
    <xdr:ext cx="405111" cy="259045"/>
    <xdr:sp macro="" textlink="">
      <xdr:nvSpPr>
        <xdr:cNvPr id="559" name="n_3mainValue【学校施設】&#10;有形固定資産減価償却率"/>
        <xdr:cNvSpPr txBox="1"/>
      </xdr:nvSpPr>
      <xdr:spPr>
        <a:xfrm>
          <a:off x="13500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560" name="n_4mainValue【学校施設】&#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153797</xdr:rowOff>
    </xdr:from>
    <xdr:to>
      <xdr:col>116</xdr:col>
      <xdr:colOff>114300</xdr:colOff>
      <xdr:row>64</xdr:row>
      <xdr:rowOff>83947</xdr:rowOff>
    </xdr:to>
    <xdr:sp macro="" textlink="">
      <xdr:nvSpPr>
        <xdr:cNvPr id="601" name="楕円 600"/>
        <xdr:cNvSpPr/>
      </xdr:nvSpPr>
      <xdr:spPr>
        <a:xfrm>
          <a:off x="221107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602"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159893</xdr:rowOff>
    </xdr:from>
    <xdr:to>
      <xdr:col>112</xdr:col>
      <xdr:colOff>38100</xdr:colOff>
      <xdr:row>64</xdr:row>
      <xdr:rowOff>90043</xdr:rowOff>
    </xdr:to>
    <xdr:sp macro="" textlink="">
      <xdr:nvSpPr>
        <xdr:cNvPr id="603" name="楕円 602"/>
        <xdr:cNvSpPr/>
      </xdr:nvSpPr>
      <xdr:spPr>
        <a:xfrm>
          <a:off x="21272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33147</xdr:rowOff>
    </xdr:from>
    <xdr:to>
      <xdr:col>116</xdr:col>
      <xdr:colOff>63500</xdr:colOff>
      <xdr:row>64</xdr:row>
      <xdr:rowOff>39243</xdr:rowOff>
    </xdr:to>
    <xdr:cxnSp macro="">
      <xdr:nvCxnSpPr>
        <xdr:cNvPr id="604" name="直線コネクタ 603"/>
        <xdr:cNvCxnSpPr/>
      </xdr:nvCxnSpPr>
      <xdr:spPr>
        <a:xfrm flipV="1">
          <a:off x="21323300" y="1100594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161417</xdr:rowOff>
    </xdr:from>
    <xdr:to>
      <xdr:col>107</xdr:col>
      <xdr:colOff>101600</xdr:colOff>
      <xdr:row>64</xdr:row>
      <xdr:rowOff>91567</xdr:rowOff>
    </xdr:to>
    <xdr:sp macro="" textlink="">
      <xdr:nvSpPr>
        <xdr:cNvPr id="605" name="楕円 604"/>
        <xdr:cNvSpPr/>
      </xdr:nvSpPr>
      <xdr:spPr>
        <a:xfrm>
          <a:off x="20383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39243</xdr:rowOff>
    </xdr:from>
    <xdr:to>
      <xdr:col>111</xdr:col>
      <xdr:colOff>177800</xdr:colOff>
      <xdr:row>64</xdr:row>
      <xdr:rowOff>40767</xdr:rowOff>
    </xdr:to>
    <xdr:cxnSp macro="">
      <xdr:nvCxnSpPr>
        <xdr:cNvPr id="606" name="直線コネクタ 605"/>
        <xdr:cNvCxnSpPr/>
      </xdr:nvCxnSpPr>
      <xdr:spPr>
        <a:xfrm flipV="1">
          <a:off x="20434300" y="11012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162941</xdr:rowOff>
    </xdr:from>
    <xdr:to>
      <xdr:col>102</xdr:col>
      <xdr:colOff>165100</xdr:colOff>
      <xdr:row>64</xdr:row>
      <xdr:rowOff>93091</xdr:rowOff>
    </xdr:to>
    <xdr:sp macro="" textlink="">
      <xdr:nvSpPr>
        <xdr:cNvPr id="607" name="楕円 606"/>
        <xdr:cNvSpPr/>
      </xdr:nvSpPr>
      <xdr:spPr>
        <a:xfrm>
          <a:off x="19494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40767</xdr:rowOff>
    </xdr:from>
    <xdr:to>
      <xdr:col>107</xdr:col>
      <xdr:colOff>50800</xdr:colOff>
      <xdr:row>64</xdr:row>
      <xdr:rowOff>42291</xdr:rowOff>
    </xdr:to>
    <xdr:cxnSp macro="">
      <xdr:nvCxnSpPr>
        <xdr:cNvPr id="608" name="直線コネクタ 607"/>
        <xdr:cNvCxnSpPr/>
      </xdr:nvCxnSpPr>
      <xdr:spPr>
        <a:xfrm flipV="1">
          <a:off x="19545300" y="110135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164084</xdr:rowOff>
    </xdr:from>
    <xdr:to>
      <xdr:col>98</xdr:col>
      <xdr:colOff>38100</xdr:colOff>
      <xdr:row>64</xdr:row>
      <xdr:rowOff>94234</xdr:rowOff>
    </xdr:to>
    <xdr:sp macro="" textlink="">
      <xdr:nvSpPr>
        <xdr:cNvPr id="609" name="楕円 608"/>
        <xdr:cNvSpPr/>
      </xdr:nvSpPr>
      <xdr:spPr>
        <a:xfrm>
          <a:off x="18605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42291</xdr:rowOff>
    </xdr:from>
    <xdr:to>
      <xdr:col>102</xdr:col>
      <xdr:colOff>114300</xdr:colOff>
      <xdr:row>64</xdr:row>
      <xdr:rowOff>43434</xdr:rowOff>
    </xdr:to>
    <xdr:cxnSp macro="">
      <xdr:nvCxnSpPr>
        <xdr:cNvPr id="610" name="直線コネクタ 609"/>
        <xdr:cNvCxnSpPr/>
      </xdr:nvCxnSpPr>
      <xdr:spPr>
        <a:xfrm flipV="1">
          <a:off x="18656300" y="110150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81170</xdr:rowOff>
    </xdr:from>
    <xdr:ext cx="469744" cy="259045"/>
    <xdr:sp macro="" textlink="">
      <xdr:nvSpPr>
        <xdr:cNvPr id="615" name="n_1mainValue【学校施設】&#10;一人当たり面積"/>
        <xdr:cNvSpPr txBox="1"/>
      </xdr:nvSpPr>
      <xdr:spPr>
        <a:xfrm>
          <a:off x="210757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82694</xdr:rowOff>
    </xdr:from>
    <xdr:ext cx="469744" cy="259045"/>
    <xdr:sp macro="" textlink="">
      <xdr:nvSpPr>
        <xdr:cNvPr id="616" name="n_2mainValue【学校施設】&#10;一人当たり面積"/>
        <xdr:cNvSpPr txBox="1"/>
      </xdr:nvSpPr>
      <xdr:spPr>
        <a:xfrm>
          <a:off x="201994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84218</xdr:rowOff>
    </xdr:from>
    <xdr:ext cx="469744" cy="259045"/>
    <xdr:sp macro="" textlink="">
      <xdr:nvSpPr>
        <xdr:cNvPr id="617" name="n_3mainValue【学校施設】&#10;一人当たり面積"/>
        <xdr:cNvSpPr txBox="1"/>
      </xdr:nvSpPr>
      <xdr:spPr>
        <a:xfrm>
          <a:off x="193104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85361</xdr:rowOff>
    </xdr:from>
    <xdr:ext cx="469744" cy="259045"/>
    <xdr:sp macro="" textlink="">
      <xdr:nvSpPr>
        <xdr:cNvPr id="618" name="n_4mainValue【学校施設】&#10;一人当たり面積"/>
        <xdr:cNvSpPr txBox="1"/>
      </xdr:nvSpPr>
      <xdr:spPr>
        <a:xfrm>
          <a:off x="184214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4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52070</xdr:rowOff>
    </xdr:from>
    <xdr:to>
      <xdr:col>85</xdr:col>
      <xdr:colOff>177800</xdr:colOff>
      <xdr:row>80</xdr:row>
      <xdr:rowOff>153670</xdr:rowOff>
    </xdr:to>
    <xdr:sp macro="" textlink="">
      <xdr:nvSpPr>
        <xdr:cNvPr id="659" name="楕円 658"/>
        <xdr:cNvSpPr/>
      </xdr:nvSpPr>
      <xdr:spPr>
        <a:xfrm>
          <a:off x="16268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74947</xdr:rowOff>
    </xdr:from>
    <xdr:ext cx="405111" cy="259045"/>
    <xdr:sp macro="" textlink="">
      <xdr:nvSpPr>
        <xdr:cNvPr id="660" name="【児童館】&#10;有形固定資産減価償却率該当値テキスト"/>
        <xdr:cNvSpPr txBox="1"/>
      </xdr:nvSpPr>
      <xdr:spPr>
        <a:xfrm>
          <a:off x="16357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105411</xdr:rowOff>
    </xdr:from>
    <xdr:to>
      <xdr:col>81</xdr:col>
      <xdr:colOff>101600</xdr:colOff>
      <xdr:row>80</xdr:row>
      <xdr:rowOff>35561</xdr:rowOff>
    </xdr:to>
    <xdr:sp macro="" textlink="">
      <xdr:nvSpPr>
        <xdr:cNvPr id="661" name="楕円 660"/>
        <xdr:cNvSpPr/>
      </xdr:nvSpPr>
      <xdr:spPr>
        <a:xfrm>
          <a:off x="15430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156211</xdr:rowOff>
    </xdr:from>
    <xdr:to>
      <xdr:col>85</xdr:col>
      <xdr:colOff>127000</xdr:colOff>
      <xdr:row>80</xdr:row>
      <xdr:rowOff>102870</xdr:rowOff>
    </xdr:to>
    <xdr:cxnSp macro="">
      <xdr:nvCxnSpPr>
        <xdr:cNvPr id="662" name="直線コネクタ 661"/>
        <xdr:cNvCxnSpPr/>
      </xdr:nvCxnSpPr>
      <xdr:spPr>
        <a:xfrm>
          <a:off x="15481300" y="137007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53975</xdr:rowOff>
    </xdr:from>
    <xdr:to>
      <xdr:col>76</xdr:col>
      <xdr:colOff>165100</xdr:colOff>
      <xdr:row>79</xdr:row>
      <xdr:rowOff>155575</xdr:rowOff>
    </xdr:to>
    <xdr:sp macro="" textlink="">
      <xdr:nvSpPr>
        <xdr:cNvPr id="663" name="楕円 662"/>
        <xdr:cNvSpPr/>
      </xdr:nvSpPr>
      <xdr:spPr>
        <a:xfrm>
          <a:off x="14541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104775</xdr:rowOff>
    </xdr:from>
    <xdr:to>
      <xdr:col>81</xdr:col>
      <xdr:colOff>50800</xdr:colOff>
      <xdr:row>79</xdr:row>
      <xdr:rowOff>156211</xdr:rowOff>
    </xdr:to>
    <xdr:cxnSp macro="">
      <xdr:nvCxnSpPr>
        <xdr:cNvPr id="664" name="直線コネクタ 663"/>
        <xdr:cNvCxnSpPr/>
      </xdr:nvCxnSpPr>
      <xdr:spPr>
        <a:xfrm>
          <a:off x="14592300" y="136493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2539</xdr:rowOff>
    </xdr:from>
    <xdr:to>
      <xdr:col>72</xdr:col>
      <xdr:colOff>38100</xdr:colOff>
      <xdr:row>79</xdr:row>
      <xdr:rowOff>104139</xdr:rowOff>
    </xdr:to>
    <xdr:sp macro="" textlink="">
      <xdr:nvSpPr>
        <xdr:cNvPr id="665" name="楕円 664"/>
        <xdr:cNvSpPr/>
      </xdr:nvSpPr>
      <xdr:spPr>
        <a:xfrm>
          <a:off x="13652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53339</xdr:rowOff>
    </xdr:from>
    <xdr:to>
      <xdr:col>76</xdr:col>
      <xdr:colOff>114300</xdr:colOff>
      <xdr:row>79</xdr:row>
      <xdr:rowOff>104775</xdr:rowOff>
    </xdr:to>
    <xdr:cxnSp macro="">
      <xdr:nvCxnSpPr>
        <xdr:cNvPr id="666" name="直線コネクタ 665"/>
        <xdr:cNvCxnSpPr/>
      </xdr:nvCxnSpPr>
      <xdr:spPr>
        <a:xfrm>
          <a:off x="13703300" y="135978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122555</xdr:rowOff>
    </xdr:from>
    <xdr:to>
      <xdr:col>67</xdr:col>
      <xdr:colOff>101600</xdr:colOff>
      <xdr:row>79</xdr:row>
      <xdr:rowOff>52705</xdr:rowOff>
    </xdr:to>
    <xdr:sp macro="" textlink="">
      <xdr:nvSpPr>
        <xdr:cNvPr id="667" name="楕円 666"/>
        <xdr:cNvSpPr/>
      </xdr:nvSpPr>
      <xdr:spPr>
        <a:xfrm>
          <a:off x="12763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1905</xdr:rowOff>
    </xdr:from>
    <xdr:to>
      <xdr:col>71</xdr:col>
      <xdr:colOff>177800</xdr:colOff>
      <xdr:row>79</xdr:row>
      <xdr:rowOff>53339</xdr:rowOff>
    </xdr:to>
    <xdr:cxnSp macro="">
      <xdr:nvCxnSpPr>
        <xdr:cNvPr id="668" name="直線コネクタ 667"/>
        <xdr:cNvCxnSpPr/>
      </xdr:nvCxnSpPr>
      <xdr:spPr>
        <a:xfrm>
          <a:off x="12814300" y="135464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69"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670" name="n_2aveValue【児童館】&#10;有形固定資産減価償却率"/>
        <xdr:cNvSpPr txBox="1"/>
      </xdr:nvSpPr>
      <xdr:spPr>
        <a:xfrm>
          <a:off x="14389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7638</xdr:rowOff>
    </xdr:from>
    <xdr:ext cx="405111" cy="259045"/>
    <xdr:sp macro="" textlink="">
      <xdr:nvSpPr>
        <xdr:cNvPr id="671" name="n_3aveValue【児童館】&#10;有形固定資産減価償却率"/>
        <xdr:cNvSpPr txBox="1"/>
      </xdr:nvSpPr>
      <xdr:spPr>
        <a:xfrm>
          <a:off x="13500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131463</xdr:rowOff>
    </xdr:from>
    <xdr:ext cx="405111" cy="259045"/>
    <xdr:sp macro="" textlink="">
      <xdr:nvSpPr>
        <xdr:cNvPr id="672" name="n_4aveValue【児童館】&#10;有形固定資産減価償却率"/>
        <xdr:cNvSpPr txBox="1"/>
      </xdr:nvSpPr>
      <xdr:spPr>
        <a:xfrm>
          <a:off x="12611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52088</xdr:rowOff>
    </xdr:from>
    <xdr:ext cx="405111" cy="259045"/>
    <xdr:sp macro="" textlink="">
      <xdr:nvSpPr>
        <xdr:cNvPr id="673" name="n_1mainValue【児童館】&#10;有形固定資産減価償却率"/>
        <xdr:cNvSpPr txBox="1"/>
      </xdr:nvSpPr>
      <xdr:spPr>
        <a:xfrm>
          <a:off x="15266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652</xdr:rowOff>
    </xdr:from>
    <xdr:ext cx="405111" cy="259045"/>
    <xdr:sp macro="" textlink="">
      <xdr:nvSpPr>
        <xdr:cNvPr id="674" name="n_2mainValue【児童館】&#10;有形固定資産減価償却率"/>
        <xdr:cNvSpPr txBox="1"/>
      </xdr:nvSpPr>
      <xdr:spPr>
        <a:xfrm>
          <a:off x="14389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120666</xdr:rowOff>
    </xdr:from>
    <xdr:ext cx="405111" cy="259045"/>
    <xdr:sp macro="" textlink="">
      <xdr:nvSpPr>
        <xdr:cNvPr id="675" name="n_3mainValue【児童館】&#10;有形固定資産減価償却率"/>
        <xdr:cNvSpPr txBox="1"/>
      </xdr:nvSpPr>
      <xdr:spPr>
        <a:xfrm>
          <a:off x="13500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69232</xdr:rowOff>
    </xdr:from>
    <xdr:ext cx="405111" cy="259045"/>
    <xdr:sp macro="" textlink="">
      <xdr:nvSpPr>
        <xdr:cNvPr id="676" name="n_4mainValue【児童館】&#10;有形固定資産減価償却率"/>
        <xdr:cNvSpPr txBox="1"/>
      </xdr:nvSpPr>
      <xdr:spPr>
        <a:xfrm>
          <a:off x="12611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6" name="楕円 715"/>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17"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18" name="楕円 717"/>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19" name="直線コネクタ 718"/>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0" name="楕円 719"/>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19050</xdr:rowOff>
    </xdr:to>
    <xdr:cxnSp macro="">
      <xdr:nvCxnSpPr>
        <xdr:cNvPr id="721" name="直線コネクタ 720"/>
        <xdr:cNvCxnSpPr/>
      </xdr:nvCxnSpPr>
      <xdr:spPr>
        <a:xfrm flipV="1">
          <a:off x="20434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22" name="楕円 721"/>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723" name="直線コネクタ 722"/>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24" name="楕円 723"/>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725" name="直線コネクタ 724"/>
        <xdr:cNvCxnSpPr/>
      </xdr:nvCxnSpPr>
      <xdr:spPr>
        <a:xfrm>
          <a:off x="18656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9"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0"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1"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2"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3" name="n_4main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111125</xdr:rowOff>
    </xdr:from>
    <xdr:to>
      <xdr:col>85</xdr:col>
      <xdr:colOff>177800</xdr:colOff>
      <xdr:row>107</xdr:row>
      <xdr:rowOff>41275</xdr:rowOff>
    </xdr:to>
    <xdr:sp macro="" textlink="">
      <xdr:nvSpPr>
        <xdr:cNvPr id="774" name="楕円 773"/>
        <xdr:cNvSpPr/>
      </xdr:nvSpPr>
      <xdr:spPr>
        <a:xfrm>
          <a:off x="16268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89552</xdr:rowOff>
    </xdr:from>
    <xdr:ext cx="405111" cy="259045"/>
    <xdr:sp macro="" textlink="">
      <xdr:nvSpPr>
        <xdr:cNvPr id="775" name="【公民館】&#10;有形固定資産減価償却率該当値テキスト"/>
        <xdr:cNvSpPr txBox="1"/>
      </xdr:nvSpPr>
      <xdr:spPr>
        <a:xfrm>
          <a:off x="16357600"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776" name="楕円 775"/>
        <xdr:cNvSpPr/>
      </xdr:nvSpPr>
      <xdr:spPr>
        <a:xfrm>
          <a:off x="1543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127636</xdr:rowOff>
    </xdr:from>
    <xdr:to>
      <xdr:col>85</xdr:col>
      <xdr:colOff>127000</xdr:colOff>
      <xdr:row>106</xdr:row>
      <xdr:rowOff>161925</xdr:rowOff>
    </xdr:to>
    <xdr:cxnSp macro="">
      <xdr:nvCxnSpPr>
        <xdr:cNvPr id="777" name="直線コネクタ 776"/>
        <xdr:cNvCxnSpPr/>
      </xdr:nvCxnSpPr>
      <xdr:spPr>
        <a:xfrm>
          <a:off x="15481300" y="183013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778" name="楕円 777"/>
        <xdr:cNvSpPr/>
      </xdr:nvSpPr>
      <xdr:spPr>
        <a:xfrm>
          <a:off x="1454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106</xdr:row>
      <xdr:rowOff>127636</xdr:rowOff>
    </xdr:to>
    <xdr:cxnSp macro="">
      <xdr:nvCxnSpPr>
        <xdr:cNvPr id="779" name="直線コネクタ 778"/>
        <xdr:cNvCxnSpPr/>
      </xdr:nvCxnSpPr>
      <xdr:spPr>
        <a:xfrm>
          <a:off x="14592300" y="182670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12064</xdr:rowOff>
    </xdr:from>
    <xdr:to>
      <xdr:col>72</xdr:col>
      <xdr:colOff>38100</xdr:colOff>
      <xdr:row>106</xdr:row>
      <xdr:rowOff>113664</xdr:rowOff>
    </xdr:to>
    <xdr:sp macro="" textlink="">
      <xdr:nvSpPr>
        <xdr:cNvPr id="780" name="楕円 779"/>
        <xdr:cNvSpPr/>
      </xdr:nvSpPr>
      <xdr:spPr>
        <a:xfrm>
          <a:off x="1365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62864</xdr:rowOff>
    </xdr:from>
    <xdr:to>
      <xdr:col>76</xdr:col>
      <xdr:colOff>114300</xdr:colOff>
      <xdr:row>106</xdr:row>
      <xdr:rowOff>93345</xdr:rowOff>
    </xdr:to>
    <xdr:cxnSp macro="">
      <xdr:nvCxnSpPr>
        <xdr:cNvPr id="781" name="直線コネクタ 780"/>
        <xdr:cNvCxnSpPr/>
      </xdr:nvCxnSpPr>
      <xdr:spPr>
        <a:xfrm>
          <a:off x="13703300" y="182365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149225</xdr:rowOff>
    </xdr:from>
    <xdr:to>
      <xdr:col>67</xdr:col>
      <xdr:colOff>101600</xdr:colOff>
      <xdr:row>106</xdr:row>
      <xdr:rowOff>79375</xdr:rowOff>
    </xdr:to>
    <xdr:sp macro="" textlink="">
      <xdr:nvSpPr>
        <xdr:cNvPr id="782" name="楕円 781"/>
        <xdr:cNvSpPr/>
      </xdr:nvSpPr>
      <xdr:spPr>
        <a:xfrm>
          <a:off x="12763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28575</xdr:rowOff>
    </xdr:from>
    <xdr:to>
      <xdr:col>71</xdr:col>
      <xdr:colOff>177800</xdr:colOff>
      <xdr:row>106</xdr:row>
      <xdr:rowOff>62864</xdr:rowOff>
    </xdr:to>
    <xdr:cxnSp macro="">
      <xdr:nvCxnSpPr>
        <xdr:cNvPr id="783" name="直線コネクタ 782"/>
        <xdr:cNvCxnSpPr/>
      </xdr:nvCxnSpPr>
      <xdr:spPr>
        <a:xfrm>
          <a:off x="12814300" y="18202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788" name="n_1mainValue【公民館】&#10;有形固定資産減価償却率"/>
        <xdr:cNvSpPr txBox="1"/>
      </xdr:nvSpPr>
      <xdr:spPr>
        <a:xfrm>
          <a:off x="152660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789" name="n_2mainValue【公民館】&#10;有形固定資産減価償却率"/>
        <xdr:cNvSpPr txBox="1"/>
      </xdr:nvSpPr>
      <xdr:spPr>
        <a:xfrm>
          <a:off x="14389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104791</xdr:rowOff>
    </xdr:from>
    <xdr:ext cx="405111" cy="259045"/>
    <xdr:sp macro="" textlink="">
      <xdr:nvSpPr>
        <xdr:cNvPr id="790" name="n_3mainValue【公民館】&#10;有形固定資産減価償却率"/>
        <xdr:cNvSpPr txBox="1"/>
      </xdr:nvSpPr>
      <xdr:spPr>
        <a:xfrm>
          <a:off x="13500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70502</xdr:rowOff>
    </xdr:from>
    <xdr:ext cx="405111" cy="259045"/>
    <xdr:sp macro="" textlink="">
      <xdr:nvSpPr>
        <xdr:cNvPr id="791" name="n_4mainValue【公民館】&#10;有形固定資産減価償却率"/>
        <xdr:cNvSpPr txBox="1"/>
      </xdr:nvSpPr>
      <xdr:spPr>
        <a:xfrm>
          <a:off x="12611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33" name="楕円 832"/>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34" name="【公民館】&#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35" name="楕円 834"/>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36" name="直線コネクタ 835"/>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7" name="楕円 836"/>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38" name="直線コネクタ 837"/>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9" name="楕円 838"/>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40" name="直線コネクタ 839"/>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1" name="楕円 840"/>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133350</xdr:rowOff>
    </xdr:to>
    <xdr:cxnSp macro="">
      <xdr:nvCxnSpPr>
        <xdr:cNvPr id="842" name="直線コネクタ 841"/>
        <xdr:cNvCxnSpPr/>
      </xdr:nvCxnSpPr>
      <xdr:spPr>
        <a:xfrm>
          <a:off x="18656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44"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47"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48"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9" name="n_3main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0" name="n_4main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上記施設は、</a:t>
          </a:r>
          <a:r>
            <a:rPr kumimoji="1" lang="ja-JP" altLang="ja-JP" sz="1100">
              <a:solidFill>
                <a:schemeClr val="dk1"/>
              </a:solidFill>
              <a:effectLst/>
              <a:latin typeface="+mn-lt"/>
              <a:ea typeface="+mn-ea"/>
              <a:cs typeface="+mn-cs"/>
            </a:rPr>
            <a:t>類似団体内平均値と比較して有形固定資産減価償却率</a:t>
          </a:r>
          <a:r>
            <a:rPr kumimoji="1" lang="ja-JP" altLang="en-US" sz="1100">
              <a:solidFill>
                <a:schemeClr val="dk1"/>
              </a:solidFill>
              <a:effectLst/>
              <a:latin typeface="+mn-lt"/>
              <a:ea typeface="+mn-ea"/>
              <a:cs typeface="+mn-cs"/>
            </a:rPr>
            <a:t>は低いものが多く</a:t>
          </a:r>
          <a:r>
            <a:rPr kumimoji="1" lang="ja-JP" altLang="ja-JP" sz="1100">
              <a:solidFill>
                <a:schemeClr val="dk1"/>
              </a:solidFill>
              <a:effectLst/>
              <a:latin typeface="+mn-lt"/>
              <a:ea typeface="+mn-ea"/>
              <a:cs typeface="+mn-cs"/>
            </a:rPr>
            <a:t>、一人当たり面積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広いものが多い状況である。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有形固定資産減価償却率が特に高い施設は「公民館」や「公営住宅」であり、一人当たり面積が特に広い施設は「認定こども園・幼稚園・保育所」や「公営住宅」となっている。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公共施設総合管理計画（令和３年度改定）や施設分類ごとに策定している個別施設計画に基づき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適切な更新・統廃合・長寿命化の実施に努める。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3" name="楕円 72"/>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4" name="【図書館】&#10;有形固定資産減価償却率該当値テキスト"/>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5" name="楕円 74"/>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57150</xdr:rowOff>
    </xdr:to>
    <xdr:cxnSp macro="">
      <xdr:nvCxnSpPr>
        <xdr:cNvPr id="76" name="直線コネクタ 75"/>
        <xdr:cNvCxnSpPr/>
      </xdr:nvCxnSpPr>
      <xdr:spPr>
        <a:xfrm>
          <a:off x="37973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7" name="楕円 76"/>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19050</xdr:rowOff>
    </xdr:to>
    <xdr:cxnSp macro="">
      <xdr:nvCxnSpPr>
        <xdr:cNvPr id="78" name="直線コネクタ 77"/>
        <xdr:cNvCxnSpPr/>
      </xdr:nvCxnSpPr>
      <xdr:spPr>
        <a:xfrm>
          <a:off x="29083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9" name="楕円 78"/>
        <xdr:cNvSpPr/>
      </xdr:nvSpPr>
      <xdr:spPr>
        <a:xfrm>
          <a:off x="196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152400</xdr:rowOff>
    </xdr:to>
    <xdr:cxnSp macro="">
      <xdr:nvCxnSpPr>
        <xdr:cNvPr id="80" name="直線コネクタ 79"/>
        <xdr:cNvCxnSpPr/>
      </xdr:nvCxnSpPr>
      <xdr:spPr>
        <a:xfrm>
          <a:off x="2019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1" name="楕円 80"/>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114300</xdr:rowOff>
    </xdr:to>
    <xdr:cxnSp macro="">
      <xdr:nvCxnSpPr>
        <xdr:cNvPr id="82" name="直線コネクタ 81"/>
        <xdr:cNvCxnSpPr/>
      </xdr:nvCxnSpPr>
      <xdr:spPr>
        <a:xfrm>
          <a:off x="1130300" y="659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7"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88" name="n_2mainValue【図書館】&#10;有形固定資産減価償却率"/>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156227</xdr:rowOff>
    </xdr:from>
    <xdr:ext cx="405111" cy="259045"/>
    <xdr:sp macro="" textlink="">
      <xdr:nvSpPr>
        <xdr:cNvPr id="89" name="n_3mainValue【図書館】&#10;有形固定資産減価償却率"/>
        <xdr:cNvSpPr txBox="1"/>
      </xdr:nvSpPr>
      <xdr:spPr>
        <a:xfrm>
          <a:off x="1816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90" name="n_4mainValue【図書館】&#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0" name="楕円 129"/>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1"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95250</xdr:rowOff>
    </xdr:from>
    <xdr:to>
      <xdr:col>50</xdr:col>
      <xdr:colOff>165100</xdr:colOff>
      <xdr:row>42</xdr:row>
      <xdr:rowOff>25400</xdr:rowOff>
    </xdr:to>
    <xdr:sp macro="" textlink="">
      <xdr:nvSpPr>
        <xdr:cNvPr id="132" name="楕円 131"/>
        <xdr:cNvSpPr/>
      </xdr:nvSpPr>
      <xdr:spPr>
        <a:xfrm>
          <a:off x="9588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146050</xdr:rowOff>
    </xdr:to>
    <xdr:cxnSp macro="">
      <xdr:nvCxnSpPr>
        <xdr:cNvPr id="133" name="直線コネクタ 132"/>
        <xdr:cNvCxnSpPr/>
      </xdr:nvCxnSpPr>
      <xdr:spPr>
        <a:xfrm flipV="1">
          <a:off x="9639300" y="716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95250</xdr:rowOff>
    </xdr:from>
    <xdr:to>
      <xdr:col>46</xdr:col>
      <xdr:colOff>38100</xdr:colOff>
      <xdr:row>42</xdr:row>
      <xdr:rowOff>25400</xdr:rowOff>
    </xdr:to>
    <xdr:sp macro="" textlink="">
      <xdr:nvSpPr>
        <xdr:cNvPr id="134" name="楕円 133"/>
        <xdr:cNvSpPr/>
      </xdr:nvSpPr>
      <xdr:spPr>
        <a:xfrm>
          <a:off x="8699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146050</xdr:rowOff>
    </xdr:from>
    <xdr:to>
      <xdr:col>50</xdr:col>
      <xdr:colOff>114300</xdr:colOff>
      <xdr:row>41</xdr:row>
      <xdr:rowOff>146050</xdr:rowOff>
    </xdr:to>
    <xdr:cxnSp macro="">
      <xdr:nvCxnSpPr>
        <xdr:cNvPr id="135" name="直線コネクタ 134"/>
        <xdr:cNvCxnSpPr/>
      </xdr:nvCxnSpPr>
      <xdr:spPr>
        <a:xfrm>
          <a:off x="8750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95250</xdr:rowOff>
    </xdr:from>
    <xdr:to>
      <xdr:col>41</xdr:col>
      <xdr:colOff>101600</xdr:colOff>
      <xdr:row>42</xdr:row>
      <xdr:rowOff>25400</xdr:rowOff>
    </xdr:to>
    <xdr:sp macro="" textlink="">
      <xdr:nvSpPr>
        <xdr:cNvPr id="136" name="楕円 135"/>
        <xdr:cNvSpPr/>
      </xdr:nvSpPr>
      <xdr:spPr>
        <a:xfrm>
          <a:off x="7810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146050</xdr:rowOff>
    </xdr:from>
    <xdr:to>
      <xdr:col>45</xdr:col>
      <xdr:colOff>177800</xdr:colOff>
      <xdr:row>41</xdr:row>
      <xdr:rowOff>146050</xdr:rowOff>
    </xdr:to>
    <xdr:cxnSp macro="">
      <xdr:nvCxnSpPr>
        <xdr:cNvPr id="137" name="直線コネクタ 136"/>
        <xdr:cNvCxnSpPr/>
      </xdr:nvCxnSpPr>
      <xdr:spPr>
        <a:xfrm>
          <a:off x="7861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95250</xdr:rowOff>
    </xdr:from>
    <xdr:to>
      <xdr:col>36</xdr:col>
      <xdr:colOff>165100</xdr:colOff>
      <xdr:row>42</xdr:row>
      <xdr:rowOff>25400</xdr:rowOff>
    </xdr:to>
    <xdr:sp macro="" textlink="">
      <xdr:nvSpPr>
        <xdr:cNvPr id="138" name="楕円 137"/>
        <xdr:cNvSpPr/>
      </xdr:nvSpPr>
      <xdr:spPr>
        <a:xfrm>
          <a:off x="6921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146050</xdr:rowOff>
    </xdr:from>
    <xdr:to>
      <xdr:col>41</xdr:col>
      <xdr:colOff>50800</xdr:colOff>
      <xdr:row>41</xdr:row>
      <xdr:rowOff>146050</xdr:rowOff>
    </xdr:to>
    <xdr:cxnSp macro="">
      <xdr:nvCxnSpPr>
        <xdr:cNvPr id="139" name="直線コネクタ 138"/>
        <xdr:cNvCxnSpPr/>
      </xdr:nvCxnSpPr>
      <xdr:spPr>
        <a:xfrm>
          <a:off x="6972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16527</xdr:rowOff>
    </xdr:from>
    <xdr:ext cx="469744" cy="259045"/>
    <xdr:sp macro="" textlink="">
      <xdr:nvSpPr>
        <xdr:cNvPr id="144" name="n_1mainValue【図書館】&#10;一人当たり面積"/>
        <xdr:cNvSpPr txBox="1"/>
      </xdr:nvSpPr>
      <xdr:spPr>
        <a:xfrm>
          <a:off x="93917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16527</xdr:rowOff>
    </xdr:from>
    <xdr:ext cx="469744" cy="259045"/>
    <xdr:sp macro="" textlink="">
      <xdr:nvSpPr>
        <xdr:cNvPr id="145" name="n_2mainValue【図書館】&#10;一人当たり面積"/>
        <xdr:cNvSpPr txBox="1"/>
      </xdr:nvSpPr>
      <xdr:spPr>
        <a:xfrm>
          <a:off x="8515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16527</xdr:rowOff>
    </xdr:from>
    <xdr:ext cx="469744" cy="259045"/>
    <xdr:sp macro="" textlink="">
      <xdr:nvSpPr>
        <xdr:cNvPr id="146" name="n_3mainValue【図書館】&#10;一人当たり面積"/>
        <xdr:cNvSpPr txBox="1"/>
      </xdr:nvSpPr>
      <xdr:spPr>
        <a:xfrm>
          <a:off x="7626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16527</xdr:rowOff>
    </xdr:from>
    <xdr:ext cx="469744" cy="259045"/>
    <xdr:sp macro="" textlink="">
      <xdr:nvSpPr>
        <xdr:cNvPr id="147" name="n_4mainValue【図書館】&#10;一人当たり面積"/>
        <xdr:cNvSpPr txBox="1"/>
      </xdr:nvSpPr>
      <xdr:spPr>
        <a:xfrm>
          <a:off x="6737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188" name="楕円 187"/>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189" name="【体育館・プール】&#10;有形固定資産減価償却率該当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118745</xdr:rowOff>
    </xdr:from>
    <xdr:to>
      <xdr:col>20</xdr:col>
      <xdr:colOff>38100</xdr:colOff>
      <xdr:row>63</xdr:row>
      <xdr:rowOff>48895</xdr:rowOff>
    </xdr:to>
    <xdr:sp macro="" textlink="">
      <xdr:nvSpPr>
        <xdr:cNvPr id="190" name="楕円 189"/>
        <xdr:cNvSpPr/>
      </xdr:nvSpPr>
      <xdr:spPr>
        <a:xfrm>
          <a:off x="3746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169545</xdr:rowOff>
    </xdr:from>
    <xdr:to>
      <xdr:col>24</xdr:col>
      <xdr:colOff>63500</xdr:colOff>
      <xdr:row>63</xdr:row>
      <xdr:rowOff>51435</xdr:rowOff>
    </xdr:to>
    <xdr:cxnSp macro="">
      <xdr:nvCxnSpPr>
        <xdr:cNvPr id="191" name="直線コネクタ 190"/>
        <xdr:cNvCxnSpPr/>
      </xdr:nvCxnSpPr>
      <xdr:spPr>
        <a:xfrm>
          <a:off x="3797300" y="107994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88265</xdr:rowOff>
    </xdr:from>
    <xdr:to>
      <xdr:col>15</xdr:col>
      <xdr:colOff>101600</xdr:colOff>
      <xdr:row>63</xdr:row>
      <xdr:rowOff>18415</xdr:rowOff>
    </xdr:to>
    <xdr:sp macro="" textlink="">
      <xdr:nvSpPr>
        <xdr:cNvPr id="192" name="楕円 191"/>
        <xdr:cNvSpPr/>
      </xdr:nvSpPr>
      <xdr:spPr>
        <a:xfrm>
          <a:off x="2857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139065</xdr:rowOff>
    </xdr:from>
    <xdr:to>
      <xdr:col>19</xdr:col>
      <xdr:colOff>177800</xdr:colOff>
      <xdr:row>62</xdr:row>
      <xdr:rowOff>169545</xdr:rowOff>
    </xdr:to>
    <xdr:cxnSp macro="">
      <xdr:nvCxnSpPr>
        <xdr:cNvPr id="193" name="直線コネクタ 192"/>
        <xdr:cNvCxnSpPr/>
      </xdr:nvCxnSpPr>
      <xdr:spPr>
        <a:xfrm>
          <a:off x="2908300" y="10768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4" name="楕円 193"/>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139065</xdr:rowOff>
    </xdr:to>
    <xdr:cxnSp macro="">
      <xdr:nvCxnSpPr>
        <xdr:cNvPr id="195" name="直線コネクタ 194"/>
        <xdr:cNvCxnSpPr/>
      </xdr:nvCxnSpPr>
      <xdr:spPr>
        <a:xfrm>
          <a:off x="2019300" y="106565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6" name="楕円 195"/>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26670</xdr:rowOff>
    </xdr:from>
    <xdr:to>
      <xdr:col>10</xdr:col>
      <xdr:colOff>114300</xdr:colOff>
      <xdr:row>62</xdr:row>
      <xdr:rowOff>57150</xdr:rowOff>
    </xdr:to>
    <xdr:cxnSp macro="">
      <xdr:nvCxnSpPr>
        <xdr:cNvPr id="197" name="直線コネクタ 196"/>
        <xdr:cNvCxnSpPr/>
      </xdr:nvCxnSpPr>
      <xdr:spPr>
        <a:xfrm flipV="1">
          <a:off x="1130300" y="10656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40022</xdr:rowOff>
    </xdr:from>
    <xdr:ext cx="405111" cy="259045"/>
    <xdr:sp macro="" textlink="">
      <xdr:nvSpPr>
        <xdr:cNvPr id="202" name="n_1mainValue【体育館・プール】&#10;有形固定資産減価償却率"/>
        <xdr:cNvSpPr txBox="1"/>
      </xdr:nvSpPr>
      <xdr:spPr>
        <a:xfrm>
          <a:off x="35820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9542</xdr:rowOff>
    </xdr:from>
    <xdr:ext cx="405111" cy="259045"/>
    <xdr:sp macro="" textlink="">
      <xdr:nvSpPr>
        <xdr:cNvPr id="203" name="n_2mainValue【体育館・プール】&#10;有形固定資産減価償却率"/>
        <xdr:cNvSpPr txBox="1"/>
      </xdr:nvSpPr>
      <xdr:spPr>
        <a:xfrm>
          <a:off x="2705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4"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5" name="n_4mainValue【体育館・プー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3" name="楕円 242"/>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4" name="【体育館・プール】&#10;一人当たり面積該当値テキスト"/>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5" name="楕円 244"/>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137160</xdr:rowOff>
    </xdr:to>
    <xdr:cxnSp macro="">
      <xdr:nvCxnSpPr>
        <xdr:cNvPr id="246" name="直線コネクタ 245"/>
        <xdr:cNvCxnSpPr/>
      </xdr:nvCxnSpPr>
      <xdr:spPr>
        <a:xfrm>
          <a:off x="9639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47" name="楕円 246"/>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150876</xdr:rowOff>
    </xdr:to>
    <xdr:cxnSp macro="">
      <xdr:nvCxnSpPr>
        <xdr:cNvPr id="248" name="直線コネクタ 247"/>
        <xdr:cNvCxnSpPr/>
      </xdr:nvCxnSpPr>
      <xdr:spPr>
        <a:xfrm flipV="1">
          <a:off x="8750300" y="10767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22352</xdr:rowOff>
    </xdr:from>
    <xdr:to>
      <xdr:col>41</xdr:col>
      <xdr:colOff>101600</xdr:colOff>
      <xdr:row>62</xdr:row>
      <xdr:rowOff>123952</xdr:rowOff>
    </xdr:to>
    <xdr:sp macro="" textlink="">
      <xdr:nvSpPr>
        <xdr:cNvPr id="249" name="楕円 248"/>
        <xdr:cNvSpPr/>
      </xdr:nvSpPr>
      <xdr:spPr>
        <a:xfrm>
          <a:off x="7810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73152</xdr:rowOff>
    </xdr:from>
    <xdr:to>
      <xdr:col>45</xdr:col>
      <xdr:colOff>177800</xdr:colOff>
      <xdr:row>62</xdr:row>
      <xdr:rowOff>150876</xdr:rowOff>
    </xdr:to>
    <xdr:cxnSp macro="">
      <xdr:nvCxnSpPr>
        <xdr:cNvPr id="250" name="直線コネクタ 249"/>
        <xdr:cNvCxnSpPr/>
      </xdr:nvCxnSpPr>
      <xdr:spPr>
        <a:xfrm>
          <a:off x="7861300" y="10703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90932</xdr:rowOff>
    </xdr:from>
    <xdr:to>
      <xdr:col>36</xdr:col>
      <xdr:colOff>165100</xdr:colOff>
      <xdr:row>63</xdr:row>
      <xdr:rowOff>21082</xdr:rowOff>
    </xdr:to>
    <xdr:sp macro="" textlink="">
      <xdr:nvSpPr>
        <xdr:cNvPr id="251" name="楕円 250"/>
        <xdr:cNvSpPr/>
      </xdr:nvSpPr>
      <xdr:spPr>
        <a:xfrm>
          <a:off x="6921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73152</xdr:rowOff>
    </xdr:from>
    <xdr:to>
      <xdr:col>41</xdr:col>
      <xdr:colOff>50800</xdr:colOff>
      <xdr:row>62</xdr:row>
      <xdr:rowOff>141732</xdr:rowOff>
    </xdr:to>
    <xdr:cxnSp macro="">
      <xdr:nvCxnSpPr>
        <xdr:cNvPr id="252" name="直線コネクタ 251"/>
        <xdr:cNvCxnSpPr/>
      </xdr:nvCxnSpPr>
      <xdr:spPr>
        <a:xfrm flipV="1">
          <a:off x="6972300" y="10703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57"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258"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115079</xdr:rowOff>
    </xdr:from>
    <xdr:ext cx="469744" cy="259045"/>
    <xdr:sp macro="" textlink="">
      <xdr:nvSpPr>
        <xdr:cNvPr id="259" name="n_3mainValue【体育館・プール】&#10;一人当たり面積"/>
        <xdr:cNvSpPr txBox="1"/>
      </xdr:nvSpPr>
      <xdr:spPr>
        <a:xfrm>
          <a:off x="7626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12209</xdr:rowOff>
    </xdr:from>
    <xdr:ext cx="469744" cy="259045"/>
    <xdr:sp macro="" textlink="">
      <xdr:nvSpPr>
        <xdr:cNvPr id="260" name="n_4mainValue【体育館・プール】&#10;一人当たり面積"/>
        <xdr:cNvSpPr txBox="1"/>
      </xdr:nvSpPr>
      <xdr:spPr>
        <a:xfrm>
          <a:off x="6737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302" name="楕円 301"/>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72045</xdr:rowOff>
    </xdr:from>
    <xdr:ext cx="405111" cy="259045"/>
    <xdr:sp macro="" textlink="">
      <xdr:nvSpPr>
        <xdr:cNvPr id="303" name="【福祉施設】&#10;有形固定資産減価償却率該当値テキスト"/>
        <xdr:cNvSpPr txBox="1"/>
      </xdr:nvSpPr>
      <xdr:spPr>
        <a:xfrm>
          <a:off x="4673600" y="14473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130992</xdr:rowOff>
    </xdr:from>
    <xdr:to>
      <xdr:col>20</xdr:col>
      <xdr:colOff>38100</xdr:colOff>
      <xdr:row>85</xdr:row>
      <xdr:rowOff>61142</xdr:rowOff>
    </xdr:to>
    <xdr:sp macro="" textlink="">
      <xdr:nvSpPr>
        <xdr:cNvPr id="304" name="楕円 303"/>
        <xdr:cNvSpPr/>
      </xdr:nvSpPr>
      <xdr:spPr>
        <a:xfrm>
          <a:off x="3746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10342</xdr:rowOff>
    </xdr:from>
    <xdr:to>
      <xdr:col>24</xdr:col>
      <xdr:colOff>63500</xdr:colOff>
      <xdr:row>85</xdr:row>
      <xdr:rowOff>36468</xdr:rowOff>
    </xdr:to>
    <xdr:cxnSp macro="">
      <xdr:nvCxnSpPr>
        <xdr:cNvPr id="305" name="直線コネクタ 304"/>
        <xdr:cNvCxnSpPr/>
      </xdr:nvCxnSpPr>
      <xdr:spPr>
        <a:xfrm>
          <a:off x="3797300" y="1458359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06" name="楕円 305"/>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10342</xdr:rowOff>
    </xdr:to>
    <xdr:cxnSp macro="">
      <xdr:nvCxnSpPr>
        <xdr:cNvPr id="307" name="直線コネクタ 306"/>
        <xdr:cNvCxnSpPr/>
      </xdr:nvCxnSpPr>
      <xdr:spPr>
        <a:xfrm>
          <a:off x="2908300" y="145542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70576</xdr:rowOff>
    </xdr:from>
    <xdr:to>
      <xdr:col>10</xdr:col>
      <xdr:colOff>165100</xdr:colOff>
      <xdr:row>85</xdr:row>
      <xdr:rowOff>726</xdr:rowOff>
    </xdr:to>
    <xdr:sp macro="" textlink="">
      <xdr:nvSpPr>
        <xdr:cNvPr id="308" name="楕円 307"/>
        <xdr:cNvSpPr/>
      </xdr:nvSpPr>
      <xdr:spPr>
        <a:xfrm>
          <a:off x="1968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121376</xdr:rowOff>
    </xdr:from>
    <xdr:to>
      <xdr:col>15</xdr:col>
      <xdr:colOff>50800</xdr:colOff>
      <xdr:row>84</xdr:row>
      <xdr:rowOff>152400</xdr:rowOff>
    </xdr:to>
    <xdr:cxnSp macro="">
      <xdr:nvCxnSpPr>
        <xdr:cNvPr id="309" name="直線コネクタ 308"/>
        <xdr:cNvCxnSpPr/>
      </xdr:nvCxnSpPr>
      <xdr:spPr>
        <a:xfrm>
          <a:off x="2019300" y="145231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36286</xdr:rowOff>
    </xdr:from>
    <xdr:to>
      <xdr:col>6</xdr:col>
      <xdr:colOff>38100</xdr:colOff>
      <xdr:row>84</xdr:row>
      <xdr:rowOff>137886</xdr:rowOff>
    </xdr:to>
    <xdr:sp macro="" textlink="">
      <xdr:nvSpPr>
        <xdr:cNvPr id="310" name="楕円 309"/>
        <xdr:cNvSpPr/>
      </xdr:nvSpPr>
      <xdr:spPr>
        <a:xfrm>
          <a:off x="107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87086</xdr:rowOff>
    </xdr:from>
    <xdr:to>
      <xdr:col>10</xdr:col>
      <xdr:colOff>114300</xdr:colOff>
      <xdr:row>84</xdr:row>
      <xdr:rowOff>121376</xdr:rowOff>
    </xdr:to>
    <xdr:cxnSp macro="">
      <xdr:nvCxnSpPr>
        <xdr:cNvPr id="311" name="直線コネクタ 310"/>
        <xdr:cNvCxnSpPr/>
      </xdr:nvCxnSpPr>
      <xdr:spPr>
        <a:xfrm>
          <a:off x="1130300" y="14488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52269</xdr:rowOff>
    </xdr:from>
    <xdr:ext cx="405111" cy="259045"/>
    <xdr:sp macro="" textlink="">
      <xdr:nvSpPr>
        <xdr:cNvPr id="316" name="n_1mainValue【福祉施設】&#10;有形固定資産減価償却率"/>
        <xdr:cNvSpPr txBox="1"/>
      </xdr:nvSpPr>
      <xdr:spPr>
        <a:xfrm>
          <a:off x="3582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17" name="n_2mainValue【福祉施設】&#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163303</xdr:rowOff>
    </xdr:from>
    <xdr:ext cx="405111" cy="259045"/>
    <xdr:sp macro="" textlink="">
      <xdr:nvSpPr>
        <xdr:cNvPr id="318" name="n_3mainValue【福祉施設】&#10;有形固定資産減価償却率"/>
        <xdr:cNvSpPr txBox="1"/>
      </xdr:nvSpPr>
      <xdr:spPr>
        <a:xfrm>
          <a:off x="1816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129013</xdr:rowOff>
    </xdr:from>
    <xdr:ext cx="405111" cy="259045"/>
    <xdr:sp macro="" textlink="">
      <xdr:nvSpPr>
        <xdr:cNvPr id="319" name="n_4mainValue【福祉施設】&#10;有形固定資産減価償却率"/>
        <xdr:cNvSpPr txBox="1"/>
      </xdr:nvSpPr>
      <xdr:spPr>
        <a:xfrm>
          <a:off x="927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359" name="楕円 358"/>
        <xdr:cNvSpPr/>
      </xdr:nvSpPr>
      <xdr:spPr>
        <a:xfrm>
          <a:off x="10426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0"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152400</xdr:rowOff>
    </xdr:from>
    <xdr:to>
      <xdr:col>50</xdr:col>
      <xdr:colOff>165100</xdr:colOff>
      <xdr:row>85</xdr:row>
      <xdr:rowOff>82550</xdr:rowOff>
    </xdr:to>
    <xdr:sp macro="" textlink="">
      <xdr:nvSpPr>
        <xdr:cNvPr id="361" name="楕円 360"/>
        <xdr:cNvSpPr/>
      </xdr:nvSpPr>
      <xdr:spPr>
        <a:xfrm>
          <a:off x="958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85</xdr:row>
      <xdr:rowOff>31750</xdr:rowOff>
    </xdr:to>
    <xdr:cxnSp macro="">
      <xdr:nvCxnSpPr>
        <xdr:cNvPr id="362" name="直線コネクタ 361"/>
        <xdr:cNvCxnSpPr/>
      </xdr:nvCxnSpPr>
      <xdr:spPr>
        <a:xfrm>
          <a:off x="9639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152400</xdr:rowOff>
    </xdr:from>
    <xdr:to>
      <xdr:col>46</xdr:col>
      <xdr:colOff>38100</xdr:colOff>
      <xdr:row>85</xdr:row>
      <xdr:rowOff>82550</xdr:rowOff>
    </xdr:to>
    <xdr:sp macro="" textlink="">
      <xdr:nvSpPr>
        <xdr:cNvPr id="363" name="楕円 362"/>
        <xdr:cNvSpPr/>
      </xdr:nvSpPr>
      <xdr:spPr>
        <a:xfrm>
          <a:off x="869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31750</xdr:rowOff>
    </xdr:from>
    <xdr:to>
      <xdr:col>50</xdr:col>
      <xdr:colOff>114300</xdr:colOff>
      <xdr:row>85</xdr:row>
      <xdr:rowOff>31750</xdr:rowOff>
    </xdr:to>
    <xdr:cxnSp macro="">
      <xdr:nvCxnSpPr>
        <xdr:cNvPr id="364" name="直線コネクタ 363"/>
        <xdr:cNvCxnSpPr/>
      </xdr:nvCxnSpPr>
      <xdr:spPr>
        <a:xfrm>
          <a:off x="8750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152400</xdr:rowOff>
    </xdr:from>
    <xdr:to>
      <xdr:col>41</xdr:col>
      <xdr:colOff>101600</xdr:colOff>
      <xdr:row>85</xdr:row>
      <xdr:rowOff>82550</xdr:rowOff>
    </xdr:to>
    <xdr:sp macro="" textlink="">
      <xdr:nvSpPr>
        <xdr:cNvPr id="365" name="楕円 364"/>
        <xdr:cNvSpPr/>
      </xdr:nvSpPr>
      <xdr:spPr>
        <a:xfrm>
          <a:off x="781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31750</xdr:rowOff>
    </xdr:from>
    <xdr:to>
      <xdr:col>45</xdr:col>
      <xdr:colOff>177800</xdr:colOff>
      <xdr:row>85</xdr:row>
      <xdr:rowOff>31750</xdr:rowOff>
    </xdr:to>
    <xdr:cxnSp macro="">
      <xdr:nvCxnSpPr>
        <xdr:cNvPr id="366" name="直線コネクタ 365"/>
        <xdr:cNvCxnSpPr/>
      </xdr:nvCxnSpPr>
      <xdr:spPr>
        <a:xfrm>
          <a:off x="7861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152400</xdr:rowOff>
    </xdr:from>
    <xdr:to>
      <xdr:col>36</xdr:col>
      <xdr:colOff>165100</xdr:colOff>
      <xdr:row>85</xdr:row>
      <xdr:rowOff>82550</xdr:rowOff>
    </xdr:to>
    <xdr:sp macro="" textlink="">
      <xdr:nvSpPr>
        <xdr:cNvPr id="367" name="楕円 366"/>
        <xdr:cNvSpPr/>
      </xdr:nvSpPr>
      <xdr:spPr>
        <a:xfrm>
          <a:off x="692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31750</xdr:rowOff>
    </xdr:from>
    <xdr:to>
      <xdr:col>41</xdr:col>
      <xdr:colOff>50800</xdr:colOff>
      <xdr:row>85</xdr:row>
      <xdr:rowOff>31750</xdr:rowOff>
    </xdr:to>
    <xdr:cxnSp macro="">
      <xdr:nvCxnSpPr>
        <xdr:cNvPr id="368" name="直線コネクタ 367"/>
        <xdr:cNvCxnSpPr/>
      </xdr:nvCxnSpPr>
      <xdr:spPr>
        <a:xfrm>
          <a:off x="697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73677</xdr:rowOff>
    </xdr:from>
    <xdr:ext cx="469744" cy="259045"/>
    <xdr:sp macro="" textlink="">
      <xdr:nvSpPr>
        <xdr:cNvPr id="373" name="n_1mainValue【福祉施設】&#10;一人当たり面積"/>
        <xdr:cNvSpPr txBox="1"/>
      </xdr:nvSpPr>
      <xdr:spPr>
        <a:xfrm>
          <a:off x="9391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73677</xdr:rowOff>
    </xdr:from>
    <xdr:ext cx="469744" cy="259045"/>
    <xdr:sp macro="" textlink="">
      <xdr:nvSpPr>
        <xdr:cNvPr id="374" name="n_2mainValue【福祉施設】&#10;一人当たり面積"/>
        <xdr:cNvSpPr txBox="1"/>
      </xdr:nvSpPr>
      <xdr:spPr>
        <a:xfrm>
          <a:off x="851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73677</xdr:rowOff>
    </xdr:from>
    <xdr:ext cx="469744" cy="259045"/>
    <xdr:sp macro="" textlink="">
      <xdr:nvSpPr>
        <xdr:cNvPr id="375" name="n_3mainValue【福祉施設】&#10;一人当たり面積"/>
        <xdr:cNvSpPr txBox="1"/>
      </xdr:nvSpPr>
      <xdr:spPr>
        <a:xfrm>
          <a:off x="7626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73677</xdr:rowOff>
    </xdr:from>
    <xdr:ext cx="469744" cy="259045"/>
    <xdr:sp macro="" textlink="">
      <xdr:nvSpPr>
        <xdr:cNvPr id="376" name="n_4mainValue【福祉施設】&#10;一人当たり面積"/>
        <xdr:cNvSpPr txBox="1"/>
      </xdr:nvSpPr>
      <xdr:spPr>
        <a:xfrm>
          <a:off x="673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9071</xdr:rowOff>
    </xdr:from>
    <xdr:to>
      <xdr:col>24</xdr:col>
      <xdr:colOff>114300</xdr:colOff>
      <xdr:row>107</xdr:row>
      <xdr:rowOff>110671</xdr:rowOff>
    </xdr:to>
    <xdr:sp macro="" textlink="">
      <xdr:nvSpPr>
        <xdr:cNvPr id="418" name="楕円 417"/>
        <xdr:cNvSpPr/>
      </xdr:nvSpPr>
      <xdr:spPr>
        <a:xfrm>
          <a:off x="4584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158948</xdr:rowOff>
    </xdr:from>
    <xdr:ext cx="405111" cy="259045"/>
    <xdr:sp macro="" textlink="">
      <xdr:nvSpPr>
        <xdr:cNvPr id="419" name="【市民会館】&#10;有形固定資産減価償却率該当値テキスト"/>
        <xdr:cNvSpPr txBox="1"/>
      </xdr:nvSpPr>
      <xdr:spPr>
        <a:xfrm>
          <a:off x="4673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144599</xdr:rowOff>
    </xdr:from>
    <xdr:to>
      <xdr:col>20</xdr:col>
      <xdr:colOff>38100</xdr:colOff>
      <xdr:row>107</xdr:row>
      <xdr:rowOff>74749</xdr:rowOff>
    </xdr:to>
    <xdr:sp macro="" textlink="">
      <xdr:nvSpPr>
        <xdr:cNvPr id="420" name="楕円 419"/>
        <xdr:cNvSpPr/>
      </xdr:nvSpPr>
      <xdr:spPr>
        <a:xfrm>
          <a:off x="3746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23949</xdr:rowOff>
    </xdr:from>
    <xdr:to>
      <xdr:col>24</xdr:col>
      <xdr:colOff>63500</xdr:colOff>
      <xdr:row>107</xdr:row>
      <xdr:rowOff>59871</xdr:rowOff>
    </xdr:to>
    <xdr:cxnSp macro="">
      <xdr:nvCxnSpPr>
        <xdr:cNvPr id="421" name="直線コネクタ 420"/>
        <xdr:cNvCxnSpPr/>
      </xdr:nvCxnSpPr>
      <xdr:spPr>
        <a:xfrm>
          <a:off x="3797300" y="183690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108676</xdr:rowOff>
    </xdr:from>
    <xdr:to>
      <xdr:col>15</xdr:col>
      <xdr:colOff>101600</xdr:colOff>
      <xdr:row>107</xdr:row>
      <xdr:rowOff>38826</xdr:rowOff>
    </xdr:to>
    <xdr:sp macro="" textlink="">
      <xdr:nvSpPr>
        <xdr:cNvPr id="422" name="楕円 421"/>
        <xdr:cNvSpPr/>
      </xdr:nvSpPr>
      <xdr:spPr>
        <a:xfrm>
          <a:off x="2857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159476</xdr:rowOff>
    </xdr:from>
    <xdr:to>
      <xdr:col>19</xdr:col>
      <xdr:colOff>177800</xdr:colOff>
      <xdr:row>107</xdr:row>
      <xdr:rowOff>23949</xdr:rowOff>
    </xdr:to>
    <xdr:cxnSp macro="">
      <xdr:nvCxnSpPr>
        <xdr:cNvPr id="423" name="直線コネクタ 422"/>
        <xdr:cNvCxnSpPr/>
      </xdr:nvCxnSpPr>
      <xdr:spPr>
        <a:xfrm>
          <a:off x="2908300" y="1833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74386</xdr:rowOff>
    </xdr:from>
    <xdr:to>
      <xdr:col>10</xdr:col>
      <xdr:colOff>165100</xdr:colOff>
      <xdr:row>107</xdr:row>
      <xdr:rowOff>4536</xdr:rowOff>
    </xdr:to>
    <xdr:sp macro="" textlink="">
      <xdr:nvSpPr>
        <xdr:cNvPr id="424" name="楕円 423"/>
        <xdr:cNvSpPr/>
      </xdr:nvSpPr>
      <xdr:spPr>
        <a:xfrm>
          <a:off x="1968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125186</xdr:rowOff>
    </xdr:from>
    <xdr:to>
      <xdr:col>15</xdr:col>
      <xdr:colOff>50800</xdr:colOff>
      <xdr:row>106</xdr:row>
      <xdr:rowOff>159476</xdr:rowOff>
    </xdr:to>
    <xdr:cxnSp macro="">
      <xdr:nvCxnSpPr>
        <xdr:cNvPr id="425" name="直線コネクタ 424"/>
        <xdr:cNvCxnSpPr/>
      </xdr:nvCxnSpPr>
      <xdr:spPr>
        <a:xfrm>
          <a:off x="2019300" y="18298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31931</xdr:rowOff>
    </xdr:from>
    <xdr:to>
      <xdr:col>6</xdr:col>
      <xdr:colOff>38100</xdr:colOff>
      <xdr:row>106</xdr:row>
      <xdr:rowOff>133531</xdr:rowOff>
    </xdr:to>
    <xdr:sp macro="" textlink="">
      <xdr:nvSpPr>
        <xdr:cNvPr id="426" name="楕円 425"/>
        <xdr:cNvSpPr/>
      </xdr:nvSpPr>
      <xdr:spPr>
        <a:xfrm>
          <a:off x="1079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82731</xdr:rowOff>
    </xdr:from>
    <xdr:to>
      <xdr:col>10</xdr:col>
      <xdr:colOff>114300</xdr:colOff>
      <xdr:row>106</xdr:row>
      <xdr:rowOff>125186</xdr:rowOff>
    </xdr:to>
    <xdr:cxnSp macro="">
      <xdr:nvCxnSpPr>
        <xdr:cNvPr id="427" name="直線コネクタ 426"/>
        <xdr:cNvCxnSpPr/>
      </xdr:nvCxnSpPr>
      <xdr:spPr>
        <a:xfrm>
          <a:off x="1130300" y="182564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65876</xdr:rowOff>
    </xdr:from>
    <xdr:ext cx="405111" cy="259045"/>
    <xdr:sp macro="" textlink="">
      <xdr:nvSpPr>
        <xdr:cNvPr id="432" name="n_1mainValue【市民会館】&#10;有形固定資産減価償却率"/>
        <xdr:cNvSpPr txBox="1"/>
      </xdr:nvSpPr>
      <xdr:spPr>
        <a:xfrm>
          <a:off x="3582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29953</xdr:rowOff>
    </xdr:from>
    <xdr:ext cx="405111" cy="259045"/>
    <xdr:sp macro="" textlink="">
      <xdr:nvSpPr>
        <xdr:cNvPr id="433" name="n_2mainValue【市民会館】&#10;有形固定資産減価償却率"/>
        <xdr:cNvSpPr txBox="1"/>
      </xdr:nvSpPr>
      <xdr:spPr>
        <a:xfrm>
          <a:off x="2705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167113</xdr:rowOff>
    </xdr:from>
    <xdr:ext cx="405111" cy="259045"/>
    <xdr:sp macro="" textlink="">
      <xdr:nvSpPr>
        <xdr:cNvPr id="434" name="n_3mainValue【市民会館】&#10;有形固定資産減価償却率"/>
        <xdr:cNvSpPr txBox="1"/>
      </xdr:nvSpPr>
      <xdr:spPr>
        <a:xfrm>
          <a:off x="1816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124658</xdr:rowOff>
    </xdr:from>
    <xdr:ext cx="405111" cy="259045"/>
    <xdr:sp macro="" textlink="">
      <xdr:nvSpPr>
        <xdr:cNvPr id="435" name="n_4mainValue【市民会館】&#10;有形固定資産減価償却率"/>
        <xdr:cNvSpPr txBox="1"/>
      </xdr:nvSpPr>
      <xdr:spPr>
        <a:xfrm>
          <a:off x="927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75" name="楕円 474"/>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76" name="【市民会館】&#10;一人当たり面積該当値テキスト"/>
        <xdr:cNvSpPr txBox="1"/>
      </xdr:nvSpPr>
      <xdr:spPr>
        <a:xfrm>
          <a:off x="10515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158750</xdr:rowOff>
    </xdr:from>
    <xdr:to>
      <xdr:col>50</xdr:col>
      <xdr:colOff>165100</xdr:colOff>
      <xdr:row>108</xdr:row>
      <xdr:rowOff>88900</xdr:rowOff>
    </xdr:to>
    <xdr:sp macro="" textlink="">
      <xdr:nvSpPr>
        <xdr:cNvPr id="477" name="楕円 476"/>
        <xdr:cNvSpPr/>
      </xdr:nvSpPr>
      <xdr:spPr>
        <a:xfrm>
          <a:off x="9588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38100</xdr:rowOff>
    </xdr:to>
    <xdr:cxnSp macro="">
      <xdr:nvCxnSpPr>
        <xdr:cNvPr id="478" name="直線コネクタ 477"/>
        <xdr:cNvCxnSpPr/>
      </xdr:nvCxnSpPr>
      <xdr:spPr>
        <a:xfrm>
          <a:off x="9639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79" name="楕円 478"/>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38100</xdr:rowOff>
    </xdr:from>
    <xdr:to>
      <xdr:col>50</xdr:col>
      <xdr:colOff>114300</xdr:colOff>
      <xdr:row>108</xdr:row>
      <xdr:rowOff>38100</xdr:rowOff>
    </xdr:to>
    <xdr:cxnSp macro="">
      <xdr:nvCxnSpPr>
        <xdr:cNvPr id="480" name="直線コネクタ 479"/>
        <xdr:cNvCxnSpPr/>
      </xdr:nvCxnSpPr>
      <xdr:spPr>
        <a:xfrm>
          <a:off x="8750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143511</xdr:rowOff>
    </xdr:from>
    <xdr:to>
      <xdr:col>41</xdr:col>
      <xdr:colOff>101600</xdr:colOff>
      <xdr:row>108</xdr:row>
      <xdr:rowOff>73661</xdr:rowOff>
    </xdr:to>
    <xdr:sp macro="" textlink="">
      <xdr:nvSpPr>
        <xdr:cNvPr id="481" name="楕円 480"/>
        <xdr:cNvSpPr/>
      </xdr:nvSpPr>
      <xdr:spPr>
        <a:xfrm>
          <a:off x="781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38100</xdr:rowOff>
    </xdr:to>
    <xdr:cxnSp macro="">
      <xdr:nvCxnSpPr>
        <xdr:cNvPr id="482" name="直線コネクタ 481"/>
        <xdr:cNvCxnSpPr/>
      </xdr:nvCxnSpPr>
      <xdr:spPr>
        <a:xfrm>
          <a:off x="7861300" y="18539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158750</xdr:rowOff>
    </xdr:from>
    <xdr:to>
      <xdr:col>36</xdr:col>
      <xdr:colOff>165100</xdr:colOff>
      <xdr:row>108</xdr:row>
      <xdr:rowOff>88900</xdr:rowOff>
    </xdr:to>
    <xdr:sp macro="" textlink="">
      <xdr:nvSpPr>
        <xdr:cNvPr id="483" name="楕円 482"/>
        <xdr:cNvSpPr/>
      </xdr:nvSpPr>
      <xdr:spPr>
        <a:xfrm>
          <a:off x="692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22861</xdr:rowOff>
    </xdr:from>
    <xdr:to>
      <xdr:col>41</xdr:col>
      <xdr:colOff>50800</xdr:colOff>
      <xdr:row>108</xdr:row>
      <xdr:rowOff>38100</xdr:rowOff>
    </xdr:to>
    <xdr:cxnSp macro="">
      <xdr:nvCxnSpPr>
        <xdr:cNvPr id="484" name="直線コネクタ 483"/>
        <xdr:cNvCxnSpPr/>
      </xdr:nvCxnSpPr>
      <xdr:spPr>
        <a:xfrm flipV="1">
          <a:off x="6972300" y="18539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80027</xdr:rowOff>
    </xdr:from>
    <xdr:ext cx="469744" cy="259045"/>
    <xdr:sp macro="" textlink="">
      <xdr:nvSpPr>
        <xdr:cNvPr id="489" name="n_1mainValue【市民会館】&#10;一人当たり面積"/>
        <xdr:cNvSpPr txBox="1"/>
      </xdr:nvSpPr>
      <xdr:spPr>
        <a:xfrm>
          <a:off x="9391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90" name="n_2mainValue【市民会館】&#10;一人当たり面積"/>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64788</xdr:rowOff>
    </xdr:from>
    <xdr:ext cx="469744" cy="259045"/>
    <xdr:sp macro="" textlink="">
      <xdr:nvSpPr>
        <xdr:cNvPr id="491" name="n_3mainValue【市民会館】&#10;一人当たり面積"/>
        <xdr:cNvSpPr txBox="1"/>
      </xdr:nvSpPr>
      <xdr:spPr>
        <a:xfrm>
          <a:off x="7626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80027</xdr:rowOff>
    </xdr:from>
    <xdr:ext cx="469744" cy="259045"/>
    <xdr:sp macro="" textlink="">
      <xdr:nvSpPr>
        <xdr:cNvPr id="492" name="n_4mainValue【市民会館】&#10;一人当たり面積"/>
        <xdr:cNvSpPr txBox="1"/>
      </xdr:nvSpPr>
      <xdr:spPr>
        <a:xfrm>
          <a:off x="6737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533" name="楕円 532"/>
        <xdr:cNvSpPr/>
      </xdr:nvSpPr>
      <xdr:spPr>
        <a:xfrm>
          <a:off x="16268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534" name="【一般廃棄物処理施設】&#10;有形固定資産減価償却率該当値テキスト"/>
        <xdr:cNvSpPr txBox="1"/>
      </xdr:nvSpPr>
      <xdr:spPr>
        <a:xfrm>
          <a:off x="16357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5" name="楕円 534"/>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70485</xdr:rowOff>
    </xdr:to>
    <xdr:cxnSp macro="">
      <xdr:nvCxnSpPr>
        <xdr:cNvPr id="536" name="直線コネクタ 535"/>
        <xdr:cNvCxnSpPr/>
      </xdr:nvCxnSpPr>
      <xdr:spPr>
        <a:xfrm>
          <a:off x="15481300" y="6705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37" name="楕円 536"/>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19050</xdr:rowOff>
    </xdr:to>
    <xdr:cxnSp macro="">
      <xdr:nvCxnSpPr>
        <xdr:cNvPr id="538" name="直線コネクタ 537"/>
        <xdr:cNvCxnSpPr/>
      </xdr:nvCxnSpPr>
      <xdr:spPr>
        <a:xfrm>
          <a:off x="14592300" y="6690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65405</xdr:rowOff>
    </xdr:from>
    <xdr:to>
      <xdr:col>72</xdr:col>
      <xdr:colOff>38100</xdr:colOff>
      <xdr:row>38</xdr:row>
      <xdr:rowOff>167005</xdr:rowOff>
    </xdr:to>
    <xdr:sp macro="" textlink="">
      <xdr:nvSpPr>
        <xdr:cNvPr id="539" name="楕円 538"/>
        <xdr:cNvSpPr/>
      </xdr:nvSpPr>
      <xdr:spPr>
        <a:xfrm>
          <a:off x="13652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116205</xdr:rowOff>
    </xdr:from>
    <xdr:to>
      <xdr:col>76</xdr:col>
      <xdr:colOff>114300</xdr:colOff>
      <xdr:row>39</xdr:row>
      <xdr:rowOff>3810</xdr:rowOff>
    </xdr:to>
    <xdr:cxnSp macro="">
      <xdr:nvCxnSpPr>
        <xdr:cNvPr id="540" name="直線コネクタ 539"/>
        <xdr:cNvCxnSpPr/>
      </xdr:nvCxnSpPr>
      <xdr:spPr>
        <a:xfrm>
          <a:off x="13703300" y="66313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541" name="楕円 540"/>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116205</xdr:rowOff>
    </xdr:to>
    <xdr:cxnSp macro="">
      <xdr:nvCxnSpPr>
        <xdr:cNvPr id="542" name="直線コネクタ 541"/>
        <xdr:cNvCxnSpPr/>
      </xdr:nvCxnSpPr>
      <xdr:spPr>
        <a:xfrm>
          <a:off x="12814300" y="6585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547" name="n_1main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48" name="n_2mainValue【一般廃棄物処理施設】&#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12082</xdr:rowOff>
    </xdr:from>
    <xdr:ext cx="405111" cy="259045"/>
    <xdr:sp macro="" textlink="">
      <xdr:nvSpPr>
        <xdr:cNvPr id="549" name="n_3mainValue【一般廃棄物処理施設】&#10;有形固定資産減価償却率"/>
        <xdr:cNvSpPr txBox="1"/>
      </xdr:nvSpPr>
      <xdr:spPr>
        <a:xfrm>
          <a:off x="13500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137812</xdr:rowOff>
    </xdr:from>
    <xdr:ext cx="405111" cy="259045"/>
    <xdr:sp macro="" textlink="">
      <xdr:nvSpPr>
        <xdr:cNvPr id="550" name="n_4mainValue【一般廃棄物処理施設】&#10;有形固定資産減価償却率"/>
        <xdr:cNvSpPr txBox="1"/>
      </xdr:nvSpPr>
      <xdr:spPr>
        <a:xfrm>
          <a:off x="12611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29602</xdr:rowOff>
    </xdr:from>
    <xdr:to>
      <xdr:col>116</xdr:col>
      <xdr:colOff>114300</xdr:colOff>
      <xdr:row>39</xdr:row>
      <xdr:rowOff>131202</xdr:rowOff>
    </xdr:to>
    <xdr:sp macro="" textlink="">
      <xdr:nvSpPr>
        <xdr:cNvPr id="592" name="楕円 591"/>
        <xdr:cNvSpPr/>
      </xdr:nvSpPr>
      <xdr:spPr>
        <a:xfrm>
          <a:off x="22110700" y="671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8029</xdr:rowOff>
    </xdr:from>
    <xdr:ext cx="534377" cy="259045"/>
    <xdr:sp macro="" textlink="">
      <xdr:nvSpPr>
        <xdr:cNvPr id="593" name="【一般廃棄物処理施設】&#10;一人当たり有形固定資産（償却資産）額該当値テキスト"/>
        <xdr:cNvSpPr txBox="1"/>
      </xdr:nvSpPr>
      <xdr:spPr>
        <a:xfrm>
          <a:off x="22199600" y="66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31605</xdr:rowOff>
    </xdr:from>
    <xdr:to>
      <xdr:col>112</xdr:col>
      <xdr:colOff>38100</xdr:colOff>
      <xdr:row>39</xdr:row>
      <xdr:rowOff>133205</xdr:rowOff>
    </xdr:to>
    <xdr:sp macro="" textlink="">
      <xdr:nvSpPr>
        <xdr:cNvPr id="594" name="楕円 593"/>
        <xdr:cNvSpPr/>
      </xdr:nvSpPr>
      <xdr:spPr>
        <a:xfrm>
          <a:off x="21272500" y="67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80402</xdr:rowOff>
    </xdr:from>
    <xdr:to>
      <xdr:col>116</xdr:col>
      <xdr:colOff>63500</xdr:colOff>
      <xdr:row>39</xdr:row>
      <xdr:rowOff>82405</xdr:rowOff>
    </xdr:to>
    <xdr:cxnSp macro="">
      <xdr:nvCxnSpPr>
        <xdr:cNvPr id="595" name="直線コネクタ 594"/>
        <xdr:cNvCxnSpPr/>
      </xdr:nvCxnSpPr>
      <xdr:spPr>
        <a:xfrm flipV="1">
          <a:off x="21323300" y="6766952"/>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48467</xdr:rowOff>
    </xdr:from>
    <xdr:to>
      <xdr:col>107</xdr:col>
      <xdr:colOff>101600</xdr:colOff>
      <xdr:row>39</xdr:row>
      <xdr:rowOff>150067</xdr:rowOff>
    </xdr:to>
    <xdr:sp macro="" textlink="">
      <xdr:nvSpPr>
        <xdr:cNvPr id="596" name="楕円 595"/>
        <xdr:cNvSpPr/>
      </xdr:nvSpPr>
      <xdr:spPr>
        <a:xfrm>
          <a:off x="20383500" y="67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82405</xdr:rowOff>
    </xdr:from>
    <xdr:to>
      <xdr:col>111</xdr:col>
      <xdr:colOff>177800</xdr:colOff>
      <xdr:row>39</xdr:row>
      <xdr:rowOff>99267</xdr:rowOff>
    </xdr:to>
    <xdr:cxnSp macro="">
      <xdr:nvCxnSpPr>
        <xdr:cNvPr id="597" name="直線コネクタ 596"/>
        <xdr:cNvCxnSpPr/>
      </xdr:nvCxnSpPr>
      <xdr:spPr>
        <a:xfrm flipV="1">
          <a:off x="20434300" y="6768955"/>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50241</xdr:rowOff>
    </xdr:from>
    <xdr:to>
      <xdr:col>102</xdr:col>
      <xdr:colOff>165100</xdr:colOff>
      <xdr:row>39</xdr:row>
      <xdr:rowOff>151841</xdr:rowOff>
    </xdr:to>
    <xdr:sp macro="" textlink="">
      <xdr:nvSpPr>
        <xdr:cNvPr id="598" name="楕円 597"/>
        <xdr:cNvSpPr/>
      </xdr:nvSpPr>
      <xdr:spPr>
        <a:xfrm>
          <a:off x="19494500" y="67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99267</xdr:rowOff>
    </xdr:from>
    <xdr:to>
      <xdr:col>107</xdr:col>
      <xdr:colOff>50800</xdr:colOff>
      <xdr:row>39</xdr:row>
      <xdr:rowOff>101041</xdr:rowOff>
    </xdr:to>
    <xdr:cxnSp macro="">
      <xdr:nvCxnSpPr>
        <xdr:cNvPr id="599" name="直線コネクタ 598"/>
        <xdr:cNvCxnSpPr/>
      </xdr:nvCxnSpPr>
      <xdr:spPr>
        <a:xfrm flipV="1">
          <a:off x="19545300" y="6785817"/>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51624</xdr:rowOff>
    </xdr:from>
    <xdr:to>
      <xdr:col>98</xdr:col>
      <xdr:colOff>38100</xdr:colOff>
      <xdr:row>39</xdr:row>
      <xdr:rowOff>153224</xdr:rowOff>
    </xdr:to>
    <xdr:sp macro="" textlink="">
      <xdr:nvSpPr>
        <xdr:cNvPr id="600" name="楕円 599"/>
        <xdr:cNvSpPr/>
      </xdr:nvSpPr>
      <xdr:spPr>
        <a:xfrm>
          <a:off x="18605500" y="67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101041</xdr:rowOff>
    </xdr:from>
    <xdr:to>
      <xdr:col>102</xdr:col>
      <xdr:colOff>114300</xdr:colOff>
      <xdr:row>39</xdr:row>
      <xdr:rowOff>102424</xdr:rowOff>
    </xdr:to>
    <xdr:cxnSp macro="">
      <xdr:nvCxnSpPr>
        <xdr:cNvPr id="601" name="直線コネクタ 600"/>
        <xdr:cNvCxnSpPr/>
      </xdr:nvCxnSpPr>
      <xdr:spPr>
        <a:xfrm flipV="1">
          <a:off x="18656300" y="6787591"/>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124332</xdr:rowOff>
    </xdr:from>
    <xdr:ext cx="534377" cy="259045"/>
    <xdr:sp macro="" textlink="">
      <xdr:nvSpPr>
        <xdr:cNvPr id="606" name="n_1mainValue【一般廃棄物処理施設】&#10;一人当たり有形固定資産（償却資産）額"/>
        <xdr:cNvSpPr txBox="1"/>
      </xdr:nvSpPr>
      <xdr:spPr>
        <a:xfrm>
          <a:off x="21043411" y="68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141194</xdr:rowOff>
    </xdr:from>
    <xdr:ext cx="534377" cy="259045"/>
    <xdr:sp macro="" textlink="">
      <xdr:nvSpPr>
        <xdr:cNvPr id="607" name="n_2mainValue【一般廃棄物処理施設】&#10;一人当たり有形固定資産（償却資産）額"/>
        <xdr:cNvSpPr txBox="1"/>
      </xdr:nvSpPr>
      <xdr:spPr>
        <a:xfrm>
          <a:off x="20167111" y="68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142968</xdr:rowOff>
    </xdr:from>
    <xdr:ext cx="534377" cy="259045"/>
    <xdr:sp macro="" textlink="">
      <xdr:nvSpPr>
        <xdr:cNvPr id="608" name="n_3mainValue【一般廃棄物処理施設】&#10;一人当たり有形固定資産（償却資産）額"/>
        <xdr:cNvSpPr txBox="1"/>
      </xdr:nvSpPr>
      <xdr:spPr>
        <a:xfrm>
          <a:off x="19278111" y="682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144351</xdr:rowOff>
    </xdr:from>
    <xdr:ext cx="534377" cy="259045"/>
    <xdr:sp macro="" textlink="">
      <xdr:nvSpPr>
        <xdr:cNvPr id="609" name="n_4mainValue【一般廃棄物処理施設】&#10;一人当たり有形固定資産（償却資産）額"/>
        <xdr:cNvSpPr txBox="1"/>
      </xdr:nvSpPr>
      <xdr:spPr>
        <a:xfrm>
          <a:off x="18389111" y="68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68580</xdr:rowOff>
    </xdr:from>
    <xdr:to>
      <xdr:col>85</xdr:col>
      <xdr:colOff>126364</xdr:colOff>
      <xdr:row>63</xdr:row>
      <xdr:rowOff>0</xdr:rowOff>
    </xdr:to>
    <xdr:cxnSp macro="">
      <xdr:nvCxnSpPr>
        <xdr:cNvPr id="634" name="直線コネクタ 633"/>
        <xdr:cNvCxnSpPr/>
      </xdr:nvCxnSpPr>
      <xdr:spPr>
        <a:xfrm flipV="1">
          <a:off x="16318864" y="984123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3827</xdr:rowOff>
    </xdr:from>
    <xdr:ext cx="405111" cy="259045"/>
    <xdr:sp macro="" textlink="">
      <xdr:nvSpPr>
        <xdr:cNvPr id="635" name="【保健センター・保健所】&#10;有形固定資産減価償却率最小値テキスト"/>
        <xdr:cNvSpPr txBox="1"/>
      </xdr:nvSpPr>
      <xdr:spPr>
        <a:xfrm>
          <a:off x="163576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636" name="直線コネクタ 635"/>
        <xdr:cNvCxnSpPr/>
      </xdr:nvCxnSpPr>
      <xdr:spPr>
        <a:xfrm>
          <a:off x="16230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15257</xdr:rowOff>
    </xdr:from>
    <xdr:ext cx="405111" cy="259045"/>
    <xdr:sp macro="" textlink="">
      <xdr:nvSpPr>
        <xdr:cNvPr id="637" name="【保健センター・保健所】&#10;有形固定資産減価償却率最大値テキスト"/>
        <xdr:cNvSpPr txBox="1"/>
      </xdr:nvSpPr>
      <xdr:spPr>
        <a:xfrm>
          <a:off x="16357600" y="961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68580</xdr:rowOff>
    </xdr:from>
    <xdr:to>
      <xdr:col>86</xdr:col>
      <xdr:colOff>25400</xdr:colOff>
      <xdr:row>57</xdr:row>
      <xdr:rowOff>68580</xdr:rowOff>
    </xdr:to>
    <xdr:cxnSp macro="">
      <xdr:nvCxnSpPr>
        <xdr:cNvPr id="638" name="直線コネクタ 637"/>
        <xdr:cNvCxnSpPr/>
      </xdr:nvCxnSpPr>
      <xdr:spPr>
        <a:xfrm>
          <a:off x="16230600" y="984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639" name="【保健センター・保健所】&#10;有形固定資産減価償却率平均値テキスト"/>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40" name="フローチャート: 判断 639"/>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41" name="フローチャート: 判断 640"/>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114935</xdr:rowOff>
    </xdr:from>
    <xdr:to>
      <xdr:col>76</xdr:col>
      <xdr:colOff>165100</xdr:colOff>
      <xdr:row>59</xdr:row>
      <xdr:rowOff>45085</xdr:rowOff>
    </xdr:to>
    <xdr:sp macro="" textlink="">
      <xdr:nvSpPr>
        <xdr:cNvPr id="642" name="フローチャート: 判断 641"/>
        <xdr:cNvSpPr/>
      </xdr:nvSpPr>
      <xdr:spPr>
        <a:xfrm>
          <a:off x="14541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43" name="フローチャート: 判断 642"/>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53975</xdr:rowOff>
    </xdr:from>
    <xdr:to>
      <xdr:col>67</xdr:col>
      <xdr:colOff>101600</xdr:colOff>
      <xdr:row>58</xdr:row>
      <xdr:rowOff>155575</xdr:rowOff>
    </xdr:to>
    <xdr:sp macro="" textlink="">
      <xdr:nvSpPr>
        <xdr:cNvPr id="644" name="フローチャート: 判断 643"/>
        <xdr:cNvSpPr/>
      </xdr:nvSpPr>
      <xdr:spPr>
        <a:xfrm>
          <a:off x="12763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650" name="楕円 649"/>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142257</xdr:rowOff>
    </xdr:from>
    <xdr:ext cx="405111" cy="259045"/>
    <xdr:sp macro="" textlink="">
      <xdr:nvSpPr>
        <xdr:cNvPr id="651" name="【保健センター・保健所】&#10;有形固定資産減価償却率該当値テキスト"/>
        <xdr:cNvSpPr txBox="1"/>
      </xdr:nvSpPr>
      <xdr:spPr>
        <a:xfrm>
          <a:off x="16357600"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52" name="楕円 651"/>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653" name="直線コネクタ 652"/>
        <xdr:cNvCxnSpPr/>
      </xdr:nvCxnSpPr>
      <xdr:spPr>
        <a:xfrm>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654" name="楕円 653"/>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57150</xdr:rowOff>
    </xdr:to>
    <xdr:cxnSp macro="">
      <xdr:nvCxnSpPr>
        <xdr:cNvPr id="655" name="直線コネクタ 654"/>
        <xdr:cNvCxnSpPr/>
      </xdr:nvCxnSpPr>
      <xdr:spPr>
        <a:xfrm>
          <a:off x="14592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56" name="楕円 655"/>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19050</xdr:rowOff>
    </xdr:to>
    <xdr:cxnSp macro="">
      <xdr:nvCxnSpPr>
        <xdr:cNvPr id="657" name="直線コネクタ 656"/>
        <xdr:cNvCxnSpPr/>
      </xdr:nvCxnSpPr>
      <xdr:spPr>
        <a:xfrm>
          <a:off x="13703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658" name="楕円 657"/>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152400</xdr:rowOff>
    </xdr:to>
    <xdr:cxnSp macro="">
      <xdr:nvCxnSpPr>
        <xdr:cNvPr id="659" name="直線コネクタ 658"/>
        <xdr:cNvCxnSpPr/>
      </xdr:nvCxnSpPr>
      <xdr:spPr>
        <a:xfrm>
          <a:off x="12814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60" name="n_1aveValue【保健センター・保健所】&#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36212</xdr:rowOff>
    </xdr:from>
    <xdr:ext cx="405111" cy="259045"/>
    <xdr:sp macro="" textlink="">
      <xdr:nvSpPr>
        <xdr:cNvPr id="661" name="n_2aveValue【保健センター・保健所】&#10;有形固定資産減価償却率"/>
        <xdr:cNvSpPr txBox="1"/>
      </xdr:nvSpPr>
      <xdr:spPr>
        <a:xfrm>
          <a:off x="14389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662" name="n_3aveValue【保健センター・保健所】&#10;有形固定資産減価償却率"/>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146702</xdr:rowOff>
    </xdr:from>
    <xdr:ext cx="405111" cy="259045"/>
    <xdr:sp macro="" textlink="">
      <xdr:nvSpPr>
        <xdr:cNvPr id="663" name="n_4aveValue【保健センター・保健所】&#10;有形固定資産減価償却率"/>
        <xdr:cNvSpPr txBox="1"/>
      </xdr:nvSpPr>
      <xdr:spPr>
        <a:xfrm>
          <a:off x="1261174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64" name="n_1mainValue【保健センター・保健所】&#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665" name="n_2mainValue【保健センター・保健所】&#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66" name="n_3mainValue【保健センター・保健所】&#10;有形固定資産減価償却率"/>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667" name="n_4mainValue【保健センター・保健所】&#10;有形固定資産減価償却率"/>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9" name="直線コネクタ 688"/>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0"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1" name="直線コネクタ 690"/>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2"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3" name="直線コネクタ 692"/>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4"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5" name="フローチャート: 判断 694"/>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6" name="フローチャート: 判断 695"/>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7" name="フローチャート: 判断 696"/>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8" name="フローチャート: 判断 697"/>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9" name="フローチャート: 判断 698"/>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05" name="楕円 704"/>
        <xdr:cNvSpPr/>
      </xdr:nvSpPr>
      <xdr:spPr>
        <a:xfrm>
          <a:off x="22110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63517</xdr:rowOff>
    </xdr:from>
    <xdr:ext cx="469744" cy="259045"/>
    <xdr:sp macro="" textlink="">
      <xdr:nvSpPr>
        <xdr:cNvPr id="706" name="【保健センター・保健所】&#10;一人当たり面積該当値テキスト"/>
        <xdr:cNvSpPr txBox="1"/>
      </xdr:nvSpPr>
      <xdr:spPr>
        <a:xfrm>
          <a:off x="22199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707" name="楕円 706"/>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91440</xdr:rowOff>
    </xdr:from>
    <xdr:to>
      <xdr:col>116</xdr:col>
      <xdr:colOff>63500</xdr:colOff>
      <xdr:row>58</xdr:row>
      <xdr:rowOff>91440</xdr:rowOff>
    </xdr:to>
    <xdr:cxnSp macro="">
      <xdr:nvCxnSpPr>
        <xdr:cNvPr id="708" name="直線コネクタ 707"/>
        <xdr:cNvCxnSpPr/>
      </xdr:nvCxnSpPr>
      <xdr:spPr>
        <a:xfrm>
          <a:off x="21323300" y="1003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709" name="楕円 708"/>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91440</xdr:rowOff>
    </xdr:to>
    <xdr:cxnSp macro="">
      <xdr:nvCxnSpPr>
        <xdr:cNvPr id="710" name="直線コネクタ 709"/>
        <xdr:cNvCxnSpPr/>
      </xdr:nvCxnSpPr>
      <xdr:spPr>
        <a:xfrm>
          <a:off x="20434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142240</xdr:rowOff>
    </xdr:to>
    <xdr:sp macro="" textlink="">
      <xdr:nvSpPr>
        <xdr:cNvPr id="711" name="楕円 710"/>
        <xdr:cNvSpPr/>
      </xdr:nvSpPr>
      <xdr:spPr>
        <a:xfrm>
          <a:off x="19494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91440</xdr:rowOff>
    </xdr:from>
    <xdr:to>
      <xdr:col>107</xdr:col>
      <xdr:colOff>50800</xdr:colOff>
      <xdr:row>58</xdr:row>
      <xdr:rowOff>91440</xdr:rowOff>
    </xdr:to>
    <xdr:cxnSp macro="">
      <xdr:nvCxnSpPr>
        <xdr:cNvPr id="712" name="直線コネクタ 711"/>
        <xdr:cNvCxnSpPr/>
      </xdr:nvCxnSpPr>
      <xdr:spPr>
        <a:xfrm>
          <a:off x="19545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40640</xdr:rowOff>
    </xdr:from>
    <xdr:to>
      <xdr:col>98</xdr:col>
      <xdr:colOff>38100</xdr:colOff>
      <xdr:row>58</xdr:row>
      <xdr:rowOff>142240</xdr:rowOff>
    </xdr:to>
    <xdr:sp macro="" textlink="">
      <xdr:nvSpPr>
        <xdr:cNvPr id="713" name="楕円 712"/>
        <xdr:cNvSpPr/>
      </xdr:nvSpPr>
      <xdr:spPr>
        <a:xfrm>
          <a:off x="18605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91440</xdr:rowOff>
    </xdr:from>
    <xdr:to>
      <xdr:col>102</xdr:col>
      <xdr:colOff>114300</xdr:colOff>
      <xdr:row>58</xdr:row>
      <xdr:rowOff>91440</xdr:rowOff>
    </xdr:to>
    <xdr:cxnSp macro="">
      <xdr:nvCxnSpPr>
        <xdr:cNvPr id="714" name="直線コネクタ 713"/>
        <xdr:cNvCxnSpPr/>
      </xdr:nvCxnSpPr>
      <xdr:spPr>
        <a:xfrm>
          <a:off x="18656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5"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6"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7"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8"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719" name="n_1main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720" name="n_2mainValue【保健センター・保健所】&#10;一人当たり面積"/>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158767</xdr:rowOff>
    </xdr:from>
    <xdr:ext cx="469744" cy="259045"/>
    <xdr:sp macro="" textlink="">
      <xdr:nvSpPr>
        <xdr:cNvPr id="721" name="n_3mainValue【保健センター・保健所】&#10;一人当たり面積"/>
        <xdr:cNvSpPr txBox="1"/>
      </xdr:nvSpPr>
      <xdr:spPr>
        <a:xfrm>
          <a:off x="19310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722" name="n_4mainValue【保健センター・保健所】&#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5" name="テキスト ボックス 7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5" name="直線コネクタ 744"/>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6"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7" name="直線コネクタ 746"/>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8"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9" name="直線コネクタ 748"/>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50"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51" name="フローチャート: 判断 750"/>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2" name="フローチャート: 判断 751"/>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3" name="フローチャート: 判断 752"/>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4" name="フローチャート: 判断 753"/>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5" name="フローチャート: 判断 754"/>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122174</xdr:rowOff>
    </xdr:from>
    <xdr:to>
      <xdr:col>85</xdr:col>
      <xdr:colOff>177800</xdr:colOff>
      <xdr:row>84</xdr:row>
      <xdr:rowOff>52324</xdr:rowOff>
    </xdr:to>
    <xdr:sp macro="" textlink="">
      <xdr:nvSpPr>
        <xdr:cNvPr id="761" name="楕円 760"/>
        <xdr:cNvSpPr/>
      </xdr:nvSpPr>
      <xdr:spPr>
        <a:xfrm>
          <a:off x="16268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100601</xdr:rowOff>
    </xdr:from>
    <xdr:ext cx="405111" cy="259045"/>
    <xdr:sp macro="" textlink="">
      <xdr:nvSpPr>
        <xdr:cNvPr id="762" name="【消防施設】&#10;有形固定資産減価償却率該当値テキスト"/>
        <xdr:cNvSpPr txBox="1"/>
      </xdr:nvSpPr>
      <xdr:spPr>
        <a:xfrm>
          <a:off x="16357600"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763" name="楕円 762"/>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xdr:rowOff>
    </xdr:from>
    <xdr:to>
      <xdr:col>85</xdr:col>
      <xdr:colOff>127000</xdr:colOff>
      <xdr:row>84</xdr:row>
      <xdr:rowOff>3811</xdr:rowOff>
    </xdr:to>
    <xdr:cxnSp macro="">
      <xdr:nvCxnSpPr>
        <xdr:cNvPr id="764" name="直線コネクタ 763"/>
        <xdr:cNvCxnSpPr/>
      </xdr:nvCxnSpPr>
      <xdr:spPr>
        <a:xfrm flipV="1">
          <a:off x="15481300" y="144033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xdr:rowOff>
    </xdr:from>
    <xdr:to>
      <xdr:col>76</xdr:col>
      <xdr:colOff>165100</xdr:colOff>
      <xdr:row>83</xdr:row>
      <xdr:rowOff>116332</xdr:rowOff>
    </xdr:to>
    <xdr:sp macro="" textlink="">
      <xdr:nvSpPr>
        <xdr:cNvPr id="765" name="楕円 764"/>
        <xdr:cNvSpPr/>
      </xdr:nvSpPr>
      <xdr:spPr>
        <a:xfrm>
          <a:off x="14541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65532</xdr:rowOff>
    </xdr:from>
    <xdr:to>
      <xdr:col>81</xdr:col>
      <xdr:colOff>50800</xdr:colOff>
      <xdr:row>84</xdr:row>
      <xdr:rowOff>3811</xdr:rowOff>
    </xdr:to>
    <xdr:cxnSp macro="">
      <xdr:nvCxnSpPr>
        <xdr:cNvPr id="766" name="直線コネクタ 765"/>
        <xdr:cNvCxnSpPr/>
      </xdr:nvCxnSpPr>
      <xdr:spPr>
        <a:xfrm>
          <a:off x="14592300" y="1429588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149606</xdr:rowOff>
    </xdr:from>
    <xdr:to>
      <xdr:col>72</xdr:col>
      <xdr:colOff>38100</xdr:colOff>
      <xdr:row>83</xdr:row>
      <xdr:rowOff>79756</xdr:rowOff>
    </xdr:to>
    <xdr:sp macro="" textlink="">
      <xdr:nvSpPr>
        <xdr:cNvPr id="767" name="楕円 766"/>
        <xdr:cNvSpPr/>
      </xdr:nvSpPr>
      <xdr:spPr>
        <a:xfrm>
          <a:off x="13652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28956</xdr:rowOff>
    </xdr:from>
    <xdr:to>
      <xdr:col>76</xdr:col>
      <xdr:colOff>114300</xdr:colOff>
      <xdr:row>83</xdr:row>
      <xdr:rowOff>65532</xdr:rowOff>
    </xdr:to>
    <xdr:cxnSp macro="">
      <xdr:nvCxnSpPr>
        <xdr:cNvPr id="768" name="直線コネクタ 767"/>
        <xdr:cNvCxnSpPr/>
      </xdr:nvCxnSpPr>
      <xdr:spPr>
        <a:xfrm>
          <a:off x="13703300" y="142593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769" name="楕円 768"/>
        <xdr:cNvSpPr/>
      </xdr:nvSpPr>
      <xdr:spPr>
        <a:xfrm>
          <a:off x="12763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28956</xdr:rowOff>
    </xdr:to>
    <xdr:cxnSp macro="">
      <xdr:nvCxnSpPr>
        <xdr:cNvPr id="770" name="直線コネクタ 769"/>
        <xdr:cNvCxnSpPr/>
      </xdr:nvCxnSpPr>
      <xdr:spPr>
        <a:xfrm>
          <a:off x="12814300" y="142227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71"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2"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3"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4"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775" name="n_1mainValue【消防施設】&#10;有形固定資産減価償却率"/>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107459</xdr:rowOff>
    </xdr:from>
    <xdr:ext cx="405111" cy="259045"/>
    <xdr:sp macro="" textlink="">
      <xdr:nvSpPr>
        <xdr:cNvPr id="776" name="n_2mainValue【消防施設】&#10;有形固定資産減価償却率"/>
        <xdr:cNvSpPr txBox="1"/>
      </xdr:nvSpPr>
      <xdr:spPr>
        <a:xfrm>
          <a:off x="143897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96283</xdr:rowOff>
    </xdr:from>
    <xdr:ext cx="405111" cy="259045"/>
    <xdr:sp macro="" textlink="">
      <xdr:nvSpPr>
        <xdr:cNvPr id="777" name="n_3mainValue【消防施設】&#10;有形固定資産減価償却率"/>
        <xdr:cNvSpPr txBox="1"/>
      </xdr:nvSpPr>
      <xdr:spPr>
        <a:xfrm>
          <a:off x="13500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34307</xdr:rowOff>
    </xdr:from>
    <xdr:ext cx="405111" cy="259045"/>
    <xdr:sp macro="" textlink="">
      <xdr:nvSpPr>
        <xdr:cNvPr id="778" name="n_4mainValue【消防施設】&#10;有形固定資産減価償却率"/>
        <xdr:cNvSpPr txBox="1"/>
      </xdr:nvSpPr>
      <xdr:spPr>
        <a:xfrm>
          <a:off x="12611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2" name="直線コネクタ 801"/>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3"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4" name="直線コネクタ 803"/>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5"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6" name="直線コネクタ 805"/>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9" name="フローチャート: 判断 808"/>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10" name="フローチャート: 判断 809"/>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1" name="フローチャート: 判断 810"/>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2" name="フローチャート: 判断 811"/>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18" name="楕円 817"/>
        <xdr:cNvSpPr/>
      </xdr:nvSpPr>
      <xdr:spPr>
        <a:xfrm>
          <a:off x="22110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819" name="【消防施設】&#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820" name="楕円 819"/>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83</xdr:row>
      <xdr:rowOff>107950</xdr:rowOff>
    </xdr:to>
    <xdr:cxnSp macro="">
      <xdr:nvCxnSpPr>
        <xdr:cNvPr id="821" name="直線コネクタ 820"/>
        <xdr:cNvCxnSpPr/>
      </xdr:nvCxnSpPr>
      <xdr:spPr>
        <a:xfrm>
          <a:off x="21323300" y="14160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22" name="楕円 821"/>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101600</xdr:rowOff>
    </xdr:to>
    <xdr:cxnSp macro="">
      <xdr:nvCxnSpPr>
        <xdr:cNvPr id="823" name="直線コネクタ 822"/>
        <xdr:cNvCxnSpPr/>
      </xdr:nvCxnSpPr>
      <xdr:spPr>
        <a:xfrm>
          <a:off x="20434300" y="1413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24" name="楕円 823"/>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152400</xdr:rowOff>
    </xdr:to>
    <xdr:cxnSp macro="">
      <xdr:nvCxnSpPr>
        <xdr:cNvPr id="825" name="直線コネクタ 824"/>
        <xdr:cNvCxnSpPr/>
      </xdr:nvCxnSpPr>
      <xdr:spPr>
        <a:xfrm flipV="1">
          <a:off x="19545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26" name="楕円 825"/>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152400</xdr:rowOff>
    </xdr:to>
    <xdr:cxnSp macro="">
      <xdr:nvCxnSpPr>
        <xdr:cNvPr id="827" name="直線コネクタ 826"/>
        <xdr:cNvCxnSpPr/>
      </xdr:nvCxnSpPr>
      <xdr:spPr>
        <a:xfrm>
          <a:off x="18656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8"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9"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0"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31" name="n_4ave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832" name="n_1mainValue【消防施設】&#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33" name="n_2mainValue【消防施設】&#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4" name="n_3main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5" name="n_4main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9" name="直線コネクタ 858"/>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2"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3" name="直線コネクタ 862"/>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4"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5" name="フローチャート: 判断 86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6" name="フローチャート: 判断 865"/>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7" name="フローチャート: 判断 866"/>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8" name="フローチャート: 判断 867"/>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9" name="フローチャート: 判断 868"/>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124461</xdr:rowOff>
    </xdr:from>
    <xdr:to>
      <xdr:col>85</xdr:col>
      <xdr:colOff>177800</xdr:colOff>
      <xdr:row>109</xdr:row>
      <xdr:rowOff>54611</xdr:rowOff>
    </xdr:to>
    <xdr:sp macro="" textlink="">
      <xdr:nvSpPr>
        <xdr:cNvPr id="875" name="楕円 874"/>
        <xdr:cNvSpPr/>
      </xdr:nvSpPr>
      <xdr:spPr>
        <a:xfrm>
          <a:off x="162687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39388</xdr:rowOff>
    </xdr:from>
    <xdr:ext cx="405111" cy="259045"/>
    <xdr:sp macro="" textlink="">
      <xdr:nvSpPr>
        <xdr:cNvPr id="876" name="【庁舎】&#10;有形固定資産減価償却率該当値テキスト"/>
        <xdr:cNvSpPr txBox="1"/>
      </xdr:nvSpPr>
      <xdr:spPr>
        <a:xfrm>
          <a:off x="16357600" y="1855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74930</xdr:rowOff>
    </xdr:from>
    <xdr:to>
      <xdr:col>81</xdr:col>
      <xdr:colOff>101600</xdr:colOff>
      <xdr:row>109</xdr:row>
      <xdr:rowOff>5080</xdr:rowOff>
    </xdr:to>
    <xdr:sp macro="" textlink="">
      <xdr:nvSpPr>
        <xdr:cNvPr id="877" name="楕円 876"/>
        <xdr:cNvSpPr/>
      </xdr:nvSpPr>
      <xdr:spPr>
        <a:xfrm>
          <a:off x="15430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125730</xdr:rowOff>
    </xdr:from>
    <xdr:to>
      <xdr:col>85</xdr:col>
      <xdr:colOff>127000</xdr:colOff>
      <xdr:row>109</xdr:row>
      <xdr:rowOff>3811</xdr:rowOff>
    </xdr:to>
    <xdr:cxnSp macro="">
      <xdr:nvCxnSpPr>
        <xdr:cNvPr id="878" name="直線コネクタ 877"/>
        <xdr:cNvCxnSpPr/>
      </xdr:nvCxnSpPr>
      <xdr:spPr>
        <a:xfrm>
          <a:off x="15481300" y="186423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130175</xdr:rowOff>
    </xdr:from>
    <xdr:to>
      <xdr:col>76</xdr:col>
      <xdr:colOff>165100</xdr:colOff>
      <xdr:row>109</xdr:row>
      <xdr:rowOff>60325</xdr:rowOff>
    </xdr:to>
    <xdr:sp macro="" textlink="">
      <xdr:nvSpPr>
        <xdr:cNvPr id="879" name="楕円 878"/>
        <xdr:cNvSpPr/>
      </xdr:nvSpPr>
      <xdr:spPr>
        <a:xfrm>
          <a:off x="145415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125730</xdr:rowOff>
    </xdr:from>
    <xdr:to>
      <xdr:col>81</xdr:col>
      <xdr:colOff>50800</xdr:colOff>
      <xdr:row>109</xdr:row>
      <xdr:rowOff>9525</xdr:rowOff>
    </xdr:to>
    <xdr:cxnSp macro="">
      <xdr:nvCxnSpPr>
        <xdr:cNvPr id="880" name="直線コネクタ 879"/>
        <xdr:cNvCxnSpPr/>
      </xdr:nvCxnSpPr>
      <xdr:spPr>
        <a:xfrm flipV="1">
          <a:off x="14592300" y="186423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881" name="楕円 880"/>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109</xdr:row>
      <xdr:rowOff>9525</xdr:rowOff>
    </xdr:to>
    <xdr:cxnSp macro="">
      <xdr:nvCxnSpPr>
        <xdr:cNvPr id="882" name="直線コネクタ 881"/>
        <xdr:cNvCxnSpPr/>
      </xdr:nvCxnSpPr>
      <xdr:spPr>
        <a:xfrm>
          <a:off x="13703300" y="18649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34925</xdr:rowOff>
    </xdr:from>
    <xdr:to>
      <xdr:col>67</xdr:col>
      <xdr:colOff>101600</xdr:colOff>
      <xdr:row>108</xdr:row>
      <xdr:rowOff>136525</xdr:rowOff>
    </xdr:to>
    <xdr:sp macro="" textlink="">
      <xdr:nvSpPr>
        <xdr:cNvPr id="883" name="楕円 882"/>
        <xdr:cNvSpPr/>
      </xdr:nvSpPr>
      <xdr:spPr>
        <a:xfrm>
          <a:off x="12763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85725</xdr:rowOff>
    </xdr:from>
    <xdr:to>
      <xdr:col>71</xdr:col>
      <xdr:colOff>177800</xdr:colOff>
      <xdr:row>108</xdr:row>
      <xdr:rowOff>133350</xdr:rowOff>
    </xdr:to>
    <xdr:cxnSp macro="">
      <xdr:nvCxnSpPr>
        <xdr:cNvPr id="884" name="直線コネクタ 883"/>
        <xdr:cNvCxnSpPr/>
      </xdr:nvCxnSpPr>
      <xdr:spPr>
        <a:xfrm>
          <a:off x="12814300" y="18602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5"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6"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7"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8"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167657</xdr:rowOff>
    </xdr:from>
    <xdr:ext cx="405111" cy="259045"/>
    <xdr:sp macro="" textlink="">
      <xdr:nvSpPr>
        <xdr:cNvPr id="889" name="n_1mainValue【庁舎】&#10;有形固定資産減価償却率"/>
        <xdr:cNvSpPr txBox="1"/>
      </xdr:nvSpPr>
      <xdr:spPr>
        <a:xfrm>
          <a:off x="15266044" y="186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51452</xdr:rowOff>
    </xdr:from>
    <xdr:ext cx="405111" cy="259045"/>
    <xdr:sp macro="" textlink="">
      <xdr:nvSpPr>
        <xdr:cNvPr id="890" name="n_2mainValue【庁舎】&#10;有形固定資産減価償却率"/>
        <xdr:cNvSpPr txBox="1"/>
      </xdr:nvSpPr>
      <xdr:spPr>
        <a:xfrm>
          <a:off x="14389744"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891" name="n_3mainValue【庁舎】&#10;有形固定資産減価償却率"/>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127652</xdr:rowOff>
    </xdr:from>
    <xdr:ext cx="405111" cy="259045"/>
    <xdr:sp macro="" textlink="">
      <xdr:nvSpPr>
        <xdr:cNvPr id="892" name="n_4mainValue【庁舎】&#10;有形固定資産減価償却率"/>
        <xdr:cNvSpPr txBox="1"/>
      </xdr:nvSpPr>
      <xdr:spPr>
        <a:xfrm>
          <a:off x="12611744" y="186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3" name="テキスト ボックス 9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7" name="直線コネクタ 916"/>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8"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9" name="直線コネクタ 91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20"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21" name="直線コネクタ 920"/>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2"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3" name="フローチャート: 判断 9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4" name="フローチャート: 判断 9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5" name="フローチャート: 判断 924"/>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6" name="フローチャート: 判断 925"/>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7" name="フローチャート: 判断 926"/>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933" name="楕円 932"/>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934" name="【庁舎】&#10;一人当たり面積該当値テキスト"/>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35" name="楕円 934"/>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156211</xdr:rowOff>
    </xdr:to>
    <xdr:cxnSp macro="">
      <xdr:nvCxnSpPr>
        <xdr:cNvPr id="936" name="直線コネクタ 935"/>
        <xdr:cNvCxnSpPr/>
      </xdr:nvCxnSpPr>
      <xdr:spPr>
        <a:xfrm flipV="1">
          <a:off x="21323300" y="17807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937" name="楕円 936"/>
        <xdr:cNvSpPr/>
      </xdr:nvSpPr>
      <xdr:spPr>
        <a:xfrm>
          <a:off x="2038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156211</xdr:rowOff>
    </xdr:to>
    <xdr:cxnSp macro="">
      <xdr:nvCxnSpPr>
        <xdr:cNvPr id="938" name="直線コネクタ 937"/>
        <xdr:cNvCxnSpPr/>
      </xdr:nvCxnSpPr>
      <xdr:spPr>
        <a:xfrm>
          <a:off x="20434300" y="1780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939" name="楕円 938"/>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148589</xdr:rowOff>
    </xdr:from>
    <xdr:to>
      <xdr:col>107</xdr:col>
      <xdr:colOff>50800</xdr:colOff>
      <xdr:row>103</xdr:row>
      <xdr:rowOff>156211</xdr:rowOff>
    </xdr:to>
    <xdr:cxnSp macro="">
      <xdr:nvCxnSpPr>
        <xdr:cNvPr id="940" name="直線コネクタ 939"/>
        <xdr:cNvCxnSpPr/>
      </xdr:nvCxnSpPr>
      <xdr:spPr>
        <a:xfrm flipV="1">
          <a:off x="19545300" y="1780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941" name="楕円 940"/>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156211</xdr:rowOff>
    </xdr:to>
    <xdr:cxnSp macro="">
      <xdr:nvCxnSpPr>
        <xdr:cNvPr id="942" name="直線コネクタ 941"/>
        <xdr:cNvCxnSpPr/>
      </xdr:nvCxnSpPr>
      <xdr:spPr>
        <a:xfrm>
          <a:off x="18656300" y="1781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3"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4"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5"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6" name="n_4aveValue【庁舎】&#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47" name="n_1mainValue【庁舎】&#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948" name="n_2mainValue【庁舎】&#10;一人当たり面積"/>
        <xdr:cNvSpPr txBox="1"/>
      </xdr:nvSpPr>
      <xdr:spPr>
        <a:xfrm>
          <a:off x="20199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949" name="n_3mainValue【庁舎】&#10;一人当たり面積"/>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950" name="n_4mainValue【庁舎】&#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上記施設は、類似団体内平均値と比較して、有形固定資産減価償却率は</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ものが多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、一人当たり面積は</a:t>
          </a:r>
          <a:r>
            <a:rPr kumimoji="1" lang="ja-JP" altLang="en-US" sz="1100">
              <a:solidFill>
                <a:schemeClr val="dk1"/>
              </a:solidFill>
              <a:effectLst/>
              <a:latin typeface="+mn-lt"/>
              <a:ea typeface="+mn-ea"/>
              <a:cs typeface="+mn-cs"/>
            </a:rPr>
            <a:t>狭い</a:t>
          </a:r>
          <a:r>
            <a:rPr kumimoji="1" lang="ja-JP" altLang="ja-JP" sz="1100">
              <a:solidFill>
                <a:schemeClr val="dk1"/>
              </a:solidFill>
              <a:effectLst/>
              <a:latin typeface="+mn-lt"/>
              <a:ea typeface="+mn-ea"/>
              <a:cs typeface="+mn-cs"/>
            </a:rPr>
            <a:t>ものが多い状況である。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有形固定資産減価償却率が特に高い施設は「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」であり、一人当たり面積が特に広い施設は「</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公共施設総合管理計画（令和３年度改定）や施設分類ごとに策定している個別施設計画に基づき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適切な更新・統廃合・長寿命化の実施に努める。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本市の財政力指数は類似団体の平均を下回っている状況であり、これまで以上に歳入の確保が重要であるため、行財政力の強化に向けた取り組みを中心に財政基盤の一層の強化に努める。</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155522</xdr:rowOff>
    </xdr:from>
    <xdr:ext cx="762000" cy="259045"/>
    <xdr:sp macro="" textlink="">
      <xdr:nvSpPr>
        <xdr:cNvPr id="89" name="財政力該当値テキスト"/>
        <xdr:cNvSpPr txBox="1"/>
      </xdr:nvSpPr>
      <xdr:spPr>
        <a:xfrm>
          <a:off x="5041900" y="70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98372</xdr:rowOff>
    </xdr:from>
    <xdr:ext cx="736600" cy="259045"/>
    <xdr:sp macro="" textlink="">
      <xdr:nvSpPr>
        <xdr:cNvPr id="91" name="テキスト ボックス 90"/>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98372</xdr:rowOff>
    </xdr:from>
    <xdr:ext cx="762000" cy="259045"/>
    <xdr:sp macro="" textlink="">
      <xdr:nvSpPr>
        <xdr:cNvPr id="93" name="テキスト ボックス 92"/>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95" name="テキスト ボックス 94"/>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歳出では、人件費や扶助費が増加したものの、歳入では、市税や地方消費税交付金、地方交付税などの増加に伴い</a:t>
          </a:r>
          <a:r>
            <a:rPr kumimoji="1" lang="ja-JP" altLang="ja-JP" sz="1200">
              <a:solidFill>
                <a:schemeClr val="dk1"/>
              </a:solidFill>
              <a:effectLst/>
              <a:latin typeface="+mn-lt"/>
              <a:ea typeface="+mn-ea"/>
              <a:cs typeface="+mn-cs"/>
            </a:rPr>
            <a:t>、経常収支比率は前年度より</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している。今後とも、</a:t>
          </a:r>
          <a:r>
            <a:rPr kumimoji="1" lang="ja-JP" altLang="en-US" sz="1200">
              <a:solidFill>
                <a:schemeClr val="dk1"/>
              </a:solidFill>
              <a:effectLst/>
              <a:latin typeface="+mn-lt"/>
              <a:ea typeface="+mn-ea"/>
              <a:cs typeface="+mn-cs"/>
            </a:rPr>
            <a:t>扶助費の適正な認定給付を行うとともに、</a:t>
          </a:r>
          <a:r>
            <a:rPr kumimoji="1" lang="ja-JP" altLang="ja-JP" sz="1200">
              <a:solidFill>
                <a:schemeClr val="dk1"/>
              </a:solidFill>
              <a:effectLst/>
              <a:latin typeface="+mn-lt"/>
              <a:ea typeface="+mn-ea"/>
              <a:cs typeface="+mn-cs"/>
            </a:rPr>
            <a:t>収入の確保・拡大につながる事業に取り組むなど、財政基盤の強化に努める。</a:t>
          </a:r>
          <a:endParaRPr lang="ja-JP" altLang="ja-JP" sz="16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65</xdr:row>
      <xdr:rowOff>56134</xdr:rowOff>
    </xdr:to>
    <xdr:cxnSp macro="">
      <xdr:nvCxnSpPr>
        <xdr:cNvPr id="130" name="直線コネクタ 129"/>
        <xdr:cNvCxnSpPr/>
      </xdr:nvCxnSpPr>
      <xdr:spPr>
        <a:xfrm flipV="1">
          <a:off x="4114800" y="1105560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56134</xdr:rowOff>
    </xdr:to>
    <xdr:cxnSp macro="">
      <xdr:nvCxnSpPr>
        <xdr:cNvPr id="133" name="直線コネクタ 132"/>
        <xdr:cNvCxnSpPr/>
      </xdr:nvCxnSpPr>
      <xdr:spPr>
        <a:xfrm>
          <a:off x="3225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56134</xdr:rowOff>
    </xdr:to>
    <xdr:cxnSp macro="">
      <xdr:nvCxnSpPr>
        <xdr:cNvPr id="136" name="直線コネクタ 135"/>
        <xdr:cNvCxnSpPr/>
      </xdr:nvCxnSpPr>
      <xdr:spPr>
        <a:xfrm flipV="1">
          <a:off x="2336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65786</xdr:rowOff>
    </xdr:to>
    <xdr:cxnSp macro="">
      <xdr:nvCxnSpPr>
        <xdr:cNvPr id="139" name="直線コネクタ 138"/>
        <xdr:cNvCxnSpPr/>
      </xdr:nvCxnSpPr>
      <xdr:spPr>
        <a:xfrm flipV="1">
          <a:off x="1447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2" name="テキスト ボックス 15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3" name="楕円 152"/>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4" name="テキスト ボックス 153"/>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7" name="楕円 156"/>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8" name="テキスト ボックス 157"/>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類似団体平均値</a:t>
          </a:r>
          <a:r>
            <a:rPr kumimoji="1" lang="ja-JP" altLang="en-US" sz="1200">
              <a:solidFill>
                <a:schemeClr val="dk1"/>
              </a:solidFill>
              <a:effectLst/>
              <a:latin typeface="+mn-lt"/>
              <a:ea typeface="+mn-ea"/>
              <a:cs typeface="+mn-cs"/>
            </a:rPr>
            <a:t>より多い額</a:t>
          </a:r>
          <a:r>
            <a:rPr kumimoji="1" lang="ja-JP" altLang="ja-JP" sz="1200">
              <a:solidFill>
                <a:schemeClr val="dk1"/>
              </a:solidFill>
              <a:effectLst/>
              <a:latin typeface="+mn-lt"/>
              <a:ea typeface="+mn-ea"/>
              <a:cs typeface="+mn-cs"/>
            </a:rPr>
            <a:t>であるが、今後も内部管理経費の抑制をはじめ、より一層適正かつ効率的な経費執行に努める。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105701</xdr:rowOff>
    </xdr:from>
    <xdr:to>
      <xdr:col>23</xdr:col>
      <xdr:colOff>133350</xdr:colOff>
      <xdr:row>83</xdr:row>
      <xdr:rowOff>68776</xdr:rowOff>
    </xdr:to>
    <xdr:cxnSp macro="">
      <xdr:nvCxnSpPr>
        <xdr:cNvPr id="193" name="直線コネクタ 192"/>
        <xdr:cNvCxnSpPr/>
      </xdr:nvCxnSpPr>
      <xdr:spPr>
        <a:xfrm>
          <a:off x="4114800" y="14164601"/>
          <a:ext cx="838200" cy="1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66489</xdr:rowOff>
    </xdr:from>
    <xdr:to>
      <xdr:col>19</xdr:col>
      <xdr:colOff>133350</xdr:colOff>
      <xdr:row>82</xdr:row>
      <xdr:rowOff>105701</xdr:rowOff>
    </xdr:to>
    <xdr:cxnSp macro="">
      <xdr:nvCxnSpPr>
        <xdr:cNvPr id="196" name="直線コネクタ 195"/>
        <xdr:cNvCxnSpPr/>
      </xdr:nvCxnSpPr>
      <xdr:spPr>
        <a:xfrm>
          <a:off x="3225800" y="14125389"/>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66489</xdr:rowOff>
    </xdr:from>
    <xdr:to>
      <xdr:col>15</xdr:col>
      <xdr:colOff>82550</xdr:colOff>
      <xdr:row>82</xdr:row>
      <xdr:rowOff>84399</xdr:rowOff>
    </xdr:to>
    <xdr:cxnSp macro="">
      <xdr:nvCxnSpPr>
        <xdr:cNvPr id="199" name="直線コネクタ 198"/>
        <xdr:cNvCxnSpPr/>
      </xdr:nvCxnSpPr>
      <xdr:spPr>
        <a:xfrm flipV="1">
          <a:off x="2336800" y="14125389"/>
          <a:ext cx="889000" cy="1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69506</xdr:rowOff>
    </xdr:from>
    <xdr:to>
      <xdr:col>11</xdr:col>
      <xdr:colOff>31750</xdr:colOff>
      <xdr:row>82</xdr:row>
      <xdr:rowOff>84399</xdr:rowOff>
    </xdr:to>
    <xdr:cxnSp macro="">
      <xdr:nvCxnSpPr>
        <xdr:cNvPr id="202" name="直線コネクタ 201"/>
        <xdr:cNvCxnSpPr/>
      </xdr:nvCxnSpPr>
      <xdr:spPr>
        <a:xfrm>
          <a:off x="1447800" y="14128406"/>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17976</xdr:rowOff>
    </xdr:from>
    <xdr:to>
      <xdr:col>23</xdr:col>
      <xdr:colOff>184150</xdr:colOff>
      <xdr:row>83</xdr:row>
      <xdr:rowOff>119576</xdr:rowOff>
    </xdr:to>
    <xdr:sp macro="" textlink="">
      <xdr:nvSpPr>
        <xdr:cNvPr id="212" name="楕円 211"/>
        <xdr:cNvSpPr/>
      </xdr:nvSpPr>
      <xdr:spPr>
        <a:xfrm>
          <a:off x="4902200" y="142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161503</xdr:rowOff>
    </xdr:from>
    <xdr:ext cx="762000" cy="259045"/>
    <xdr:sp macro="" textlink="">
      <xdr:nvSpPr>
        <xdr:cNvPr id="213" name="人件費・物件費等の状況該当値テキスト"/>
        <xdr:cNvSpPr txBox="1"/>
      </xdr:nvSpPr>
      <xdr:spPr>
        <a:xfrm>
          <a:off x="5041900" y="142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54901</xdr:rowOff>
    </xdr:from>
    <xdr:to>
      <xdr:col>19</xdr:col>
      <xdr:colOff>184150</xdr:colOff>
      <xdr:row>82</xdr:row>
      <xdr:rowOff>156501</xdr:rowOff>
    </xdr:to>
    <xdr:sp macro="" textlink="">
      <xdr:nvSpPr>
        <xdr:cNvPr id="214" name="楕円 213"/>
        <xdr:cNvSpPr/>
      </xdr:nvSpPr>
      <xdr:spPr>
        <a:xfrm>
          <a:off x="4064000" y="141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141278</xdr:rowOff>
    </xdr:from>
    <xdr:ext cx="736600" cy="259045"/>
    <xdr:sp macro="" textlink="">
      <xdr:nvSpPr>
        <xdr:cNvPr id="215" name="テキスト ボックス 214"/>
        <xdr:cNvSpPr txBox="1"/>
      </xdr:nvSpPr>
      <xdr:spPr>
        <a:xfrm>
          <a:off x="3733800" y="1420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15689</xdr:rowOff>
    </xdr:from>
    <xdr:to>
      <xdr:col>15</xdr:col>
      <xdr:colOff>133350</xdr:colOff>
      <xdr:row>82</xdr:row>
      <xdr:rowOff>117289</xdr:rowOff>
    </xdr:to>
    <xdr:sp macro="" textlink="">
      <xdr:nvSpPr>
        <xdr:cNvPr id="216" name="楕円 215"/>
        <xdr:cNvSpPr/>
      </xdr:nvSpPr>
      <xdr:spPr>
        <a:xfrm>
          <a:off x="3175000" y="140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102066</xdr:rowOff>
    </xdr:from>
    <xdr:ext cx="762000" cy="259045"/>
    <xdr:sp macro="" textlink="">
      <xdr:nvSpPr>
        <xdr:cNvPr id="217" name="テキスト ボックス 216"/>
        <xdr:cNvSpPr txBox="1"/>
      </xdr:nvSpPr>
      <xdr:spPr>
        <a:xfrm>
          <a:off x="2844800" y="141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33599</xdr:rowOff>
    </xdr:from>
    <xdr:to>
      <xdr:col>11</xdr:col>
      <xdr:colOff>82550</xdr:colOff>
      <xdr:row>82</xdr:row>
      <xdr:rowOff>135199</xdr:rowOff>
    </xdr:to>
    <xdr:sp macro="" textlink="">
      <xdr:nvSpPr>
        <xdr:cNvPr id="218" name="楕円 217"/>
        <xdr:cNvSpPr/>
      </xdr:nvSpPr>
      <xdr:spPr>
        <a:xfrm>
          <a:off x="2286000" y="140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119976</xdr:rowOff>
    </xdr:from>
    <xdr:ext cx="762000" cy="259045"/>
    <xdr:sp macro="" textlink="">
      <xdr:nvSpPr>
        <xdr:cNvPr id="219" name="テキスト ボックス 218"/>
        <xdr:cNvSpPr txBox="1"/>
      </xdr:nvSpPr>
      <xdr:spPr>
        <a:xfrm>
          <a:off x="1955800" y="141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18706</xdr:rowOff>
    </xdr:from>
    <xdr:to>
      <xdr:col>7</xdr:col>
      <xdr:colOff>31750</xdr:colOff>
      <xdr:row>82</xdr:row>
      <xdr:rowOff>120306</xdr:rowOff>
    </xdr:to>
    <xdr:sp macro="" textlink="">
      <xdr:nvSpPr>
        <xdr:cNvPr id="220" name="楕円 219"/>
        <xdr:cNvSpPr/>
      </xdr:nvSpPr>
      <xdr:spPr>
        <a:xfrm>
          <a:off x="1397000" y="140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130483</xdr:rowOff>
    </xdr:from>
    <xdr:ext cx="762000" cy="259045"/>
    <xdr:sp macro="" textlink="">
      <xdr:nvSpPr>
        <xdr:cNvPr id="221" name="テキスト ボックス 220"/>
        <xdr:cNvSpPr txBox="1"/>
      </xdr:nvSpPr>
      <xdr:spPr>
        <a:xfrm>
          <a:off x="1066800" y="138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引き続き、地域の民間給与水準や徳島県等他の地方公共団体の動向を注視し、給与水準の適正化に努める。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42334</xdr:rowOff>
    </xdr:to>
    <xdr:cxnSp macro="">
      <xdr:nvCxnSpPr>
        <xdr:cNvPr id="255" name="直線コネクタ 254"/>
        <xdr:cNvCxnSpPr/>
      </xdr:nvCxnSpPr>
      <xdr:spPr>
        <a:xfrm>
          <a:off x="16179800" y="143838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42334</xdr:rowOff>
    </xdr:to>
    <xdr:cxnSp macro="">
      <xdr:nvCxnSpPr>
        <xdr:cNvPr id="258" name="直線コネクタ 257"/>
        <xdr:cNvCxnSpPr/>
      </xdr:nvCxnSpPr>
      <xdr:spPr>
        <a:xfrm flipV="1">
          <a:off x="15290800" y="143838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142875</xdr:rowOff>
    </xdr:to>
    <xdr:cxnSp macro="">
      <xdr:nvCxnSpPr>
        <xdr:cNvPr id="261" name="直線コネクタ 260"/>
        <xdr:cNvCxnSpPr/>
      </xdr:nvCxnSpPr>
      <xdr:spPr>
        <a:xfrm flipV="1">
          <a:off x="14401800" y="144441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142875</xdr:rowOff>
    </xdr:to>
    <xdr:cxnSp macro="">
      <xdr:nvCxnSpPr>
        <xdr:cNvPr id="264" name="直線コネクタ 263"/>
        <xdr:cNvCxnSpPr/>
      </xdr:nvCxnSpPr>
      <xdr:spPr>
        <a:xfrm>
          <a:off x="13512800" y="1454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8" name="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9" name="テキスト ボックス 278"/>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2" name="楕円 281"/>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3" name="テキスト ボックス 282"/>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保育所、幼稚園など多数の子育て関係施設を保有していることや、直営による市民サービスの充実等により類似団体平均値</a:t>
          </a:r>
          <a:r>
            <a:rPr kumimoji="1" lang="ja-JP" altLang="en-US" sz="1200">
              <a:solidFill>
                <a:schemeClr val="dk1"/>
              </a:solidFill>
              <a:effectLst/>
              <a:latin typeface="+mn-lt"/>
              <a:ea typeface="+mn-ea"/>
              <a:cs typeface="+mn-cs"/>
            </a:rPr>
            <a:t>より多い</a:t>
          </a:r>
          <a:r>
            <a:rPr kumimoji="1" lang="ja-JP" altLang="ja-JP" sz="1200">
              <a:solidFill>
                <a:schemeClr val="dk1"/>
              </a:solidFill>
              <a:effectLst/>
              <a:latin typeface="+mn-lt"/>
              <a:ea typeface="+mn-ea"/>
              <a:cs typeface="+mn-cs"/>
            </a:rPr>
            <a:t>職員数となっている。このため、平成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94</a:t>
          </a:r>
          <a:r>
            <a:rPr kumimoji="1" lang="ja-JP" altLang="ja-JP" sz="1200">
              <a:solidFill>
                <a:schemeClr val="dk1"/>
              </a:solidFill>
              <a:effectLst/>
              <a:latin typeface="+mn-lt"/>
              <a:ea typeface="+mn-ea"/>
              <a:cs typeface="+mn-cs"/>
            </a:rPr>
            <a:t>人削減する行財政改革推進プランに取り組んでいる。</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95431</xdr:rowOff>
    </xdr:to>
    <xdr:cxnSp macro="">
      <xdr:nvCxnSpPr>
        <xdr:cNvPr id="320" name="直線コネクタ 319"/>
        <xdr:cNvCxnSpPr/>
      </xdr:nvCxnSpPr>
      <xdr:spPr>
        <a:xfrm>
          <a:off x="16179800" y="112327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109220</xdr:rowOff>
    </xdr:to>
    <xdr:cxnSp macro="">
      <xdr:nvCxnSpPr>
        <xdr:cNvPr id="323" name="直線コネクタ 322"/>
        <xdr:cNvCxnSpPr/>
      </xdr:nvCxnSpPr>
      <xdr:spPr>
        <a:xfrm flipV="1">
          <a:off x="15290800" y="11232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109220</xdr:rowOff>
    </xdr:from>
    <xdr:to>
      <xdr:col>72</xdr:col>
      <xdr:colOff>203200</xdr:colOff>
      <xdr:row>65</xdr:row>
      <xdr:rowOff>119562</xdr:rowOff>
    </xdr:to>
    <xdr:cxnSp macro="">
      <xdr:nvCxnSpPr>
        <xdr:cNvPr id="326" name="直線コネクタ 325"/>
        <xdr:cNvCxnSpPr/>
      </xdr:nvCxnSpPr>
      <xdr:spPr>
        <a:xfrm flipV="1">
          <a:off x="14401800" y="112534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119562</xdr:rowOff>
    </xdr:from>
    <xdr:to>
      <xdr:col>68</xdr:col>
      <xdr:colOff>152400</xdr:colOff>
      <xdr:row>65</xdr:row>
      <xdr:rowOff>143691</xdr:rowOff>
    </xdr:to>
    <xdr:cxnSp macro="">
      <xdr:nvCxnSpPr>
        <xdr:cNvPr id="329" name="直線コネクタ 328"/>
        <xdr:cNvCxnSpPr/>
      </xdr:nvCxnSpPr>
      <xdr:spPr>
        <a:xfrm flipV="1">
          <a:off x="13512800" y="112638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44631</xdr:rowOff>
    </xdr:from>
    <xdr:to>
      <xdr:col>81</xdr:col>
      <xdr:colOff>95250</xdr:colOff>
      <xdr:row>65</xdr:row>
      <xdr:rowOff>146231</xdr:rowOff>
    </xdr:to>
    <xdr:sp macro="" textlink="">
      <xdr:nvSpPr>
        <xdr:cNvPr id="339" name="楕円 338"/>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16708</xdr:rowOff>
    </xdr:from>
    <xdr:ext cx="762000" cy="259045"/>
    <xdr:sp macro="" textlink="">
      <xdr:nvSpPr>
        <xdr:cNvPr id="340"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37737</xdr:rowOff>
    </xdr:from>
    <xdr:to>
      <xdr:col>77</xdr:col>
      <xdr:colOff>95250</xdr:colOff>
      <xdr:row>65</xdr:row>
      <xdr:rowOff>139337</xdr:rowOff>
    </xdr:to>
    <xdr:sp macro="" textlink="">
      <xdr:nvSpPr>
        <xdr:cNvPr id="341" name="楕円 340"/>
        <xdr:cNvSpPr/>
      </xdr:nvSpPr>
      <xdr:spPr>
        <a:xfrm>
          <a:off x="16129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124114</xdr:rowOff>
    </xdr:from>
    <xdr:ext cx="736600" cy="259045"/>
    <xdr:sp macro="" textlink="">
      <xdr:nvSpPr>
        <xdr:cNvPr id="342" name="テキスト ボックス 341"/>
        <xdr:cNvSpPr txBox="1"/>
      </xdr:nvSpPr>
      <xdr:spPr>
        <a:xfrm>
          <a:off x="15798800" y="1126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43" name="楕円 342"/>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44" name="テキスト ボックス 343"/>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68762</xdr:rowOff>
    </xdr:from>
    <xdr:to>
      <xdr:col>68</xdr:col>
      <xdr:colOff>203200</xdr:colOff>
      <xdr:row>65</xdr:row>
      <xdr:rowOff>170362</xdr:rowOff>
    </xdr:to>
    <xdr:sp macro="" textlink="">
      <xdr:nvSpPr>
        <xdr:cNvPr id="345" name="楕円 344"/>
        <xdr:cNvSpPr/>
      </xdr:nvSpPr>
      <xdr:spPr>
        <a:xfrm>
          <a:off x="14351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155139</xdr:rowOff>
    </xdr:from>
    <xdr:ext cx="762000" cy="259045"/>
    <xdr:sp macro="" textlink="">
      <xdr:nvSpPr>
        <xdr:cNvPr id="346" name="テキスト ボックス 345"/>
        <xdr:cNvSpPr txBox="1"/>
      </xdr:nvSpPr>
      <xdr:spPr>
        <a:xfrm>
          <a:off x="14020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92891</xdr:rowOff>
    </xdr:from>
    <xdr:to>
      <xdr:col>64</xdr:col>
      <xdr:colOff>152400</xdr:colOff>
      <xdr:row>66</xdr:row>
      <xdr:rowOff>23041</xdr:rowOff>
    </xdr:to>
    <xdr:sp macro="" textlink="">
      <xdr:nvSpPr>
        <xdr:cNvPr id="347" name="楕円 346"/>
        <xdr:cNvSpPr/>
      </xdr:nvSpPr>
      <xdr:spPr>
        <a:xfrm>
          <a:off x="13462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7818</xdr:rowOff>
    </xdr:from>
    <xdr:ext cx="762000" cy="259045"/>
    <xdr:sp macro="" textlink="">
      <xdr:nvSpPr>
        <xdr:cNvPr id="348" name="テキスト ボックス 347"/>
        <xdr:cNvSpPr txBox="1"/>
      </xdr:nvSpPr>
      <xdr:spPr>
        <a:xfrm>
          <a:off x="13131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投資事業の抑制等に伴い、実質公債費比率は減少傾向にあり、今後も地方債については適正な発行に努めるとともに、比率の算定に影響する他会計への繰出しの抑制に努める。</a:t>
          </a:r>
          <a:endParaRPr lang="ja-JP" altLang="ja-JP" sz="12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150888</xdr:rowOff>
    </xdr:to>
    <xdr:cxnSp macro="">
      <xdr:nvCxnSpPr>
        <xdr:cNvPr id="383" name="直線コネクタ 382"/>
        <xdr:cNvCxnSpPr/>
      </xdr:nvCxnSpPr>
      <xdr:spPr>
        <a:xfrm flipV="1">
          <a:off x="16179800" y="715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13909</xdr:rowOff>
    </xdr:to>
    <xdr:cxnSp macro="">
      <xdr:nvCxnSpPr>
        <xdr:cNvPr id="386" name="直線コネクタ 385"/>
        <xdr:cNvCxnSpPr/>
      </xdr:nvCxnSpPr>
      <xdr:spPr>
        <a:xfrm flipV="1">
          <a:off x="15290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25400</xdr:rowOff>
    </xdr:to>
    <xdr:cxnSp macro="">
      <xdr:nvCxnSpPr>
        <xdr:cNvPr id="389" name="直線コネクタ 388"/>
        <xdr:cNvCxnSpPr/>
      </xdr:nvCxnSpPr>
      <xdr:spPr>
        <a:xfrm flipV="1">
          <a:off x="14401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25400</xdr:rowOff>
    </xdr:to>
    <xdr:cxnSp macro="">
      <xdr:nvCxnSpPr>
        <xdr:cNvPr id="392" name="直線コネクタ 391"/>
        <xdr:cNvCxnSpPr/>
      </xdr:nvCxnSpPr>
      <xdr:spPr>
        <a:xfrm>
          <a:off x="13512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2" name="楕円 401"/>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3"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04" name="楕円 403"/>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05" name="テキスト ボックス 404"/>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6" name="楕円 405"/>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7" name="テキスト ボックス 406"/>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8" name="楕円 40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9" name="テキスト ボックス 40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0" name="楕円 409"/>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1" name="テキスト ボックス 41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類似団体平均値、全国市町村平均ともに下回っている状況であるため、より一層、歳入の確保や現在の負担と将来の負担のバランスを念頭においた財政運営に努める。</a:t>
          </a:r>
          <a:endParaRPr lang="ja-JP" altLang="ja-JP" sz="16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134479</xdr:rowOff>
    </xdr:from>
    <xdr:to>
      <xdr:col>81</xdr:col>
      <xdr:colOff>44450</xdr:colOff>
      <xdr:row>19</xdr:row>
      <xdr:rowOff>83679</xdr:rowOff>
    </xdr:to>
    <xdr:cxnSp macro="">
      <xdr:nvCxnSpPr>
        <xdr:cNvPr id="445" name="直線コネクタ 444"/>
        <xdr:cNvCxnSpPr/>
      </xdr:nvCxnSpPr>
      <xdr:spPr>
        <a:xfrm flipV="1">
          <a:off x="16179800" y="322057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83679</xdr:rowOff>
    </xdr:from>
    <xdr:to>
      <xdr:col>77</xdr:col>
      <xdr:colOff>44450</xdr:colOff>
      <xdr:row>19</xdr:row>
      <xdr:rowOff>90382</xdr:rowOff>
    </xdr:to>
    <xdr:cxnSp macro="">
      <xdr:nvCxnSpPr>
        <xdr:cNvPr id="448" name="直線コネクタ 447"/>
        <xdr:cNvCxnSpPr/>
      </xdr:nvCxnSpPr>
      <xdr:spPr>
        <a:xfrm flipV="1">
          <a:off x="15290800" y="334122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90382</xdr:rowOff>
    </xdr:from>
    <xdr:to>
      <xdr:col>72</xdr:col>
      <xdr:colOff>203200</xdr:colOff>
      <xdr:row>20</xdr:row>
      <xdr:rowOff>2046</xdr:rowOff>
    </xdr:to>
    <xdr:cxnSp macro="">
      <xdr:nvCxnSpPr>
        <xdr:cNvPr id="451" name="直線コネクタ 450"/>
        <xdr:cNvCxnSpPr/>
      </xdr:nvCxnSpPr>
      <xdr:spPr>
        <a:xfrm flipV="1">
          <a:off x="14401800" y="3347932"/>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107809</xdr:rowOff>
    </xdr:from>
    <xdr:to>
      <xdr:col>68</xdr:col>
      <xdr:colOff>152400</xdr:colOff>
      <xdr:row>20</xdr:row>
      <xdr:rowOff>2046</xdr:rowOff>
    </xdr:to>
    <xdr:cxnSp macro="">
      <xdr:nvCxnSpPr>
        <xdr:cNvPr id="454" name="直線コネクタ 453"/>
        <xdr:cNvCxnSpPr/>
      </xdr:nvCxnSpPr>
      <xdr:spPr>
        <a:xfrm>
          <a:off x="13512800" y="3365359"/>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83679</xdr:rowOff>
    </xdr:from>
    <xdr:to>
      <xdr:col>81</xdr:col>
      <xdr:colOff>95250</xdr:colOff>
      <xdr:row>19</xdr:row>
      <xdr:rowOff>13829</xdr:rowOff>
    </xdr:to>
    <xdr:sp macro="" textlink="">
      <xdr:nvSpPr>
        <xdr:cNvPr id="464" name="楕円 463"/>
        <xdr:cNvSpPr/>
      </xdr:nvSpPr>
      <xdr:spPr>
        <a:xfrm>
          <a:off x="16967200" y="31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55756</xdr:rowOff>
    </xdr:from>
    <xdr:ext cx="762000" cy="259045"/>
    <xdr:sp macro="" textlink="">
      <xdr:nvSpPr>
        <xdr:cNvPr id="465" name="将来負担の状況該当値テキスト"/>
        <xdr:cNvSpPr txBox="1"/>
      </xdr:nvSpPr>
      <xdr:spPr>
        <a:xfrm>
          <a:off x="17106900" y="31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32879</xdr:rowOff>
    </xdr:from>
    <xdr:to>
      <xdr:col>77</xdr:col>
      <xdr:colOff>95250</xdr:colOff>
      <xdr:row>19</xdr:row>
      <xdr:rowOff>134479</xdr:rowOff>
    </xdr:to>
    <xdr:sp macro="" textlink="">
      <xdr:nvSpPr>
        <xdr:cNvPr id="466" name="楕円 465"/>
        <xdr:cNvSpPr/>
      </xdr:nvSpPr>
      <xdr:spPr>
        <a:xfrm>
          <a:off x="16129000" y="32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119256</xdr:rowOff>
    </xdr:from>
    <xdr:ext cx="736600" cy="259045"/>
    <xdr:sp macro="" textlink="">
      <xdr:nvSpPr>
        <xdr:cNvPr id="467" name="テキスト ボックス 466"/>
        <xdr:cNvSpPr txBox="1"/>
      </xdr:nvSpPr>
      <xdr:spPr>
        <a:xfrm>
          <a:off x="15798800" y="337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39582</xdr:rowOff>
    </xdr:from>
    <xdr:to>
      <xdr:col>73</xdr:col>
      <xdr:colOff>44450</xdr:colOff>
      <xdr:row>19</xdr:row>
      <xdr:rowOff>141182</xdr:rowOff>
    </xdr:to>
    <xdr:sp macro="" textlink="">
      <xdr:nvSpPr>
        <xdr:cNvPr id="468" name="楕円 467"/>
        <xdr:cNvSpPr/>
      </xdr:nvSpPr>
      <xdr:spPr>
        <a:xfrm>
          <a:off x="15240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125959</xdr:rowOff>
    </xdr:from>
    <xdr:ext cx="762000" cy="259045"/>
    <xdr:sp macro="" textlink="">
      <xdr:nvSpPr>
        <xdr:cNvPr id="469" name="テキスト ボックス 468"/>
        <xdr:cNvSpPr txBox="1"/>
      </xdr:nvSpPr>
      <xdr:spPr>
        <a:xfrm>
          <a:off x="14909800" y="3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122696</xdr:rowOff>
    </xdr:from>
    <xdr:to>
      <xdr:col>68</xdr:col>
      <xdr:colOff>203200</xdr:colOff>
      <xdr:row>20</xdr:row>
      <xdr:rowOff>52846</xdr:rowOff>
    </xdr:to>
    <xdr:sp macro="" textlink="">
      <xdr:nvSpPr>
        <xdr:cNvPr id="470" name="楕円 469"/>
        <xdr:cNvSpPr/>
      </xdr:nvSpPr>
      <xdr:spPr>
        <a:xfrm>
          <a:off x="14351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37623</xdr:rowOff>
    </xdr:from>
    <xdr:ext cx="762000" cy="259045"/>
    <xdr:sp macro="" textlink="">
      <xdr:nvSpPr>
        <xdr:cNvPr id="471" name="テキスト ボックス 470"/>
        <xdr:cNvSpPr txBox="1"/>
      </xdr:nvSpPr>
      <xdr:spPr>
        <a:xfrm>
          <a:off x="14020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57009</xdr:rowOff>
    </xdr:from>
    <xdr:to>
      <xdr:col>64</xdr:col>
      <xdr:colOff>152400</xdr:colOff>
      <xdr:row>19</xdr:row>
      <xdr:rowOff>158609</xdr:rowOff>
    </xdr:to>
    <xdr:sp macro="" textlink="">
      <xdr:nvSpPr>
        <xdr:cNvPr id="472" name="楕円 471"/>
        <xdr:cNvSpPr/>
      </xdr:nvSpPr>
      <xdr:spPr>
        <a:xfrm>
          <a:off x="13462000" y="3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143386</xdr:rowOff>
    </xdr:from>
    <xdr:ext cx="762000" cy="259045"/>
    <xdr:sp macro="" textlink="">
      <xdr:nvSpPr>
        <xdr:cNvPr id="473" name="テキスト ボックス 472"/>
        <xdr:cNvSpPr txBox="1"/>
      </xdr:nvSpPr>
      <xdr:spPr>
        <a:xfrm>
          <a:off x="13131800" y="34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保育所、幼稚園など多数の子育て関係施設を保有していることや、直営による市民サービスの充実等により類似団体平均値</a:t>
          </a:r>
          <a:r>
            <a:rPr kumimoji="1" lang="ja-JP" altLang="en-US" sz="1200">
              <a:solidFill>
                <a:schemeClr val="dk1"/>
              </a:solidFill>
              <a:effectLst/>
              <a:latin typeface="+mn-lt"/>
              <a:ea typeface="+mn-ea"/>
              <a:cs typeface="+mn-cs"/>
            </a:rPr>
            <a:t>より多い</a:t>
          </a:r>
          <a:r>
            <a:rPr kumimoji="1" lang="ja-JP" altLang="ja-JP" sz="1200">
              <a:solidFill>
                <a:schemeClr val="dk1"/>
              </a:solidFill>
              <a:effectLst/>
              <a:latin typeface="+mn-lt"/>
              <a:ea typeface="+mn-ea"/>
              <a:cs typeface="+mn-cs"/>
            </a:rPr>
            <a:t>職員数となっている。このため、平成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94</a:t>
          </a:r>
          <a:r>
            <a:rPr kumimoji="1" lang="ja-JP" altLang="ja-JP" sz="1200">
              <a:solidFill>
                <a:schemeClr val="dk1"/>
              </a:solidFill>
              <a:effectLst/>
              <a:latin typeface="+mn-lt"/>
              <a:ea typeface="+mn-ea"/>
              <a:cs typeface="+mn-cs"/>
            </a:rPr>
            <a:t>人削減する行財政改革推進プランに取り組んでいる。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69850</xdr:rowOff>
    </xdr:to>
    <xdr:cxnSp macro="">
      <xdr:nvCxnSpPr>
        <xdr:cNvPr id="66" name="直線コネクタ 65"/>
        <xdr:cNvCxnSpPr/>
      </xdr:nvCxnSpPr>
      <xdr:spPr>
        <a:xfrm flipV="1">
          <a:off x="3987800" y="672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100330</xdr:rowOff>
    </xdr:to>
    <xdr:cxnSp macro="">
      <xdr:nvCxnSpPr>
        <xdr:cNvPr id="69" name="直線コネクタ 68"/>
        <xdr:cNvCxnSpPr/>
      </xdr:nvCxnSpPr>
      <xdr:spPr>
        <a:xfrm flipV="1">
          <a:off x="3098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138430</xdr:rowOff>
    </xdr:to>
    <xdr:cxnSp macro="">
      <xdr:nvCxnSpPr>
        <xdr:cNvPr id="72" name="直線コネクタ 71"/>
        <xdr:cNvCxnSpPr/>
      </xdr:nvCxnSpPr>
      <xdr:spPr>
        <a:xfrm flipV="1">
          <a:off x="2209800" y="678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138430</xdr:rowOff>
    </xdr:to>
    <xdr:cxnSp macro="">
      <xdr:nvCxnSpPr>
        <xdr:cNvPr id="75" name="直線コネクタ 74"/>
        <xdr:cNvCxnSpPr/>
      </xdr:nvCxnSpPr>
      <xdr:spPr>
        <a:xfrm>
          <a:off x="1320800" y="682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これまでの</a:t>
          </a:r>
          <a:r>
            <a:rPr kumimoji="1" lang="ja-JP" altLang="en-US" sz="1200">
              <a:solidFill>
                <a:schemeClr val="dk1"/>
              </a:solidFill>
              <a:effectLst/>
              <a:latin typeface="+mn-lt"/>
              <a:ea typeface="+mn-ea"/>
              <a:cs typeface="+mn-cs"/>
            </a:rPr>
            <a:t>行財政改革推進プラン</a:t>
          </a:r>
          <a:r>
            <a:rPr kumimoji="1" lang="ja-JP" altLang="ja-JP" sz="1200">
              <a:solidFill>
                <a:schemeClr val="dk1"/>
              </a:solidFill>
              <a:effectLst/>
              <a:latin typeface="+mn-lt"/>
              <a:ea typeface="+mn-ea"/>
              <a:cs typeface="+mn-cs"/>
            </a:rPr>
            <a:t>の取組により、経常的な経費の見直し等を行うことで、歳出を抑制してきた結果、類似団体平均を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回る状況となっている。引き続き、内部努力を継続していきたい。</a:t>
          </a:r>
          <a:endParaRPr lang="ja-JP" altLang="ja-JP" sz="16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156718</xdr:rowOff>
    </xdr:from>
    <xdr:to>
      <xdr:col>82</xdr:col>
      <xdr:colOff>107950</xdr:colOff>
      <xdr:row>13</xdr:row>
      <xdr:rowOff>165862</xdr:rowOff>
    </xdr:to>
    <xdr:cxnSp macro="">
      <xdr:nvCxnSpPr>
        <xdr:cNvPr id="125" name="直線コネクタ 124"/>
        <xdr:cNvCxnSpPr/>
      </xdr:nvCxnSpPr>
      <xdr:spPr>
        <a:xfrm>
          <a:off x="15671800" y="23855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156718</xdr:rowOff>
    </xdr:to>
    <xdr:cxnSp macro="">
      <xdr:nvCxnSpPr>
        <xdr:cNvPr id="128" name="直線コネクタ 127"/>
        <xdr:cNvCxnSpPr/>
      </xdr:nvCxnSpPr>
      <xdr:spPr>
        <a:xfrm>
          <a:off x="14782800" y="23672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13</xdr:row>
      <xdr:rowOff>147574</xdr:rowOff>
    </xdr:to>
    <xdr:cxnSp macro="">
      <xdr:nvCxnSpPr>
        <xdr:cNvPr id="131" name="直線コネクタ 130"/>
        <xdr:cNvCxnSpPr/>
      </xdr:nvCxnSpPr>
      <xdr:spPr>
        <a:xfrm flipV="1">
          <a:off x="13893800" y="23672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147574</xdr:rowOff>
    </xdr:from>
    <xdr:to>
      <xdr:col>69</xdr:col>
      <xdr:colOff>92075</xdr:colOff>
      <xdr:row>13</xdr:row>
      <xdr:rowOff>147574</xdr:rowOff>
    </xdr:to>
    <xdr:cxnSp macro="">
      <xdr:nvCxnSpPr>
        <xdr:cNvPr id="134" name="直線コネクタ 133"/>
        <xdr:cNvCxnSpPr/>
      </xdr:nvCxnSpPr>
      <xdr:spPr>
        <a:xfrm>
          <a:off x="13004800" y="2376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115062</xdr:rowOff>
    </xdr:from>
    <xdr:to>
      <xdr:col>82</xdr:col>
      <xdr:colOff>158750</xdr:colOff>
      <xdr:row>14</xdr:row>
      <xdr:rowOff>45212</xdr:rowOff>
    </xdr:to>
    <xdr:sp macro="" textlink="">
      <xdr:nvSpPr>
        <xdr:cNvPr id="144" name="楕円 143"/>
        <xdr:cNvSpPr/>
      </xdr:nvSpPr>
      <xdr:spPr>
        <a:xfrm>
          <a:off x="16459200" y="23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23639</xdr:rowOff>
    </xdr:from>
    <xdr:ext cx="762000" cy="259045"/>
    <xdr:sp macro="" textlink="">
      <xdr:nvSpPr>
        <xdr:cNvPr id="145" name="物件費該当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105918</xdr:rowOff>
    </xdr:from>
    <xdr:to>
      <xdr:col>78</xdr:col>
      <xdr:colOff>120650</xdr:colOff>
      <xdr:row>14</xdr:row>
      <xdr:rowOff>36068</xdr:rowOff>
    </xdr:to>
    <xdr:sp macro="" textlink="">
      <xdr:nvSpPr>
        <xdr:cNvPr id="146" name="楕円 145"/>
        <xdr:cNvSpPr/>
      </xdr:nvSpPr>
      <xdr:spPr>
        <a:xfrm>
          <a:off x="156210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46245</xdr:rowOff>
    </xdr:from>
    <xdr:ext cx="736600" cy="259045"/>
    <xdr:sp macro="" textlink="">
      <xdr:nvSpPr>
        <xdr:cNvPr id="147" name="テキスト ボックス 146"/>
        <xdr:cNvSpPr txBox="1"/>
      </xdr:nvSpPr>
      <xdr:spPr>
        <a:xfrm>
          <a:off x="15290800" y="210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8" name="楕円 147"/>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9" name="テキスト ボックス 148"/>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96774</xdr:rowOff>
    </xdr:from>
    <xdr:to>
      <xdr:col>69</xdr:col>
      <xdr:colOff>142875</xdr:colOff>
      <xdr:row>14</xdr:row>
      <xdr:rowOff>26924</xdr:rowOff>
    </xdr:to>
    <xdr:sp macro="" textlink="">
      <xdr:nvSpPr>
        <xdr:cNvPr id="150" name="楕円 149"/>
        <xdr:cNvSpPr/>
      </xdr:nvSpPr>
      <xdr:spPr>
        <a:xfrm>
          <a:off x="13843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37101</xdr:rowOff>
    </xdr:from>
    <xdr:ext cx="762000" cy="259045"/>
    <xdr:sp macro="" textlink="">
      <xdr:nvSpPr>
        <xdr:cNvPr id="151" name="テキスト ボックス 150"/>
        <xdr:cNvSpPr txBox="1"/>
      </xdr:nvSpPr>
      <xdr:spPr>
        <a:xfrm>
          <a:off x="13512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52" name="楕円 151"/>
        <xdr:cNvSpPr/>
      </xdr:nvSpPr>
      <xdr:spPr>
        <a:xfrm>
          <a:off x="12954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53" name="テキスト ボックス 152"/>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扶助費が上昇傾向にある要因として、子ども・子育て支援や、障害者福祉など社会保障費の増加が挙げられる。今後も引き続き扶助の適正実施に努める。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107950</xdr:rowOff>
    </xdr:to>
    <xdr:cxnSp macro="">
      <xdr:nvCxnSpPr>
        <xdr:cNvPr id="186" name="直線コネクタ 185"/>
        <xdr:cNvCxnSpPr/>
      </xdr:nvCxnSpPr>
      <xdr:spPr>
        <a:xfrm flipV="1">
          <a:off x="3987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107950</xdr:rowOff>
    </xdr:to>
    <xdr:cxnSp macro="">
      <xdr:nvCxnSpPr>
        <xdr:cNvPr id="189" name="直線コネクタ 188"/>
        <xdr:cNvCxnSpPr/>
      </xdr:nvCxnSpPr>
      <xdr:spPr>
        <a:xfrm>
          <a:off x="3098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69850</xdr:rowOff>
    </xdr:to>
    <xdr:cxnSp macro="">
      <xdr:nvCxnSpPr>
        <xdr:cNvPr id="192" name="直線コネクタ 191"/>
        <xdr:cNvCxnSpPr/>
      </xdr:nvCxnSpPr>
      <xdr:spPr>
        <a:xfrm>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165100</xdr:rowOff>
    </xdr:to>
    <xdr:cxnSp macro="">
      <xdr:nvCxnSpPr>
        <xdr:cNvPr id="195" name="直線コネクタ 194"/>
        <xdr:cNvCxnSpPr/>
      </xdr:nvCxnSpPr>
      <xdr:spPr>
        <a:xfrm flipV="1">
          <a:off x="1320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5" name="楕円 204"/>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6"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7" name="楕円 206"/>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8" name="テキスト ボックス 207"/>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9" name="楕円 20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0" name="テキスト ボックス 20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3" name="楕円 212"/>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4" name="テキスト ボックス 213"/>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令和２年度は、下水道事業特別会計が公営企業会計に移行したことによる</a:t>
          </a:r>
          <a:r>
            <a:rPr kumimoji="1" lang="ja-JP" altLang="ja-JP" sz="1200">
              <a:solidFill>
                <a:schemeClr val="dk1"/>
              </a:solidFill>
              <a:effectLst/>
              <a:latin typeface="+mn-lt"/>
              <a:ea typeface="+mn-ea"/>
              <a:cs typeface="+mn-cs"/>
            </a:rPr>
            <a:t>繰出金の</a:t>
          </a:r>
          <a:r>
            <a:rPr kumimoji="1" lang="ja-JP" altLang="en-US" sz="1200">
              <a:solidFill>
                <a:schemeClr val="dk1"/>
              </a:solidFill>
              <a:effectLst/>
              <a:latin typeface="+mn-lt"/>
              <a:ea typeface="+mn-ea"/>
              <a:cs typeface="+mn-cs"/>
            </a:rPr>
            <a:t>減少等により</a:t>
          </a:r>
          <a:r>
            <a:rPr kumimoji="1" lang="en-US" altLang="ja-JP" sz="1200">
              <a:solidFill>
                <a:schemeClr val="dk1"/>
              </a:solidFill>
              <a:effectLst/>
              <a:latin typeface="+mn-lt"/>
              <a:ea typeface="+mn-ea"/>
              <a:cs typeface="+mn-cs"/>
            </a:rPr>
            <a:t>3.6</a:t>
          </a:r>
          <a:r>
            <a:rPr kumimoji="1" lang="ja-JP" altLang="en-US" sz="1200">
              <a:solidFill>
                <a:schemeClr val="dk1"/>
              </a:solidFill>
              <a:effectLst/>
              <a:latin typeface="+mn-lt"/>
              <a:ea typeface="+mn-ea"/>
              <a:cs typeface="+mn-cs"/>
            </a:rPr>
            <a:t>ポイント減少しているが</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回る状況となっている。各会計の経営力の強化に努め、繰出しの抑制に努めていきたい。</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60</xdr:row>
      <xdr:rowOff>23585</xdr:rowOff>
    </xdr:to>
    <xdr:cxnSp macro="">
      <xdr:nvCxnSpPr>
        <xdr:cNvPr id="244" name="直線コネクタ 243"/>
        <xdr:cNvCxnSpPr/>
      </xdr:nvCxnSpPr>
      <xdr:spPr>
        <a:xfrm flipV="1">
          <a:off x="16510000" y="90260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5" name="その他最小値テキスト"/>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6" name="直線コネクタ 245"/>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7"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48" name="直線コネクタ 247"/>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61</xdr:row>
      <xdr:rowOff>37193</xdr:rowOff>
    </xdr:to>
    <xdr:cxnSp macro="">
      <xdr:nvCxnSpPr>
        <xdr:cNvPr id="249" name="直線コネクタ 248"/>
        <xdr:cNvCxnSpPr/>
      </xdr:nvCxnSpPr>
      <xdr:spPr>
        <a:xfrm flipV="1">
          <a:off x="15671800" y="101037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163484</xdr:rowOff>
    </xdr:from>
    <xdr:ext cx="762000" cy="259045"/>
    <xdr:sp macro="" textlink="">
      <xdr:nvSpPr>
        <xdr:cNvPr id="250" name="その他平均値テキスト"/>
        <xdr:cNvSpPr txBox="1"/>
      </xdr:nvSpPr>
      <xdr:spPr>
        <a:xfrm>
          <a:off x="16598900" y="959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1" name="フローチャート: 判断 250"/>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37193</xdr:rowOff>
    </xdr:to>
    <xdr:cxnSp macro="">
      <xdr:nvCxnSpPr>
        <xdr:cNvPr id="252" name="直線コネクタ 251"/>
        <xdr:cNvCxnSpPr/>
      </xdr:nvCxnSpPr>
      <xdr:spPr>
        <a:xfrm>
          <a:off x="14782800" y="1045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154215</xdr:rowOff>
    </xdr:from>
    <xdr:to>
      <xdr:col>73</xdr:col>
      <xdr:colOff>180975</xdr:colOff>
      <xdr:row>60</xdr:row>
      <xdr:rowOff>165100</xdr:rowOff>
    </xdr:to>
    <xdr:cxnSp macro="">
      <xdr:nvCxnSpPr>
        <xdr:cNvPr id="255" name="直線コネクタ 254"/>
        <xdr:cNvCxnSpPr/>
      </xdr:nvCxnSpPr>
      <xdr:spPr>
        <a:xfrm>
          <a:off x="13893800" y="1044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154215</xdr:rowOff>
    </xdr:to>
    <xdr:cxnSp macro="">
      <xdr:nvCxnSpPr>
        <xdr:cNvPr id="258" name="直線コネクタ 257"/>
        <xdr:cNvCxnSpPr/>
      </xdr:nvCxnSpPr>
      <xdr:spPr>
        <a:xfrm>
          <a:off x="13004800" y="1038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68" name="楕円 267"/>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69"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0" name="楕円 269"/>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1" name="テキスト ボックス 270"/>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2" name="楕円 271"/>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3" name="テキスト ボックス 272"/>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4" name="楕円 273"/>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5" name="テキスト ボックス 274"/>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76" name="楕円 275"/>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77" name="テキスト ボックス 276"/>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令和２年度は、下水道事業特別会計が公営企業会計に移行したことによる負担金及び補助金の増加等により</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ポイント増加しているが、</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回る状況となっている。引き続き、</a:t>
          </a:r>
          <a:r>
            <a:rPr kumimoji="1" lang="ja-JP" altLang="en-US" sz="1200">
              <a:solidFill>
                <a:schemeClr val="dk1"/>
              </a:solidFill>
              <a:effectLst/>
              <a:latin typeface="+mn-lt"/>
              <a:ea typeface="+mn-ea"/>
              <a:cs typeface="+mn-cs"/>
            </a:rPr>
            <a:t>行財政改革推進プランの取組を実施し、</a:t>
          </a:r>
          <a:r>
            <a:rPr kumimoji="1" lang="ja-JP" altLang="ja-JP" sz="1200">
              <a:solidFill>
                <a:schemeClr val="dk1"/>
              </a:solidFill>
              <a:effectLst/>
              <a:latin typeface="+mn-lt"/>
              <a:ea typeface="+mn-ea"/>
              <a:cs typeface="+mn-cs"/>
            </a:rPr>
            <a:t>補助金・負担金の適正に努めていきたい。</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7" name="直線コネクタ 306"/>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8"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9" name="直線コネクタ 308"/>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0"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1" name="直線コネクタ 310"/>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124278</xdr:rowOff>
    </xdr:from>
    <xdr:to>
      <xdr:col>82</xdr:col>
      <xdr:colOff>107950</xdr:colOff>
      <xdr:row>35</xdr:row>
      <xdr:rowOff>86178</xdr:rowOff>
    </xdr:to>
    <xdr:cxnSp macro="">
      <xdr:nvCxnSpPr>
        <xdr:cNvPr id="312" name="直線コネクタ 311"/>
        <xdr:cNvCxnSpPr/>
      </xdr:nvCxnSpPr>
      <xdr:spPr>
        <a:xfrm>
          <a:off x="15671800" y="5782128"/>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124278</xdr:rowOff>
    </xdr:from>
    <xdr:to>
      <xdr:col>78</xdr:col>
      <xdr:colOff>69850</xdr:colOff>
      <xdr:row>33</xdr:row>
      <xdr:rowOff>124278</xdr:rowOff>
    </xdr:to>
    <xdr:cxnSp macro="">
      <xdr:nvCxnSpPr>
        <xdr:cNvPr id="315" name="直線コネクタ 314"/>
        <xdr:cNvCxnSpPr/>
      </xdr:nvCxnSpPr>
      <xdr:spPr>
        <a:xfrm>
          <a:off x="14782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6" name="フローチャート: 判断 315"/>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7" name="テキスト ボックス 316"/>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124278</xdr:rowOff>
    </xdr:from>
    <xdr:to>
      <xdr:col>73</xdr:col>
      <xdr:colOff>180975</xdr:colOff>
      <xdr:row>33</xdr:row>
      <xdr:rowOff>124278</xdr:rowOff>
    </xdr:to>
    <xdr:cxnSp macro="">
      <xdr:nvCxnSpPr>
        <xdr:cNvPr id="318" name="直線コネクタ 317"/>
        <xdr:cNvCxnSpPr/>
      </xdr:nvCxnSpPr>
      <xdr:spPr>
        <a:xfrm>
          <a:off x="13893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9" name="フローチャート: 判断 318"/>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20" name="テキスト ボックス 319"/>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113393</xdr:rowOff>
    </xdr:from>
    <xdr:to>
      <xdr:col>69</xdr:col>
      <xdr:colOff>92075</xdr:colOff>
      <xdr:row>33</xdr:row>
      <xdr:rowOff>124278</xdr:rowOff>
    </xdr:to>
    <xdr:cxnSp macro="">
      <xdr:nvCxnSpPr>
        <xdr:cNvPr id="321" name="直線コネクタ 320"/>
        <xdr:cNvCxnSpPr/>
      </xdr:nvCxnSpPr>
      <xdr:spPr>
        <a:xfrm>
          <a:off x="13004800" y="577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3" name="テキスト ボックス 322"/>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4" name="フローチャート: 判断 323"/>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5" name="テキスト ボックス 324"/>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1" name="楕円 330"/>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2"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73478</xdr:rowOff>
    </xdr:from>
    <xdr:to>
      <xdr:col>78</xdr:col>
      <xdr:colOff>120650</xdr:colOff>
      <xdr:row>34</xdr:row>
      <xdr:rowOff>3628</xdr:rowOff>
    </xdr:to>
    <xdr:sp macro="" textlink="">
      <xdr:nvSpPr>
        <xdr:cNvPr id="333" name="楕円 332"/>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13805</xdr:rowOff>
    </xdr:from>
    <xdr:ext cx="736600" cy="259045"/>
    <xdr:sp macro="" textlink="">
      <xdr:nvSpPr>
        <xdr:cNvPr id="334" name="テキスト ボックス 333"/>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73478</xdr:rowOff>
    </xdr:from>
    <xdr:to>
      <xdr:col>74</xdr:col>
      <xdr:colOff>31750</xdr:colOff>
      <xdr:row>34</xdr:row>
      <xdr:rowOff>3628</xdr:rowOff>
    </xdr:to>
    <xdr:sp macro="" textlink="">
      <xdr:nvSpPr>
        <xdr:cNvPr id="335" name="楕円 334"/>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13805</xdr:rowOff>
    </xdr:from>
    <xdr:ext cx="762000" cy="259045"/>
    <xdr:sp macro="" textlink="">
      <xdr:nvSpPr>
        <xdr:cNvPr id="336" name="テキスト ボックス 335"/>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7" name="楕円 336"/>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38" name="テキスト ボックス 337"/>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62593</xdr:rowOff>
    </xdr:from>
    <xdr:to>
      <xdr:col>65</xdr:col>
      <xdr:colOff>53975</xdr:colOff>
      <xdr:row>33</xdr:row>
      <xdr:rowOff>164193</xdr:rowOff>
    </xdr:to>
    <xdr:sp macro="" textlink="">
      <xdr:nvSpPr>
        <xdr:cNvPr id="339" name="楕円 338"/>
        <xdr:cNvSpPr/>
      </xdr:nvSpPr>
      <xdr:spPr>
        <a:xfrm>
          <a:off x="12954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2920</xdr:rowOff>
    </xdr:from>
    <xdr:ext cx="762000" cy="259045"/>
    <xdr:sp macro="" textlink="">
      <xdr:nvSpPr>
        <xdr:cNvPr id="340" name="テキスト ボックス 339"/>
        <xdr:cNvSpPr txBox="1"/>
      </xdr:nvSpPr>
      <xdr:spPr>
        <a:xfrm>
          <a:off x="12623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類似団体平均を上回る状況となっているため、引き続き適正な市債の発行に努めていきたい</a:t>
          </a:r>
          <a:r>
            <a:rPr kumimoji="1" lang="ja-JP" altLang="ja-JP" sz="1200">
              <a:solidFill>
                <a:schemeClr val="dk1"/>
              </a:solidFill>
              <a:effectLst/>
              <a:latin typeface="+mn-lt"/>
              <a:ea typeface="+mn-ea"/>
              <a:cs typeface="+mn-cs"/>
            </a:rPr>
            <a:t>。</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8" name="直線コネクタ 367"/>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70" name="直線コネクタ 36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1"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2" name="直線コネクタ 371"/>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77470</xdr:rowOff>
    </xdr:to>
    <xdr:cxnSp macro="">
      <xdr:nvCxnSpPr>
        <xdr:cNvPr id="373" name="直線コネクタ 372"/>
        <xdr:cNvCxnSpPr/>
      </xdr:nvCxnSpPr>
      <xdr:spPr>
        <a:xfrm flipV="1">
          <a:off x="3987800" y="13256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4"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5" name="フローチャート: 判断 374"/>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77470</xdr:rowOff>
    </xdr:to>
    <xdr:cxnSp macro="">
      <xdr:nvCxnSpPr>
        <xdr:cNvPr id="376" name="直線コネクタ 375"/>
        <xdr:cNvCxnSpPr/>
      </xdr:nvCxnSpPr>
      <xdr:spPr>
        <a:xfrm>
          <a:off x="3098800" y="1327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7" name="フローチャート: 判断 376"/>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8" name="テキスト ボックス 377"/>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123189</xdr:rowOff>
    </xdr:to>
    <xdr:cxnSp macro="">
      <xdr:nvCxnSpPr>
        <xdr:cNvPr id="379" name="直線コネクタ 378"/>
        <xdr:cNvCxnSpPr/>
      </xdr:nvCxnSpPr>
      <xdr:spPr>
        <a:xfrm flipV="1">
          <a:off x="2209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80" name="フローチャート: 判断 379"/>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1" name="テキスト ボックス 380"/>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161289</xdr:rowOff>
    </xdr:to>
    <xdr:cxnSp macro="">
      <xdr:nvCxnSpPr>
        <xdr:cNvPr id="382" name="直線コネクタ 381"/>
        <xdr:cNvCxnSpPr/>
      </xdr:nvCxnSpPr>
      <xdr:spPr>
        <a:xfrm flipV="1">
          <a:off x="1320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3" name="フローチャート: 判断 382"/>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5" name="フローチャート: 判断 384"/>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6" name="テキスト ボックス 385"/>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2" name="楕円 391"/>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93"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4" name="楕円 39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5" name="テキスト ボックス 39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6" name="楕円 395"/>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97" name="テキスト ボックス 396"/>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8" name="楕円 39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9" name="テキスト ボックス 39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0" name="楕円 39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1" name="テキスト ボックス 400"/>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市税収入や地方消費税交付金、地方交付税の増等の影響により、類似団体平均を下回る状況に転じた</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9" name="直線コネクタ 428"/>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3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31" name="直線コネクタ 43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20320</xdr:rowOff>
    </xdr:to>
    <xdr:cxnSp macro="">
      <xdr:nvCxnSpPr>
        <xdr:cNvPr id="434" name="直線コネクタ 433"/>
        <xdr:cNvCxnSpPr/>
      </xdr:nvCxnSpPr>
      <xdr:spPr>
        <a:xfrm flipV="1">
          <a:off x="15671800" y="1330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5"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6" name="フローチャート: 判断 435"/>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20320</xdr:rowOff>
    </xdr:to>
    <xdr:cxnSp macro="">
      <xdr:nvCxnSpPr>
        <xdr:cNvPr id="437" name="直線コネクタ 436"/>
        <xdr:cNvCxnSpPr/>
      </xdr:nvCxnSpPr>
      <xdr:spPr>
        <a:xfrm>
          <a:off x="14782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77</xdr:row>
      <xdr:rowOff>146050</xdr:rowOff>
    </xdr:to>
    <xdr:cxnSp macro="">
      <xdr:nvCxnSpPr>
        <xdr:cNvPr id="440" name="直線コネクタ 439"/>
        <xdr:cNvCxnSpPr/>
      </xdr:nvCxnSpPr>
      <xdr:spPr>
        <a:xfrm>
          <a:off x="13893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41" name="フローチャート: 判断 440"/>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2" name="テキスト ボックス 441"/>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146050</xdr:rowOff>
    </xdr:to>
    <xdr:cxnSp macro="">
      <xdr:nvCxnSpPr>
        <xdr:cNvPr id="443" name="直線コネクタ 442"/>
        <xdr:cNvCxnSpPr/>
      </xdr:nvCxnSpPr>
      <xdr:spPr>
        <a:xfrm>
          <a:off x="13004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4" name="フローチャート: 判断 443"/>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5" name="テキスト ボックス 444"/>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6" name="フローチャート: 判断 445"/>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7" name="テキスト ボックス 446"/>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3" name="楕円 452"/>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66057</xdr:rowOff>
    </xdr:from>
    <xdr:ext cx="762000" cy="259045"/>
    <xdr:sp macro="" textlink="">
      <xdr:nvSpPr>
        <xdr:cNvPr id="454"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5" name="楕円 45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6" name="テキスト ボックス 45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7" name="楕円 456"/>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8" name="テキスト ボックス 457"/>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9" name="楕円 458"/>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60" name="テキスト ボックス 459"/>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1" name="楕円 460"/>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2" name="テキスト ボックス 46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36322</xdr:rowOff>
    </xdr:from>
    <xdr:to>
      <xdr:col>29</xdr:col>
      <xdr:colOff>127000</xdr:colOff>
      <xdr:row>12</xdr:row>
      <xdr:rowOff>160635</xdr:rowOff>
    </xdr:to>
    <xdr:cxnSp macro="">
      <xdr:nvCxnSpPr>
        <xdr:cNvPr id="48" name="直線コネクタ 47"/>
        <xdr:cNvCxnSpPr/>
      </xdr:nvCxnSpPr>
      <xdr:spPr bwMode="auto">
        <a:xfrm flipV="1">
          <a:off x="5003800" y="2141347"/>
          <a:ext cx="647700" cy="12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160635</xdr:rowOff>
    </xdr:from>
    <xdr:to>
      <xdr:col>26</xdr:col>
      <xdr:colOff>50800</xdr:colOff>
      <xdr:row>13</xdr:row>
      <xdr:rowOff>27818</xdr:rowOff>
    </xdr:to>
    <xdr:cxnSp macro="">
      <xdr:nvCxnSpPr>
        <xdr:cNvPr id="51" name="直線コネクタ 50"/>
        <xdr:cNvCxnSpPr/>
      </xdr:nvCxnSpPr>
      <xdr:spPr bwMode="auto">
        <a:xfrm flipV="1">
          <a:off x="4305300" y="2265660"/>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12639</xdr:rowOff>
    </xdr:from>
    <xdr:to>
      <xdr:col>22</xdr:col>
      <xdr:colOff>114300</xdr:colOff>
      <xdr:row>13</xdr:row>
      <xdr:rowOff>27818</xdr:rowOff>
    </xdr:to>
    <xdr:cxnSp macro="">
      <xdr:nvCxnSpPr>
        <xdr:cNvPr id="54" name="直線コネクタ 53"/>
        <xdr:cNvCxnSpPr/>
      </xdr:nvCxnSpPr>
      <xdr:spPr bwMode="auto">
        <a:xfrm>
          <a:off x="3606800" y="2289114"/>
          <a:ext cx="6985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12639</xdr:rowOff>
    </xdr:from>
    <xdr:to>
      <xdr:col>18</xdr:col>
      <xdr:colOff>177800</xdr:colOff>
      <xdr:row>13</xdr:row>
      <xdr:rowOff>31476</xdr:rowOff>
    </xdr:to>
    <xdr:cxnSp macro="">
      <xdr:nvCxnSpPr>
        <xdr:cNvPr id="57" name="直線コネクタ 56"/>
        <xdr:cNvCxnSpPr/>
      </xdr:nvCxnSpPr>
      <xdr:spPr bwMode="auto">
        <a:xfrm flipV="1">
          <a:off x="2908300" y="2289114"/>
          <a:ext cx="698500" cy="1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156972</xdr:rowOff>
    </xdr:from>
    <xdr:to>
      <xdr:col>29</xdr:col>
      <xdr:colOff>177800</xdr:colOff>
      <xdr:row>12</xdr:row>
      <xdr:rowOff>87122</xdr:rowOff>
    </xdr:to>
    <xdr:sp macro="" textlink="">
      <xdr:nvSpPr>
        <xdr:cNvPr id="67" name="楕円 66"/>
        <xdr:cNvSpPr/>
      </xdr:nvSpPr>
      <xdr:spPr bwMode="auto">
        <a:xfrm>
          <a:off x="5600700" y="209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65549</xdr:rowOff>
    </xdr:from>
    <xdr:ext cx="762000" cy="259045"/>
    <xdr:sp macro="" textlink="">
      <xdr:nvSpPr>
        <xdr:cNvPr id="68" name="人口1人当たり決算額の推移該当値テキスト130"/>
        <xdr:cNvSpPr txBox="1"/>
      </xdr:nvSpPr>
      <xdr:spPr>
        <a:xfrm>
          <a:off x="5740400" y="199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109835</xdr:rowOff>
    </xdr:from>
    <xdr:to>
      <xdr:col>26</xdr:col>
      <xdr:colOff>101600</xdr:colOff>
      <xdr:row>13</xdr:row>
      <xdr:rowOff>39985</xdr:rowOff>
    </xdr:to>
    <xdr:sp macro="" textlink="">
      <xdr:nvSpPr>
        <xdr:cNvPr id="69" name="楕円 68"/>
        <xdr:cNvSpPr/>
      </xdr:nvSpPr>
      <xdr:spPr bwMode="auto">
        <a:xfrm>
          <a:off x="4953000" y="221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50162</xdr:rowOff>
    </xdr:from>
    <xdr:ext cx="736600" cy="259045"/>
    <xdr:sp macro="" textlink="">
      <xdr:nvSpPr>
        <xdr:cNvPr id="70" name="テキスト ボックス 69"/>
        <xdr:cNvSpPr txBox="1"/>
      </xdr:nvSpPr>
      <xdr:spPr>
        <a:xfrm>
          <a:off x="4622800" y="198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148468</xdr:rowOff>
    </xdr:from>
    <xdr:to>
      <xdr:col>22</xdr:col>
      <xdr:colOff>165100</xdr:colOff>
      <xdr:row>13</xdr:row>
      <xdr:rowOff>78618</xdr:rowOff>
    </xdr:to>
    <xdr:sp macro="" textlink="">
      <xdr:nvSpPr>
        <xdr:cNvPr id="71" name="楕円 70"/>
        <xdr:cNvSpPr/>
      </xdr:nvSpPr>
      <xdr:spPr bwMode="auto">
        <a:xfrm>
          <a:off x="4254500" y="225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88795</xdr:rowOff>
    </xdr:from>
    <xdr:ext cx="762000" cy="259045"/>
    <xdr:sp macro="" textlink="">
      <xdr:nvSpPr>
        <xdr:cNvPr id="72" name="テキスト ボックス 71"/>
        <xdr:cNvSpPr txBox="1"/>
      </xdr:nvSpPr>
      <xdr:spPr>
        <a:xfrm>
          <a:off x="3924300" y="202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133289</xdr:rowOff>
    </xdr:from>
    <xdr:to>
      <xdr:col>19</xdr:col>
      <xdr:colOff>38100</xdr:colOff>
      <xdr:row>13</xdr:row>
      <xdr:rowOff>63439</xdr:rowOff>
    </xdr:to>
    <xdr:sp macro="" textlink="">
      <xdr:nvSpPr>
        <xdr:cNvPr id="73" name="楕円 72"/>
        <xdr:cNvSpPr/>
      </xdr:nvSpPr>
      <xdr:spPr bwMode="auto">
        <a:xfrm>
          <a:off x="3556000" y="22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73616</xdr:rowOff>
    </xdr:from>
    <xdr:ext cx="762000" cy="259045"/>
    <xdr:sp macro="" textlink="">
      <xdr:nvSpPr>
        <xdr:cNvPr id="74" name="テキスト ボックス 73"/>
        <xdr:cNvSpPr txBox="1"/>
      </xdr:nvSpPr>
      <xdr:spPr>
        <a:xfrm>
          <a:off x="3225800" y="200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152126</xdr:rowOff>
    </xdr:from>
    <xdr:to>
      <xdr:col>15</xdr:col>
      <xdr:colOff>101600</xdr:colOff>
      <xdr:row>13</xdr:row>
      <xdr:rowOff>82276</xdr:rowOff>
    </xdr:to>
    <xdr:sp macro="" textlink="">
      <xdr:nvSpPr>
        <xdr:cNvPr id="75" name="楕円 74"/>
        <xdr:cNvSpPr/>
      </xdr:nvSpPr>
      <xdr:spPr bwMode="auto">
        <a:xfrm>
          <a:off x="2857500" y="225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92453</xdr:rowOff>
    </xdr:from>
    <xdr:ext cx="762000" cy="259045"/>
    <xdr:sp macro="" textlink="">
      <xdr:nvSpPr>
        <xdr:cNvPr id="76" name="テキスト ボックス 75"/>
        <xdr:cNvSpPr txBox="1"/>
      </xdr:nvSpPr>
      <xdr:spPr>
        <a:xfrm>
          <a:off x="2527300" y="20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102616</xdr:rowOff>
    </xdr:from>
    <xdr:to>
      <xdr:col>29</xdr:col>
      <xdr:colOff>127000</xdr:colOff>
      <xdr:row>35</xdr:row>
      <xdr:rowOff>123837</xdr:rowOff>
    </xdr:to>
    <xdr:cxnSp macro="">
      <xdr:nvCxnSpPr>
        <xdr:cNvPr id="109" name="直線コネクタ 108"/>
        <xdr:cNvCxnSpPr/>
      </xdr:nvCxnSpPr>
      <xdr:spPr bwMode="auto">
        <a:xfrm flipV="1">
          <a:off x="5003800" y="6712966"/>
          <a:ext cx="647700" cy="2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123837</xdr:rowOff>
    </xdr:from>
    <xdr:to>
      <xdr:col>26</xdr:col>
      <xdr:colOff>50800</xdr:colOff>
      <xdr:row>35</xdr:row>
      <xdr:rowOff>127724</xdr:rowOff>
    </xdr:to>
    <xdr:cxnSp macro="">
      <xdr:nvCxnSpPr>
        <xdr:cNvPr id="112" name="直線コネクタ 111"/>
        <xdr:cNvCxnSpPr/>
      </xdr:nvCxnSpPr>
      <xdr:spPr bwMode="auto">
        <a:xfrm flipV="1">
          <a:off x="4305300" y="6734187"/>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81585</xdr:rowOff>
    </xdr:from>
    <xdr:to>
      <xdr:col>22</xdr:col>
      <xdr:colOff>114300</xdr:colOff>
      <xdr:row>35</xdr:row>
      <xdr:rowOff>127724</xdr:rowOff>
    </xdr:to>
    <xdr:cxnSp macro="">
      <xdr:nvCxnSpPr>
        <xdr:cNvPr id="115" name="直線コネクタ 114"/>
        <xdr:cNvCxnSpPr/>
      </xdr:nvCxnSpPr>
      <xdr:spPr bwMode="auto">
        <a:xfrm>
          <a:off x="3606800" y="6691935"/>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80861</xdr:rowOff>
    </xdr:from>
    <xdr:to>
      <xdr:col>18</xdr:col>
      <xdr:colOff>177800</xdr:colOff>
      <xdr:row>35</xdr:row>
      <xdr:rowOff>81585</xdr:rowOff>
    </xdr:to>
    <xdr:cxnSp macro="">
      <xdr:nvCxnSpPr>
        <xdr:cNvPr id="118" name="直線コネクタ 117"/>
        <xdr:cNvCxnSpPr/>
      </xdr:nvCxnSpPr>
      <xdr:spPr bwMode="auto">
        <a:xfrm>
          <a:off x="2908300" y="6691211"/>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51816</xdr:rowOff>
    </xdr:from>
    <xdr:to>
      <xdr:col>29</xdr:col>
      <xdr:colOff>177800</xdr:colOff>
      <xdr:row>35</xdr:row>
      <xdr:rowOff>153416</xdr:rowOff>
    </xdr:to>
    <xdr:sp macro="" textlink="">
      <xdr:nvSpPr>
        <xdr:cNvPr id="128" name="楕円 127"/>
        <xdr:cNvSpPr/>
      </xdr:nvSpPr>
      <xdr:spPr bwMode="auto">
        <a:xfrm>
          <a:off x="5600700" y="66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239793</xdr:rowOff>
    </xdr:from>
    <xdr:ext cx="762000" cy="259045"/>
    <xdr:sp macro="" textlink="">
      <xdr:nvSpPr>
        <xdr:cNvPr id="129" name="人口1人当たり決算額の推移該当値テキスト445"/>
        <xdr:cNvSpPr txBox="1"/>
      </xdr:nvSpPr>
      <xdr:spPr>
        <a:xfrm>
          <a:off x="5740400" y="65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73037</xdr:rowOff>
    </xdr:from>
    <xdr:to>
      <xdr:col>26</xdr:col>
      <xdr:colOff>101600</xdr:colOff>
      <xdr:row>35</xdr:row>
      <xdr:rowOff>174637</xdr:rowOff>
    </xdr:to>
    <xdr:sp macro="" textlink="">
      <xdr:nvSpPr>
        <xdr:cNvPr id="130" name="楕円 129"/>
        <xdr:cNvSpPr/>
      </xdr:nvSpPr>
      <xdr:spPr bwMode="auto">
        <a:xfrm>
          <a:off x="4953000" y="6683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184814</xdr:rowOff>
    </xdr:from>
    <xdr:ext cx="736600" cy="259045"/>
    <xdr:sp macro="" textlink="">
      <xdr:nvSpPr>
        <xdr:cNvPr id="131" name="テキスト ボックス 130"/>
        <xdr:cNvSpPr txBox="1"/>
      </xdr:nvSpPr>
      <xdr:spPr>
        <a:xfrm>
          <a:off x="4622800" y="645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76924</xdr:rowOff>
    </xdr:from>
    <xdr:to>
      <xdr:col>22</xdr:col>
      <xdr:colOff>165100</xdr:colOff>
      <xdr:row>35</xdr:row>
      <xdr:rowOff>178524</xdr:rowOff>
    </xdr:to>
    <xdr:sp macro="" textlink="">
      <xdr:nvSpPr>
        <xdr:cNvPr id="132" name="楕円 131"/>
        <xdr:cNvSpPr/>
      </xdr:nvSpPr>
      <xdr:spPr bwMode="auto">
        <a:xfrm>
          <a:off x="4254500" y="668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188701</xdr:rowOff>
    </xdr:from>
    <xdr:ext cx="762000" cy="259045"/>
    <xdr:sp macro="" textlink="">
      <xdr:nvSpPr>
        <xdr:cNvPr id="133" name="テキスト ボックス 132"/>
        <xdr:cNvSpPr txBox="1"/>
      </xdr:nvSpPr>
      <xdr:spPr>
        <a:xfrm>
          <a:off x="3924300" y="645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30785</xdr:rowOff>
    </xdr:from>
    <xdr:to>
      <xdr:col>19</xdr:col>
      <xdr:colOff>38100</xdr:colOff>
      <xdr:row>35</xdr:row>
      <xdr:rowOff>132385</xdr:rowOff>
    </xdr:to>
    <xdr:sp macro="" textlink="">
      <xdr:nvSpPr>
        <xdr:cNvPr id="134" name="楕円 133"/>
        <xdr:cNvSpPr/>
      </xdr:nvSpPr>
      <xdr:spPr bwMode="auto">
        <a:xfrm>
          <a:off x="3556000" y="664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142562</xdr:rowOff>
    </xdr:from>
    <xdr:ext cx="762000" cy="259045"/>
    <xdr:sp macro="" textlink="">
      <xdr:nvSpPr>
        <xdr:cNvPr id="135" name="テキスト ボックス 134"/>
        <xdr:cNvSpPr txBox="1"/>
      </xdr:nvSpPr>
      <xdr:spPr>
        <a:xfrm>
          <a:off x="32258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30061</xdr:rowOff>
    </xdr:from>
    <xdr:to>
      <xdr:col>15</xdr:col>
      <xdr:colOff>101600</xdr:colOff>
      <xdr:row>35</xdr:row>
      <xdr:rowOff>131661</xdr:rowOff>
    </xdr:to>
    <xdr:sp macro="" textlink="">
      <xdr:nvSpPr>
        <xdr:cNvPr id="136" name="楕円 135"/>
        <xdr:cNvSpPr/>
      </xdr:nvSpPr>
      <xdr:spPr bwMode="auto">
        <a:xfrm>
          <a:off x="2857500" y="664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141838</xdr:rowOff>
    </xdr:from>
    <xdr:ext cx="762000" cy="259045"/>
    <xdr:sp macro="" textlink="">
      <xdr:nvSpPr>
        <xdr:cNvPr id="137" name="テキスト ボックス 136"/>
        <xdr:cNvSpPr txBox="1"/>
      </xdr:nvSpPr>
      <xdr:spPr>
        <a:xfrm>
          <a:off x="2527300" y="640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71006</xdr:rowOff>
    </xdr:from>
    <xdr:to>
      <xdr:col>24</xdr:col>
      <xdr:colOff>63500</xdr:colOff>
      <xdr:row>32</xdr:row>
      <xdr:rowOff>31001</xdr:rowOff>
    </xdr:to>
    <xdr:cxnSp macro="">
      <xdr:nvCxnSpPr>
        <xdr:cNvPr id="61" name="直線コネクタ 60"/>
        <xdr:cNvCxnSpPr/>
      </xdr:nvCxnSpPr>
      <xdr:spPr>
        <a:xfrm flipV="1">
          <a:off x="3797300" y="5214506"/>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143167</xdr:rowOff>
    </xdr:from>
    <xdr:to>
      <xdr:col>19</xdr:col>
      <xdr:colOff>177800</xdr:colOff>
      <xdr:row>32</xdr:row>
      <xdr:rowOff>31001</xdr:rowOff>
    </xdr:to>
    <xdr:cxnSp macro="">
      <xdr:nvCxnSpPr>
        <xdr:cNvPr id="64" name="直線コネクタ 63"/>
        <xdr:cNvCxnSpPr/>
      </xdr:nvCxnSpPr>
      <xdr:spPr>
        <a:xfrm>
          <a:off x="2908300" y="5458117"/>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143167</xdr:rowOff>
    </xdr:from>
    <xdr:to>
      <xdr:col>15</xdr:col>
      <xdr:colOff>50800</xdr:colOff>
      <xdr:row>32</xdr:row>
      <xdr:rowOff>3531</xdr:rowOff>
    </xdr:to>
    <xdr:cxnSp macro="">
      <xdr:nvCxnSpPr>
        <xdr:cNvPr id="67" name="直線コネクタ 66"/>
        <xdr:cNvCxnSpPr/>
      </xdr:nvCxnSpPr>
      <xdr:spPr>
        <a:xfrm flipV="1">
          <a:off x="2019300" y="5458117"/>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160541</xdr:rowOff>
    </xdr:from>
    <xdr:to>
      <xdr:col>10</xdr:col>
      <xdr:colOff>114300</xdr:colOff>
      <xdr:row>32</xdr:row>
      <xdr:rowOff>3531</xdr:rowOff>
    </xdr:to>
    <xdr:cxnSp macro="">
      <xdr:nvCxnSpPr>
        <xdr:cNvPr id="70" name="直線コネクタ 69"/>
        <xdr:cNvCxnSpPr/>
      </xdr:nvCxnSpPr>
      <xdr:spPr>
        <a:xfrm>
          <a:off x="1130300" y="5475491"/>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20206</xdr:rowOff>
    </xdr:from>
    <xdr:to>
      <xdr:col>24</xdr:col>
      <xdr:colOff>114300</xdr:colOff>
      <xdr:row>30</xdr:row>
      <xdr:rowOff>121806</xdr:rowOff>
    </xdr:to>
    <xdr:sp macro="" textlink="">
      <xdr:nvSpPr>
        <xdr:cNvPr id="80" name="楕円 79"/>
        <xdr:cNvSpPr/>
      </xdr:nvSpPr>
      <xdr:spPr>
        <a:xfrm>
          <a:off x="4584700" y="51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106583</xdr:rowOff>
    </xdr:from>
    <xdr:ext cx="534377" cy="259045"/>
    <xdr:sp macro="" textlink="">
      <xdr:nvSpPr>
        <xdr:cNvPr id="81" name="人件費該当値テキスト"/>
        <xdr:cNvSpPr txBox="1"/>
      </xdr:nvSpPr>
      <xdr:spPr>
        <a:xfrm>
          <a:off x="4686300" y="5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151651</xdr:rowOff>
    </xdr:from>
    <xdr:to>
      <xdr:col>20</xdr:col>
      <xdr:colOff>38100</xdr:colOff>
      <xdr:row>32</xdr:row>
      <xdr:rowOff>81801</xdr:rowOff>
    </xdr:to>
    <xdr:sp macro="" textlink="">
      <xdr:nvSpPr>
        <xdr:cNvPr id="82" name="楕円 81"/>
        <xdr:cNvSpPr/>
      </xdr:nvSpPr>
      <xdr:spPr>
        <a:xfrm>
          <a:off x="3746500" y="54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98328</xdr:rowOff>
    </xdr:from>
    <xdr:ext cx="534377" cy="259045"/>
    <xdr:sp macro="" textlink="">
      <xdr:nvSpPr>
        <xdr:cNvPr id="83" name="テキスト ボックス 82"/>
        <xdr:cNvSpPr txBox="1"/>
      </xdr:nvSpPr>
      <xdr:spPr>
        <a:xfrm>
          <a:off x="3530111" y="524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92367</xdr:rowOff>
    </xdr:from>
    <xdr:to>
      <xdr:col>15</xdr:col>
      <xdr:colOff>101600</xdr:colOff>
      <xdr:row>32</xdr:row>
      <xdr:rowOff>22517</xdr:rowOff>
    </xdr:to>
    <xdr:sp macro="" textlink="">
      <xdr:nvSpPr>
        <xdr:cNvPr id="84" name="楕円 83"/>
        <xdr:cNvSpPr/>
      </xdr:nvSpPr>
      <xdr:spPr>
        <a:xfrm>
          <a:off x="2857500" y="54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39044</xdr:rowOff>
    </xdr:from>
    <xdr:ext cx="534377" cy="259045"/>
    <xdr:sp macro="" textlink="">
      <xdr:nvSpPr>
        <xdr:cNvPr id="85" name="テキスト ボックス 84"/>
        <xdr:cNvSpPr txBox="1"/>
      </xdr:nvSpPr>
      <xdr:spPr>
        <a:xfrm>
          <a:off x="2641111" y="51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124181</xdr:rowOff>
    </xdr:from>
    <xdr:to>
      <xdr:col>10</xdr:col>
      <xdr:colOff>165100</xdr:colOff>
      <xdr:row>32</xdr:row>
      <xdr:rowOff>54331</xdr:rowOff>
    </xdr:to>
    <xdr:sp macro="" textlink="">
      <xdr:nvSpPr>
        <xdr:cNvPr id="86" name="楕円 85"/>
        <xdr:cNvSpPr/>
      </xdr:nvSpPr>
      <xdr:spPr>
        <a:xfrm>
          <a:off x="1968500" y="54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70858</xdr:rowOff>
    </xdr:from>
    <xdr:ext cx="534377" cy="259045"/>
    <xdr:sp macro="" textlink="">
      <xdr:nvSpPr>
        <xdr:cNvPr id="87" name="テキスト ボックス 86"/>
        <xdr:cNvSpPr txBox="1"/>
      </xdr:nvSpPr>
      <xdr:spPr>
        <a:xfrm>
          <a:off x="1752111" y="521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109741</xdr:rowOff>
    </xdr:from>
    <xdr:to>
      <xdr:col>6</xdr:col>
      <xdr:colOff>38100</xdr:colOff>
      <xdr:row>32</xdr:row>
      <xdr:rowOff>39891</xdr:rowOff>
    </xdr:to>
    <xdr:sp macro="" textlink="">
      <xdr:nvSpPr>
        <xdr:cNvPr id="88" name="楕円 87"/>
        <xdr:cNvSpPr/>
      </xdr:nvSpPr>
      <xdr:spPr>
        <a:xfrm>
          <a:off x="1079500" y="54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56418</xdr:rowOff>
    </xdr:from>
    <xdr:ext cx="534377" cy="259045"/>
    <xdr:sp macro="" textlink="">
      <xdr:nvSpPr>
        <xdr:cNvPr id="89" name="テキスト ボックス 88"/>
        <xdr:cNvSpPr txBox="1"/>
      </xdr:nvSpPr>
      <xdr:spPr>
        <a:xfrm>
          <a:off x="863111" y="51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161106</xdr:rowOff>
    </xdr:from>
    <xdr:to>
      <xdr:col>24</xdr:col>
      <xdr:colOff>63500</xdr:colOff>
      <xdr:row>57</xdr:row>
      <xdr:rowOff>49566</xdr:rowOff>
    </xdr:to>
    <xdr:cxnSp macro="">
      <xdr:nvCxnSpPr>
        <xdr:cNvPr id="121" name="直線コネクタ 120"/>
        <xdr:cNvCxnSpPr/>
      </xdr:nvCxnSpPr>
      <xdr:spPr>
        <a:xfrm flipV="1">
          <a:off x="3797300" y="9762306"/>
          <a:ext cx="838200" cy="5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49566</xdr:rowOff>
    </xdr:from>
    <xdr:to>
      <xdr:col>19</xdr:col>
      <xdr:colOff>177800</xdr:colOff>
      <xdr:row>57</xdr:row>
      <xdr:rowOff>87743</xdr:rowOff>
    </xdr:to>
    <xdr:cxnSp macro="">
      <xdr:nvCxnSpPr>
        <xdr:cNvPr id="124" name="直線コネクタ 123"/>
        <xdr:cNvCxnSpPr/>
      </xdr:nvCxnSpPr>
      <xdr:spPr>
        <a:xfrm flipV="1">
          <a:off x="2908300" y="982221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85441</xdr:rowOff>
    </xdr:from>
    <xdr:to>
      <xdr:col>15</xdr:col>
      <xdr:colOff>50800</xdr:colOff>
      <xdr:row>57</xdr:row>
      <xdr:rowOff>87743</xdr:rowOff>
    </xdr:to>
    <xdr:cxnSp macro="">
      <xdr:nvCxnSpPr>
        <xdr:cNvPr id="127" name="直線コネクタ 126"/>
        <xdr:cNvCxnSpPr/>
      </xdr:nvCxnSpPr>
      <xdr:spPr>
        <a:xfrm>
          <a:off x="2019300" y="9858091"/>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85441</xdr:rowOff>
    </xdr:from>
    <xdr:to>
      <xdr:col>10</xdr:col>
      <xdr:colOff>114300</xdr:colOff>
      <xdr:row>57</xdr:row>
      <xdr:rowOff>97850</xdr:rowOff>
    </xdr:to>
    <xdr:cxnSp macro="">
      <xdr:nvCxnSpPr>
        <xdr:cNvPr id="130" name="直線コネクタ 129"/>
        <xdr:cNvCxnSpPr/>
      </xdr:nvCxnSpPr>
      <xdr:spPr>
        <a:xfrm flipV="1">
          <a:off x="1130300" y="985809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110306</xdr:rowOff>
    </xdr:from>
    <xdr:to>
      <xdr:col>24</xdr:col>
      <xdr:colOff>114300</xdr:colOff>
      <xdr:row>57</xdr:row>
      <xdr:rowOff>40456</xdr:rowOff>
    </xdr:to>
    <xdr:sp macro="" textlink="">
      <xdr:nvSpPr>
        <xdr:cNvPr id="140" name="楕円 139"/>
        <xdr:cNvSpPr/>
      </xdr:nvSpPr>
      <xdr:spPr>
        <a:xfrm>
          <a:off x="4584700" y="97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88733</xdr:rowOff>
    </xdr:from>
    <xdr:ext cx="534377" cy="259045"/>
    <xdr:sp macro="" textlink="">
      <xdr:nvSpPr>
        <xdr:cNvPr id="141" name="物件費該当値テキスト"/>
        <xdr:cNvSpPr txBox="1"/>
      </xdr:nvSpPr>
      <xdr:spPr>
        <a:xfrm>
          <a:off x="4686300" y="96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170216</xdr:rowOff>
    </xdr:from>
    <xdr:to>
      <xdr:col>20</xdr:col>
      <xdr:colOff>38100</xdr:colOff>
      <xdr:row>57</xdr:row>
      <xdr:rowOff>100366</xdr:rowOff>
    </xdr:to>
    <xdr:sp macro="" textlink="">
      <xdr:nvSpPr>
        <xdr:cNvPr id="142" name="楕円 141"/>
        <xdr:cNvSpPr/>
      </xdr:nvSpPr>
      <xdr:spPr>
        <a:xfrm>
          <a:off x="3746500" y="97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91493</xdr:rowOff>
    </xdr:from>
    <xdr:ext cx="534377" cy="259045"/>
    <xdr:sp macro="" textlink="">
      <xdr:nvSpPr>
        <xdr:cNvPr id="143" name="テキスト ボックス 142"/>
        <xdr:cNvSpPr txBox="1"/>
      </xdr:nvSpPr>
      <xdr:spPr>
        <a:xfrm>
          <a:off x="3530111" y="98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36943</xdr:rowOff>
    </xdr:from>
    <xdr:to>
      <xdr:col>15</xdr:col>
      <xdr:colOff>101600</xdr:colOff>
      <xdr:row>57</xdr:row>
      <xdr:rowOff>138543</xdr:rowOff>
    </xdr:to>
    <xdr:sp macro="" textlink="">
      <xdr:nvSpPr>
        <xdr:cNvPr id="144" name="楕円 143"/>
        <xdr:cNvSpPr/>
      </xdr:nvSpPr>
      <xdr:spPr>
        <a:xfrm>
          <a:off x="2857500" y="98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129670</xdr:rowOff>
    </xdr:from>
    <xdr:ext cx="534377" cy="259045"/>
    <xdr:sp macro="" textlink="">
      <xdr:nvSpPr>
        <xdr:cNvPr id="145" name="テキスト ボックス 144"/>
        <xdr:cNvSpPr txBox="1"/>
      </xdr:nvSpPr>
      <xdr:spPr>
        <a:xfrm>
          <a:off x="2641111" y="99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34641</xdr:rowOff>
    </xdr:from>
    <xdr:to>
      <xdr:col>10</xdr:col>
      <xdr:colOff>165100</xdr:colOff>
      <xdr:row>57</xdr:row>
      <xdr:rowOff>136241</xdr:rowOff>
    </xdr:to>
    <xdr:sp macro="" textlink="">
      <xdr:nvSpPr>
        <xdr:cNvPr id="146" name="楕円 145"/>
        <xdr:cNvSpPr/>
      </xdr:nvSpPr>
      <xdr:spPr>
        <a:xfrm>
          <a:off x="1968500" y="98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127368</xdr:rowOff>
    </xdr:from>
    <xdr:ext cx="534377" cy="259045"/>
    <xdr:sp macro="" textlink="">
      <xdr:nvSpPr>
        <xdr:cNvPr id="147" name="テキスト ボックス 146"/>
        <xdr:cNvSpPr txBox="1"/>
      </xdr:nvSpPr>
      <xdr:spPr>
        <a:xfrm>
          <a:off x="1752111" y="99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47050</xdr:rowOff>
    </xdr:from>
    <xdr:to>
      <xdr:col>6</xdr:col>
      <xdr:colOff>38100</xdr:colOff>
      <xdr:row>57</xdr:row>
      <xdr:rowOff>148650</xdr:rowOff>
    </xdr:to>
    <xdr:sp macro="" textlink="">
      <xdr:nvSpPr>
        <xdr:cNvPr id="148" name="楕円 147"/>
        <xdr:cNvSpPr/>
      </xdr:nvSpPr>
      <xdr:spPr>
        <a:xfrm>
          <a:off x="1079500" y="98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139777</xdr:rowOff>
    </xdr:from>
    <xdr:ext cx="534377" cy="259045"/>
    <xdr:sp macro="" textlink="">
      <xdr:nvSpPr>
        <xdr:cNvPr id="149" name="テキスト ボックス 148"/>
        <xdr:cNvSpPr txBox="1"/>
      </xdr:nvSpPr>
      <xdr:spPr>
        <a:xfrm>
          <a:off x="863111" y="991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98334</xdr:rowOff>
    </xdr:from>
    <xdr:to>
      <xdr:col>24</xdr:col>
      <xdr:colOff>63500</xdr:colOff>
      <xdr:row>76</xdr:row>
      <xdr:rowOff>151892</xdr:rowOff>
    </xdr:to>
    <xdr:cxnSp macro="">
      <xdr:nvCxnSpPr>
        <xdr:cNvPr id="180" name="直線コネクタ 179"/>
        <xdr:cNvCxnSpPr/>
      </xdr:nvCxnSpPr>
      <xdr:spPr>
        <a:xfrm flipV="1">
          <a:off x="3797300" y="13128534"/>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140027</xdr:rowOff>
    </xdr:from>
    <xdr:to>
      <xdr:col>19</xdr:col>
      <xdr:colOff>177800</xdr:colOff>
      <xdr:row>76</xdr:row>
      <xdr:rowOff>151892</xdr:rowOff>
    </xdr:to>
    <xdr:cxnSp macro="">
      <xdr:nvCxnSpPr>
        <xdr:cNvPr id="183" name="直線コネクタ 182"/>
        <xdr:cNvCxnSpPr/>
      </xdr:nvCxnSpPr>
      <xdr:spPr>
        <a:xfrm>
          <a:off x="2908300" y="13170227"/>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11140</xdr:rowOff>
    </xdr:from>
    <xdr:to>
      <xdr:col>15</xdr:col>
      <xdr:colOff>50800</xdr:colOff>
      <xdr:row>76</xdr:row>
      <xdr:rowOff>140027</xdr:rowOff>
    </xdr:to>
    <xdr:cxnSp macro="">
      <xdr:nvCxnSpPr>
        <xdr:cNvPr id="186" name="直線コネクタ 185"/>
        <xdr:cNvCxnSpPr/>
      </xdr:nvCxnSpPr>
      <xdr:spPr>
        <a:xfrm>
          <a:off x="2019300" y="13041340"/>
          <a:ext cx="889000" cy="1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11140</xdr:rowOff>
    </xdr:from>
    <xdr:to>
      <xdr:col>10</xdr:col>
      <xdr:colOff>114300</xdr:colOff>
      <xdr:row>76</xdr:row>
      <xdr:rowOff>32148</xdr:rowOff>
    </xdr:to>
    <xdr:cxnSp macro="">
      <xdr:nvCxnSpPr>
        <xdr:cNvPr id="189" name="直線コネクタ 188"/>
        <xdr:cNvCxnSpPr/>
      </xdr:nvCxnSpPr>
      <xdr:spPr>
        <a:xfrm flipV="1">
          <a:off x="1130300" y="1304134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47534</xdr:rowOff>
    </xdr:from>
    <xdr:to>
      <xdr:col>24</xdr:col>
      <xdr:colOff>114300</xdr:colOff>
      <xdr:row>76</xdr:row>
      <xdr:rowOff>149134</xdr:rowOff>
    </xdr:to>
    <xdr:sp macro="" textlink="">
      <xdr:nvSpPr>
        <xdr:cNvPr id="199" name="楕円 198"/>
        <xdr:cNvSpPr/>
      </xdr:nvSpPr>
      <xdr:spPr>
        <a:xfrm>
          <a:off x="4584700" y="130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70411</xdr:rowOff>
    </xdr:from>
    <xdr:ext cx="469744" cy="259045"/>
    <xdr:sp macro="" textlink="">
      <xdr:nvSpPr>
        <xdr:cNvPr id="200" name="維持補修費該当値テキスト"/>
        <xdr:cNvSpPr txBox="1"/>
      </xdr:nvSpPr>
      <xdr:spPr>
        <a:xfrm>
          <a:off x="4686300" y="1292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101092</xdr:rowOff>
    </xdr:from>
    <xdr:to>
      <xdr:col>20</xdr:col>
      <xdr:colOff>38100</xdr:colOff>
      <xdr:row>77</xdr:row>
      <xdr:rowOff>31242</xdr:rowOff>
    </xdr:to>
    <xdr:sp macro="" textlink="">
      <xdr:nvSpPr>
        <xdr:cNvPr id="201" name="楕円 200"/>
        <xdr:cNvSpPr/>
      </xdr:nvSpPr>
      <xdr:spPr>
        <a:xfrm>
          <a:off x="3746500" y="131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47769</xdr:rowOff>
    </xdr:from>
    <xdr:ext cx="469744" cy="259045"/>
    <xdr:sp macro="" textlink="">
      <xdr:nvSpPr>
        <xdr:cNvPr id="202" name="テキスト ボックス 201"/>
        <xdr:cNvSpPr txBox="1"/>
      </xdr:nvSpPr>
      <xdr:spPr>
        <a:xfrm>
          <a:off x="3562428" y="129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89227</xdr:rowOff>
    </xdr:from>
    <xdr:to>
      <xdr:col>15</xdr:col>
      <xdr:colOff>101600</xdr:colOff>
      <xdr:row>77</xdr:row>
      <xdr:rowOff>19377</xdr:rowOff>
    </xdr:to>
    <xdr:sp macro="" textlink="">
      <xdr:nvSpPr>
        <xdr:cNvPr id="203" name="楕円 202"/>
        <xdr:cNvSpPr/>
      </xdr:nvSpPr>
      <xdr:spPr>
        <a:xfrm>
          <a:off x="28575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35903</xdr:rowOff>
    </xdr:from>
    <xdr:ext cx="469744" cy="259045"/>
    <xdr:sp macro="" textlink="">
      <xdr:nvSpPr>
        <xdr:cNvPr id="204" name="テキスト ボックス 203"/>
        <xdr:cNvSpPr txBox="1"/>
      </xdr:nvSpPr>
      <xdr:spPr>
        <a:xfrm>
          <a:off x="2673428" y="128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131790</xdr:rowOff>
    </xdr:from>
    <xdr:to>
      <xdr:col>10</xdr:col>
      <xdr:colOff>165100</xdr:colOff>
      <xdr:row>76</xdr:row>
      <xdr:rowOff>61940</xdr:rowOff>
    </xdr:to>
    <xdr:sp macro="" textlink="">
      <xdr:nvSpPr>
        <xdr:cNvPr id="205" name="楕円 204"/>
        <xdr:cNvSpPr/>
      </xdr:nvSpPr>
      <xdr:spPr>
        <a:xfrm>
          <a:off x="1968500" y="129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78467</xdr:rowOff>
    </xdr:from>
    <xdr:ext cx="469744" cy="259045"/>
    <xdr:sp macro="" textlink="">
      <xdr:nvSpPr>
        <xdr:cNvPr id="206" name="テキスト ボックス 205"/>
        <xdr:cNvSpPr txBox="1"/>
      </xdr:nvSpPr>
      <xdr:spPr>
        <a:xfrm>
          <a:off x="1784428" y="127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152798</xdr:rowOff>
    </xdr:from>
    <xdr:to>
      <xdr:col>6</xdr:col>
      <xdr:colOff>38100</xdr:colOff>
      <xdr:row>76</xdr:row>
      <xdr:rowOff>82948</xdr:rowOff>
    </xdr:to>
    <xdr:sp macro="" textlink="">
      <xdr:nvSpPr>
        <xdr:cNvPr id="207" name="楕円 206"/>
        <xdr:cNvSpPr/>
      </xdr:nvSpPr>
      <xdr:spPr>
        <a:xfrm>
          <a:off x="10795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99476</xdr:rowOff>
    </xdr:from>
    <xdr:ext cx="469744" cy="259045"/>
    <xdr:sp macro="" textlink="">
      <xdr:nvSpPr>
        <xdr:cNvPr id="208" name="テキスト ボックス 207"/>
        <xdr:cNvSpPr txBox="1"/>
      </xdr:nvSpPr>
      <xdr:spPr>
        <a:xfrm>
          <a:off x="895428" y="127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34528</xdr:rowOff>
    </xdr:from>
    <xdr:to>
      <xdr:col>24</xdr:col>
      <xdr:colOff>63500</xdr:colOff>
      <xdr:row>95</xdr:row>
      <xdr:rowOff>69650</xdr:rowOff>
    </xdr:to>
    <xdr:cxnSp macro="">
      <xdr:nvCxnSpPr>
        <xdr:cNvPr id="240" name="直線コネクタ 239"/>
        <xdr:cNvCxnSpPr/>
      </xdr:nvCxnSpPr>
      <xdr:spPr>
        <a:xfrm flipV="1">
          <a:off x="3797300" y="16322278"/>
          <a:ext cx="8382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69650</xdr:rowOff>
    </xdr:from>
    <xdr:to>
      <xdr:col>19</xdr:col>
      <xdr:colOff>177800</xdr:colOff>
      <xdr:row>95</xdr:row>
      <xdr:rowOff>127944</xdr:rowOff>
    </xdr:to>
    <xdr:cxnSp macro="">
      <xdr:nvCxnSpPr>
        <xdr:cNvPr id="243" name="直線コネクタ 242"/>
        <xdr:cNvCxnSpPr/>
      </xdr:nvCxnSpPr>
      <xdr:spPr>
        <a:xfrm flipV="1">
          <a:off x="2908300" y="16357400"/>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127944</xdr:rowOff>
    </xdr:from>
    <xdr:to>
      <xdr:col>15</xdr:col>
      <xdr:colOff>50800</xdr:colOff>
      <xdr:row>95</xdr:row>
      <xdr:rowOff>139895</xdr:rowOff>
    </xdr:to>
    <xdr:cxnSp macro="">
      <xdr:nvCxnSpPr>
        <xdr:cNvPr id="246" name="直線コネクタ 245"/>
        <xdr:cNvCxnSpPr/>
      </xdr:nvCxnSpPr>
      <xdr:spPr>
        <a:xfrm flipV="1">
          <a:off x="2019300" y="16415694"/>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139895</xdr:rowOff>
    </xdr:from>
    <xdr:to>
      <xdr:col>10</xdr:col>
      <xdr:colOff>114300</xdr:colOff>
      <xdr:row>96</xdr:row>
      <xdr:rowOff>57584</xdr:rowOff>
    </xdr:to>
    <xdr:cxnSp macro="">
      <xdr:nvCxnSpPr>
        <xdr:cNvPr id="249" name="直線コネクタ 248"/>
        <xdr:cNvCxnSpPr/>
      </xdr:nvCxnSpPr>
      <xdr:spPr>
        <a:xfrm flipV="1">
          <a:off x="1130300" y="16427645"/>
          <a:ext cx="889000" cy="8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155178</xdr:rowOff>
    </xdr:from>
    <xdr:to>
      <xdr:col>24</xdr:col>
      <xdr:colOff>114300</xdr:colOff>
      <xdr:row>95</xdr:row>
      <xdr:rowOff>85328</xdr:rowOff>
    </xdr:to>
    <xdr:sp macro="" textlink="">
      <xdr:nvSpPr>
        <xdr:cNvPr id="259" name="楕円 258"/>
        <xdr:cNvSpPr/>
      </xdr:nvSpPr>
      <xdr:spPr>
        <a:xfrm>
          <a:off x="4584700" y="16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6605</xdr:rowOff>
    </xdr:from>
    <xdr:ext cx="599010" cy="259045"/>
    <xdr:sp macro="" textlink="">
      <xdr:nvSpPr>
        <xdr:cNvPr id="260" name="扶助費該当値テキスト"/>
        <xdr:cNvSpPr txBox="1"/>
      </xdr:nvSpPr>
      <xdr:spPr>
        <a:xfrm>
          <a:off x="4686300" y="1612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18850</xdr:rowOff>
    </xdr:from>
    <xdr:to>
      <xdr:col>20</xdr:col>
      <xdr:colOff>38100</xdr:colOff>
      <xdr:row>95</xdr:row>
      <xdr:rowOff>120450</xdr:rowOff>
    </xdr:to>
    <xdr:sp macro="" textlink="">
      <xdr:nvSpPr>
        <xdr:cNvPr id="261" name="楕円 260"/>
        <xdr:cNvSpPr/>
      </xdr:nvSpPr>
      <xdr:spPr>
        <a:xfrm>
          <a:off x="3746500" y="163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136977</xdr:rowOff>
    </xdr:from>
    <xdr:ext cx="599010" cy="259045"/>
    <xdr:sp macro="" textlink="">
      <xdr:nvSpPr>
        <xdr:cNvPr id="262" name="テキスト ボックス 261"/>
        <xdr:cNvSpPr txBox="1"/>
      </xdr:nvSpPr>
      <xdr:spPr>
        <a:xfrm>
          <a:off x="3497795" y="160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77144</xdr:rowOff>
    </xdr:from>
    <xdr:to>
      <xdr:col>15</xdr:col>
      <xdr:colOff>101600</xdr:colOff>
      <xdr:row>96</xdr:row>
      <xdr:rowOff>7294</xdr:rowOff>
    </xdr:to>
    <xdr:sp macro="" textlink="">
      <xdr:nvSpPr>
        <xdr:cNvPr id="263" name="楕円 262"/>
        <xdr:cNvSpPr/>
      </xdr:nvSpPr>
      <xdr:spPr>
        <a:xfrm>
          <a:off x="2857500" y="16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23821</xdr:rowOff>
    </xdr:from>
    <xdr:ext cx="599010" cy="259045"/>
    <xdr:sp macro="" textlink="">
      <xdr:nvSpPr>
        <xdr:cNvPr id="264" name="テキスト ボックス 263"/>
        <xdr:cNvSpPr txBox="1"/>
      </xdr:nvSpPr>
      <xdr:spPr>
        <a:xfrm>
          <a:off x="2608795" y="1614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89095</xdr:rowOff>
    </xdr:from>
    <xdr:to>
      <xdr:col>10</xdr:col>
      <xdr:colOff>165100</xdr:colOff>
      <xdr:row>96</xdr:row>
      <xdr:rowOff>19245</xdr:rowOff>
    </xdr:to>
    <xdr:sp macro="" textlink="">
      <xdr:nvSpPr>
        <xdr:cNvPr id="265" name="楕円 264"/>
        <xdr:cNvSpPr/>
      </xdr:nvSpPr>
      <xdr:spPr>
        <a:xfrm>
          <a:off x="1968500" y="163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35772</xdr:rowOff>
    </xdr:from>
    <xdr:ext cx="599010" cy="259045"/>
    <xdr:sp macro="" textlink="">
      <xdr:nvSpPr>
        <xdr:cNvPr id="266" name="テキスト ボックス 265"/>
        <xdr:cNvSpPr txBox="1"/>
      </xdr:nvSpPr>
      <xdr:spPr>
        <a:xfrm>
          <a:off x="1719795" y="1615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6784</xdr:rowOff>
    </xdr:from>
    <xdr:to>
      <xdr:col>6</xdr:col>
      <xdr:colOff>38100</xdr:colOff>
      <xdr:row>96</xdr:row>
      <xdr:rowOff>108384</xdr:rowOff>
    </xdr:to>
    <xdr:sp macro="" textlink="">
      <xdr:nvSpPr>
        <xdr:cNvPr id="267" name="楕円 266"/>
        <xdr:cNvSpPr/>
      </xdr:nvSpPr>
      <xdr:spPr>
        <a:xfrm>
          <a:off x="1079500" y="164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124911</xdr:rowOff>
    </xdr:from>
    <xdr:ext cx="599010" cy="259045"/>
    <xdr:sp macro="" textlink="">
      <xdr:nvSpPr>
        <xdr:cNvPr id="268" name="テキスト ボックス 267"/>
        <xdr:cNvSpPr txBox="1"/>
      </xdr:nvSpPr>
      <xdr:spPr>
        <a:xfrm>
          <a:off x="830795" y="162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53015</xdr:rowOff>
    </xdr:from>
    <xdr:to>
      <xdr:col>55</xdr:col>
      <xdr:colOff>0</xdr:colOff>
      <xdr:row>38</xdr:row>
      <xdr:rowOff>62875</xdr:rowOff>
    </xdr:to>
    <xdr:cxnSp macro="">
      <xdr:nvCxnSpPr>
        <xdr:cNvPr id="297" name="直線コネクタ 296"/>
        <xdr:cNvCxnSpPr/>
      </xdr:nvCxnSpPr>
      <xdr:spPr>
        <a:xfrm flipV="1">
          <a:off x="9639300" y="5710865"/>
          <a:ext cx="838200" cy="8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62875</xdr:rowOff>
    </xdr:from>
    <xdr:to>
      <xdr:col>50</xdr:col>
      <xdr:colOff>114300</xdr:colOff>
      <xdr:row>38</xdr:row>
      <xdr:rowOff>80714</xdr:rowOff>
    </xdr:to>
    <xdr:cxnSp macro="">
      <xdr:nvCxnSpPr>
        <xdr:cNvPr id="300" name="直線コネクタ 299"/>
        <xdr:cNvCxnSpPr/>
      </xdr:nvCxnSpPr>
      <xdr:spPr>
        <a:xfrm flipV="1">
          <a:off x="8750300" y="6577975"/>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80714</xdr:rowOff>
    </xdr:from>
    <xdr:to>
      <xdr:col>45</xdr:col>
      <xdr:colOff>177800</xdr:colOff>
      <xdr:row>38</xdr:row>
      <xdr:rowOff>81011</xdr:rowOff>
    </xdr:to>
    <xdr:cxnSp macro="">
      <xdr:nvCxnSpPr>
        <xdr:cNvPr id="303" name="直線コネクタ 302"/>
        <xdr:cNvCxnSpPr/>
      </xdr:nvCxnSpPr>
      <xdr:spPr>
        <a:xfrm flipV="1">
          <a:off x="7861300" y="659581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52017</xdr:rowOff>
    </xdr:from>
    <xdr:to>
      <xdr:col>41</xdr:col>
      <xdr:colOff>50800</xdr:colOff>
      <xdr:row>38</xdr:row>
      <xdr:rowOff>81011</xdr:rowOff>
    </xdr:to>
    <xdr:cxnSp macro="">
      <xdr:nvCxnSpPr>
        <xdr:cNvPr id="306" name="直線コネクタ 305"/>
        <xdr:cNvCxnSpPr/>
      </xdr:nvCxnSpPr>
      <xdr:spPr>
        <a:xfrm>
          <a:off x="6972300" y="6567117"/>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2215</xdr:rowOff>
    </xdr:from>
    <xdr:to>
      <xdr:col>55</xdr:col>
      <xdr:colOff>50800</xdr:colOff>
      <xdr:row>33</xdr:row>
      <xdr:rowOff>103815</xdr:rowOff>
    </xdr:to>
    <xdr:sp macro="" textlink="">
      <xdr:nvSpPr>
        <xdr:cNvPr id="316" name="楕円 315"/>
        <xdr:cNvSpPr/>
      </xdr:nvSpPr>
      <xdr:spPr>
        <a:xfrm>
          <a:off x="10426700" y="56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152092</xdr:rowOff>
    </xdr:from>
    <xdr:ext cx="599010" cy="259045"/>
    <xdr:sp macro="" textlink="">
      <xdr:nvSpPr>
        <xdr:cNvPr id="317" name="補助費等該当値テキスト"/>
        <xdr:cNvSpPr txBox="1"/>
      </xdr:nvSpPr>
      <xdr:spPr>
        <a:xfrm>
          <a:off x="10528300" y="56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12075</xdr:rowOff>
    </xdr:from>
    <xdr:to>
      <xdr:col>50</xdr:col>
      <xdr:colOff>165100</xdr:colOff>
      <xdr:row>38</xdr:row>
      <xdr:rowOff>113675</xdr:rowOff>
    </xdr:to>
    <xdr:sp macro="" textlink="">
      <xdr:nvSpPr>
        <xdr:cNvPr id="318" name="楕円 317"/>
        <xdr:cNvSpPr/>
      </xdr:nvSpPr>
      <xdr:spPr>
        <a:xfrm>
          <a:off x="9588500" y="65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104802</xdr:rowOff>
    </xdr:from>
    <xdr:ext cx="534377" cy="259045"/>
    <xdr:sp macro="" textlink="">
      <xdr:nvSpPr>
        <xdr:cNvPr id="319" name="テキスト ボックス 318"/>
        <xdr:cNvSpPr txBox="1"/>
      </xdr:nvSpPr>
      <xdr:spPr>
        <a:xfrm>
          <a:off x="9372111"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29914</xdr:rowOff>
    </xdr:from>
    <xdr:to>
      <xdr:col>46</xdr:col>
      <xdr:colOff>38100</xdr:colOff>
      <xdr:row>38</xdr:row>
      <xdr:rowOff>131514</xdr:rowOff>
    </xdr:to>
    <xdr:sp macro="" textlink="">
      <xdr:nvSpPr>
        <xdr:cNvPr id="320" name="楕円 319"/>
        <xdr:cNvSpPr/>
      </xdr:nvSpPr>
      <xdr:spPr>
        <a:xfrm>
          <a:off x="8699500" y="65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122641</xdr:rowOff>
    </xdr:from>
    <xdr:ext cx="534377" cy="259045"/>
    <xdr:sp macro="" textlink="">
      <xdr:nvSpPr>
        <xdr:cNvPr id="321" name="テキスト ボックス 320"/>
        <xdr:cNvSpPr txBox="1"/>
      </xdr:nvSpPr>
      <xdr:spPr>
        <a:xfrm>
          <a:off x="8483111" y="663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30211</xdr:rowOff>
    </xdr:from>
    <xdr:to>
      <xdr:col>41</xdr:col>
      <xdr:colOff>101600</xdr:colOff>
      <xdr:row>38</xdr:row>
      <xdr:rowOff>131811</xdr:rowOff>
    </xdr:to>
    <xdr:sp macro="" textlink="">
      <xdr:nvSpPr>
        <xdr:cNvPr id="322" name="楕円 321"/>
        <xdr:cNvSpPr/>
      </xdr:nvSpPr>
      <xdr:spPr>
        <a:xfrm>
          <a:off x="7810500" y="6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122938</xdr:rowOff>
    </xdr:from>
    <xdr:ext cx="534377" cy="259045"/>
    <xdr:sp macro="" textlink="">
      <xdr:nvSpPr>
        <xdr:cNvPr id="323" name="テキスト ボックス 322"/>
        <xdr:cNvSpPr txBox="1"/>
      </xdr:nvSpPr>
      <xdr:spPr>
        <a:xfrm>
          <a:off x="7594111" y="66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1217</xdr:rowOff>
    </xdr:from>
    <xdr:to>
      <xdr:col>36</xdr:col>
      <xdr:colOff>165100</xdr:colOff>
      <xdr:row>38</xdr:row>
      <xdr:rowOff>102817</xdr:rowOff>
    </xdr:to>
    <xdr:sp macro="" textlink="">
      <xdr:nvSpPr>
        <xdr:cNvPr id="324" name="楕円 323"/>
        <xdr:cNvSpPr/>
      </xdr:nvSpPr>
      <xdr:spPr>
        <a:xfrm>
          <a:off x="6921500" y="651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93944</xdr:rowOff>
    </xdr:from>
    <xdr:ext cx="534377" cy="259045"/>
    <xdr:sp macro="" textlink="">
      <xdr:nvSpPr>
        <xdr:cNvPr id="325" name="テキスト ボックス 324"/>
        <xdr:cNvSpPr txBox="1"/>
      </xdr:nvSpPr>
      <xdr:spPr>
        <a:xfrm>
          <a:off x="6705111" y="660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159531</xdr:rowOff>
    </xdr:from>
    <xdr:to>
      <xdr:col>55</xdr:col>
      <xdr:colOff>0</xdr:colOff>
      <xdr:row>57</xdr:row>
      <xdr:rowOff>35658</xdr:rowOff>
    </xdr:to>
    <xdr:cxnSp macro="">
      <xdr:nvCxnSpPr>
        <xdr:cNvPr id="358" name="直線コネクタ 357"/>
        <xdr:cNvCxnSpPr/>
      </xdr:nvCxnSpPr>
      <xdr:spPr>
        <a:xfrm>
          <a:off x="9639300" y="9760731"/>
          <a:ext cx="838200" cy="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59"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159531</xdr:rowOff>
    </xdr:from>
    <xdr:to>
      <xdr:col>50</xdr:col>
      <xdr:colOff>114300</xdr:colOff>
      <xdr:row>57</xdr:row>
      <xdr:rowOff>35201</xdr:rowOff>
    </xdr:to>
    <xdr:cxnSp macro="">
      <xdr:nvCxnSpPr>
        <xdr:cNvPr id="361" name="直線コネクタ 360"/>
        <xdr:cNvCxnSpPr/>
      </xdr:nvCxnSpPr>
      <xdr:spPr>
        <a:xfrm flipV="1">
          <a:off x="8750300" y="9760731"/>
          <a:ext cx="889000" cy="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3" name="テキスト ボックス 362"/>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33058</xdr:rowOff>
    </xdr:from>
    <xdr:to>
      <xdr:col>45</xdr:col>
      <xdr:colOff>177800</xdr:colOff>
      <xdr:row>57</xdr:row>
      <xdr:rowOff>35201</xdr:rowOff>
    </xdr:to>
    <xdr:cxnSp macro="">
      <xdr:nvCxnSpPr>
        <xdr:cNvPr id="364" name="直線コネクタ 363"/>
        <xdr:cNvCxnSpPr/>
      </xdr:nvCxnSpPr>
      <xdr:spPr>
        <a:xfrm>
          <a:off x="7861300" y="9805708"/>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6" name="テキスト ボックス 365"/>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33058</xdr:rowOff>
    </xdr:from>
    <xdr:to>
      <xdr:col>41</xdr:col>
      <xdr:colOff>50800</xdr:colOff>
      <xdr:row>57</xdr:row>
      <xdr:rowOff>85893</xdr:rowOff>
    </xdr:to>
    <xdr:cxnSp macro="">
      <xdr:nvCxnSpPr>
        <xdr:cNvPr id="367" name="直線コネクタ 366"/>
        <xdr:cNvCxnSpPr/>
      </xdr:nvCxnSpPr>
      <xdr:spPr>
        <a:xfrm flipV="1">
          <a:off x="6972300" y="9805708"/>
          <a:ext cx="889000" cy="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69" name="テキスト ボックス 368"/>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1" name="テキスト ボックス 370"/>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156308</xdr:rowOff>
    </xdr:from>
    <xdr:to>
      <xdr:col>55</xdr:col>
      <xdr:colOff>50800</xdr:colOff>
      <xdr:row>57</xdr:row>
      <xdr:rowOff>86458</xdr:rowOff>
    </xdr:to>
    <xdr:sp macro="" textlink="">
      <xdr:nvSpPr>
        <xdr:cNvPr id="377" name="楕円 376"/>
        <xdr:cNvSpPr/>
      </xdr:nvSpPr>
      <xdr:spPr>
        <a:xfrm>
          <a:off x="10426700" y="97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134735</xdr:rowOff>
    </xdr:from>
    <xdr:ext cx="534377" cy="259045"/>
    <xdr:sp macro="" textlink="">
      <xdr:nvSpPr>
        <xdr:cNvPr id="378" name="普通建設事業費該当値テキスト"/>
        <xdr:cNvSpPr txBox="1"/>
      </xdr:nvSpPr>
      <xdr:spPr>
        <a:xfrm>
          <a:off x="10528300" y="97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108731</xdr:rowOff>
    </xdr:from>
    <xdr:to>
      <xdr:col>50</xdr:col>
      <xdr:colOff>165100</xdr:colOff>
      <xdr:row>57</xdr:row>
      <xdr:rowOff>38881</xdr:rowOff>
    </xdr:to>
    <xdr:sp macro="" textlink="">
      <xdr:nvSpPr>
        <xdr:cNvPr id="379" name="楕円 378"/>
        <xdr:cNvSpPr/>
      </xdr:nvSpPr>
      <xdr:spPr>
        <a:xfrm>
          <a:off x="9588500" y="97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30008</xdr:rowOff>
    </xdr:from>
    <xdr:ext cx="534377" cy="259045"/>
    <xdr:sp macro="" textlink="">
      <xdr:nvSpPr>
        <xdr:cNvPr id="380" name="テキスト ボックス 379"/>
        <xdr:cNvSpPr txBox="1"/>
      </xdr:nvSpPr>
      <xdr:spPr>
        <a:xfrm>
          <a:off x="9372111" y="98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155851</xdr:rowOff>
    </xdr:from>
    <xdr:to>
      <xdr:col>46</xdr:col>
      <xdr:colOff>38100</xdr:colOff>
      <xdr:row>57</xdr:row>
      <xdr:rowOff>86001</xdr:rowOff>
    </xdr:to>
    <xdr:sp macro="" textlink="">
      <xdr:nvSpPr>
        <xdr:cNvPr id="381" name="楕円 380"/>
        <xdr:cNvSpPr/>
      </xdr:nvSpPr>
      <xdr:spPr>
        <a:xfrm>
          <a:off x="8699500" y="97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77128</xdr:rowOff>
    </xdr:from>
    <xdr:ext cx="534377" cy="259045"/>
    <xdr:sp macro="" textlink="">
      <xdr:nvSpPr>
        <xdr:cNvPr id="382" name="テキスト ボックス 381"/>
        <xdr:cNvSpPr txBox="1"/>
      </xdr:nvSpPr>
      <xdr:spPr>
        <a:xfrm>
          <a:off x="8483111" y="98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153708</xdr:rowOff>
    </xdr:from>
    <xdr:to>
      <xdr:col>41</xdr:col>
      <xdr:colOff>101600</xdr:colOff>
      <xdr:row>57</xdr:row>
      <xdr:rowOff>83858</xdr:rowOff>
    </xdr:to>
    <xdr:sp macro="" textlink="">
      <xdr:nvSpPr>
        <xdr:cNvPr id="383" name="楕円 382"/>
        <xdr:cNvSpPr/>
      </xdr:nvSpPr>
      <xdr:spPr>
        <a:xfrm>
          <a:off x="7810500" y="9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74985</xdr:rowOff>
    </xdr:from>
    <xdr:ext cx="534377" cy="259045"/>
    <xdr:sp macro="" textlink="">
      <xdr:nvSpPr>
        <xdr:cNvPr id="384" name="テキスト ボックス 383"/>
        <xdr:cNvSpPr txBox="1"/>
      </xdr:nvSpPr>
      <xdr:spPr>
        <a:xfrm>
          <a:off x="7594111" y="9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35093</xdr:rowOff>
    </xdr:from>
    <xdr:to>
      <xdr:col>36</xdr:col>
      <xdr:colOff>165100</xdr:colOff>
      <xdr:row>57</xdr:row>
      <xdr:rowOff>136693</xdr:rowOff>
    </xdr:to>
    <xdr:sp macro="" textlink="">
      <xdr:nvSpPr>
        <xdr:cNvPr id="385" name="楕円 384"/>
        <xdr:cNvSpPr/>
      </xdr:nvSpPr>
      <xdr:spPr>
        <a:xfrm>
          <a:off x="6921500" y="98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127820</xdr:rowOff>
    </xdr:from>
    <xdr:ext cx="534377" cy="259045"/>
    <xdr:sp macro="" textlink="">
      <xdr:nvSpPr>
        <xdr:cNvPr id="386" name="テキスト ボックス 385"/>
        <xdr:cNvSpPr txBox="1"/>
      </xdr:nvSpPr>
      <xdr:spPr>
        <a:xfrm>
          <a:off x="6705111" y="99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44923</xdr:rowOff>
    </xdr:from>
    <xdr:to>
      <xdr:col>55</xdr:col>
      <xdr:colOff>0</xdr:colOff>
      <xdr:row>77</xdr:row>
      <xdr:rowOff>61725</xdr:rowOff>
    </xdr:to>
    <xdr:cxnSp macro="">
      <xdr:nvCxnSpPr>
        <xdr:cNvPr id="413" name="直線コネクタ 412"/>
        <xdr:cNvCxnSpPr/>
      </xdr:nvCxnSpPr>
      <xdr:spPr>
        <a:xfrm flipV="1">
          <a:off x="9639300" y="13246573"/>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4"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61725</xdr:rowOff>
    </xdr:from>
    <xdr:to>
      <xdr:col>50</xdr:col>
      <xdr:colOff>114300</xdr:colOff>
      <xdr:row>77</xdr:row>
      <xdr:rowOff>130852</xdr:rowOff>
    </xdr:to>
    <xdr:cxnSp macro="">
      <xdr:nvCxnSpPr>
        <xdr:cNvPr id="416" name="直線コネクタ 415"/>
        <xdr:cNvCxnSpPr/>
      </xdr:nvCxnSpPr>
      <xdr:spPr>
        <a:xfrm flipV="1">
          <a:off x="8750300" y="13263375"/>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8" name="テキスト ボックス 417"/>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130852</xdr:rowOff>
    </xdr:from>
    <xdr:to>
      <xdr:col>45</xdr:col>
      <xdr:colOff>177800</xdr:colOff>
      <xdr:row>77</xdr:row>
      <xdr:rowOff>134420</xdr:rowOff>
    </xdr:to>
    <xdr:cxnSp macro="">
      <xdr:nvCxnSpPr>
        <xdr:cNvPr id="419" name="直線コネクタ 418"/>
        <xdr:cNvCxnSpPr/>
      </xdr:nvCxnSpPr>
      <xdr:spPr>
        <a:xfrm flipV="1">
          <a:off x="7861300" y="13332502"/>
          <a:ext cx="8890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1" name="テキスト ボックス 420"/>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98072</xdr:rowOff>
    </xdr:from>
    <xdr:to>
      <xdr:col>41</xdr:col>
      <xdr:colOff>50800</xdr:colOff>
      <xdr:row>77</xdr:row>
      <xdr:rowOff>134420</xdr:rowOff>
    </xdr:to>
    <xdr:cxnSp macro="">
      <xdr:nvCxnSpPr>
        <xdr:cNvPr id="422" name="直線コネクタ 421"/>
        <xdr:cNvCxnSpPr/>
      </xdr:nvCxnSpPr>
      <xdr:spPr>
        <a:xfrm>
          <a:off x="6972300" y="13299722"/>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4" name="テキスト ボックス 423"/>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165573</xdr:rowOff>
    </xdr:from>
    <xdr:to>
      <xdr:col>55</xdr:col>
      <xdr:colOff>50800</xdr:colOff>
      <xdr:row>77</xdr:row>
      <xdr:rowOff>95723</xdr:rowOff>
    </xdr:to>
    <xdr:sp macro="" textlink="">
      <xdr:nvSpPr>
        <xdr:cNvPr id="432" name="楕円 431"/>
        <xdr:cNvSpPr/>
      </xdr:nvSpPr>
      <xdr:spPr>
        <a:xfrm>
          <a:off x="10426700" y="131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17000</xdr:rowOff>
    </xdr:from>
    <xdr:ext cx="534377" cy="259045"/>
    <xdr:sp macro="" textlink="">
      <xdr:nvSpPr>
        <xdr:cNvPr id="433" name="普通建設事業費 （ うち新規整備　）該当値テキスト"/>
        <xdr:cNvSpPr txBox="1"/>
      </xdr:nvSpPr>
      <xdr:spPr>
        <a:xfrm>
          <a:off x="10528300" y="130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10925</xdr:rowOff>
    </xdr:from>
    <xdr:to>
      <xdr:col>50</xdr:col>
      <xdr:colOff>165100</xdr:colOff>
      <xdr:row>77</xdr:row>
      <xdr:rowOff>112525</xdr:rowOff>
    </xdr:to>
    <xdr:sp macro="" textlink="">
      <xdr:nvSpPr>
        <xdr:cNvPr id="434" name="楕円 433"/>
        <xdr:cNvSpPr/>
      </xdr:nvSpPr>
      <xdr:spPr>
        <a:xfrm>
          <a:off x="9588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129052</xdr:rowOff>
    </xdr:from>
    <xdr:ext cx="534377" cy="259045"/>
    <xdr:sp macro="" textlink="">
      <xdr:nvSpPr>
        <xdr:cNvPr id="435" name="テキスト ボックス 434"/>
        <xdr:cNvSpPr txBox="1"/>
      </xdr:nvSpPr>
      <xdr:spPr>
        <a:xfrm>
          <a:off x="9372111" y="129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80052</xdr:rowOff>
    </xdr:from>
    <xdr:to>
      <xdr:col>46</xdr:col>
      <xdr:colOff>38100</xdr:colOff>
      <xdr:row>78</xdr:row>
      <xdr:rowOff>10202</xdr:rowOff>
    </xdr:to>
    <xdr:sp macro="" textlink="">
      <xdr:nvSpPr>
        <xdr:cNvPr id="436" name="楕円 435"/>
        <xdr:cNvSpPr/>
      </xdr:nvSpPr>
      <xdr:spPr>
        <a:xfrm>
          <a:off x="8699500" y="132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1329</xdr:rowOff>
    </xdr:from>
    <xdr:ext cx="469744" cy="259045"/>
    <xdr:sp macro="" textlink="">
      <xdr:nvSpPr>
        <xdr:cNvPr id="437" name="テキスト ボックス 436"/>
        <xdr:cNvSpPr txBox="1"/>
      </xdr:nvSpPr>
      <xdr:spPr>
        <a:xfrm>
          <a:off x="8515428" y="133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83620</xdr:rowOff>
    </xdr:from>
    <xdr:to>
      <xdr:col>41</xdr:col>
      <xdr:colOff>101600</xdr:colOff>
      <xdr:row>78</xdr:row>
      <xdr:rowOff>13770</xdr:rowOff>
    </xdr:to>
    <xdr:sp macro="" textlink="">
      <xdr:nvSpPr>
        <xdr:cNvPr id="438" name="楕円 437"/>
        <xdr:cNvSpPr/>
      </xdr:nvSpPr>
      <xdr:spPr>
        <a:xfrm>
          <a:off x="78105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4897</xdr:rowOff>
    </xdr:from>
    <xdr:ext cx="469744" cy="259045"/>
    <xdr:sp macro="" textlink="">
      <xdr:nvSpPr>
        <xdr:cNvPr id="439" name="テキスト ボックス 438"/>
        <xdr:cNvSpPr txBox="1"/>
      </xdr:nvSpPr>
      <xdr:spPr>
        <a:xfrm>
          <a:off x="7626428" y="133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47272</xdr:rowOff>
    </xdr:from>
    <xdr:to>
      <xdr:col>36</xdr:col>
      <xdr:colOff>165100</xdr:colOff>
      <xdr:row>77</xdr:row>
      <xdr:rowOff>148872</xdr:rowOff>
    </xdr:to>
    <xdr:sp macro="" textlink="">
      <xdr:nvSpPr>
        <xdr:cNvPr id="440" name="楕円 439"/>
        <xdr:cNvSpPr/>
      </xdr:nvSpPr>
      <xdr:spPr>
        <a:xfrm>
          <a:off x="6921500" y="132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139999</xdr:rowOff>
    </xdr:from>
    <xdr:ext cx="469744" cy="259045"/>
    <xdr:sp macro="" textlink="">
      <xdr:nvSpPr>
        <xdr:cNvPr id="441" name="テキスト ボックス 440"/>
        <xdr:cNvSpPr txBox="1"/>
      </xdr:nvSpPr>
      <xdr:spPr>
        <a:xfrm>
          <a:off x="6737428" y="1334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38049</xdr:rowOff>
    </xdr:from>
    <xdr:to>
      <xdr:col>55</xdr:col>
      <xdr:colOff>0</xdr:colOff>
      <xdr:row>97</xdr:row>
      <xdr:rowOff>68720</xdr:rowOff>
    </xdr:to>
    <xdr:cxnSp macro="">
      <xdr:nvCxnSpPr>
        <xdr:cNvPr id="470" name="直線コネクタ 469"/>
        <xdr:cNvCxnSpPr/>
      </xdr:nvCxnSpPr>
      <xdr:spPr>
        <a:xfrm>
          <a:off x="9639300" y="16668699"/>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164998</xdr:rowOff>
    </xdr:from>
    <xdr:to>
      <xdr:col>50</xdr:col>
      <xdr:colOff>114300</xdr:colOff>
      <xdr:row>97</xdr:row>
      <xdr:rowOff>38049</xdr:rowOff>
    </xdr:to>
    <xdr:cxnSp macro="">
      <xdr:nvCxnSpPr>
        <xdr:cNvPr id="473" name="直線コネクタ 472"/>
        <xdr:cNvCxnSpPr/>
      </xdr:nvCxnSpPr>
      <xdr:spPr>
        <a:xfrm>
          <a:off x="8750300" y="16624198"/>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164998</xdr:rowOff>
    </xdr:from>
    <xdr:to>
      <xdr:col>45</xdr:col>
      <xdr:colOff>177800</xdr:colOff>
      <xdr:row>97</xdr:row>
      <xdr:rowOff>31725</xdr:rowOff>
    </xdr:to>
    <xdr:cxnSp macro="">
      <xdr:nvCxnSpPr>
        <xdr:cNvPr id="476" name="直線コネクタ 475"/>
        <xdr:cNvCxnSpPr/>
      </xdr:nvCxnSpPr>
      <xdr:spPr>
        <a:xfrm flipV="1">
          <a:off x="7861300" y="16624198"/>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78" name="テキスト ボックス 477"/>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31725</xdr:rowOff>
    </xdr:from>
    <xdr:to>
      <xdr:col>41</xdr:col>
      <xdr:colOff>50800</xdr:colOff>
      <xdr:row>97</xdr:row>
      <xdr:rowOff>89579</xdr:rowOff>
    </xdr:to>
    <xdr:cxnSp macro="">
      <xdr:nvCxnSpPr>
        <xdr:cNvPr id="479" name="直線コネクタ 478"/>
        <xdr:cNvCxnSpPr/>
      </xdr:nvCxnSpPr>
      <xdr:spPr>
        <a:xfrm flipV="1">
          <a:off x="6972300" y="16662375"/>
          <a:ext cx="889000" cy="5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17920</xdr:rowOff>
    </xdr:from>
    <xdr:to>
      <xdr:col>55</xdr:col>
      <xdr:colOff>50800</xdr:colOff>
      <xdr:row>97</xdr:row>
      <xdr:rowOff>119520</xdr:rowOff>
    </xdr:to>
    <xdr:sp macro="" textlink="">
      <xdr:nvSpPr>
        <xdr:cNvPr id="489" name="楕円 488"/>
        <xdr:cNvSpPr/>
      </xdr:nvSpPr>
      <xdr:spPr>
        <a:xfrm>
          <a:off x="104267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167797</xdr:rowOff>
    </xdr:from>
    <xdr:ext cx="534377" cy="259045"/>
    <xdr:sp macro="" textlink="">
      <xdr:nvSpPr>
        <xdr:cNvPr id="490" name="普通建設事業費 （ うち更新整備　）該当値テキスト"/>
        <xdr:cNvSpPr txBox="1"/>
      </xdr:nvSpPr>
      <xdr:spPr>
        <a:xfrm>
          <a:off x="10528300"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158699</xdr:rowOff>
    </xdr:from>
    <xdr:to>
      <xdr:col>50</xdr:col>
      <xdr:colOff>165100</xdr:colOff>
      <xdr:row>97</xdr:row>
      <xdr:rowOff>88849</xdr:rowOff>
    </xdr:to>
    <xdr:sp macro="" textlink="">
      <xdr:nvSpPr>
        <xdr:cNvPr id="491" name="楕円 490"/>
        <xdr:cNvSpPr/>
      </xdr:nvSpPr>
      <xdr:spPr>
        <a:xfrm>
          <a:off x="9588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79976</xdr:rowOff>
    </xdr:from>
    <xdr:ext cx="534377" cy="259045"/>
    <xdr:sp macro="" textlink="">
      <xdr:nvSpPr>
        <xdr:cNvPr id="492" name="テキスト ボックス 491"/>
        <xdr:cNvSpPr txBox="1"/>
      </xdr:nvSpPr>
      <xdr:spPr>
        <a:xfrm>
          <a:off x="9372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114198</xdr:rowOff>
    </xdr:from>
    <xdr:to>
      <xdr:col>46</xdr:col>
      <xdr:colOff>38100</xdr:colOff>
      <xdr:row>97</xdr:row>
      <xdr:rowOff>44348</xdr:rowOff>
    </xdr:to>
    <xdr:sp macro="" textlink="">
      <xdr:nvSpPr>
        <xdr:cNvPr id="493" name="楕円 492"/>
        <xdr:cNvSpPr/>
      </xdr:nvSpPr>
      <xdr:spPr>
        <a:xfrm>
          <a:off x="86995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60875</xdr:rowOff>
    </xdr:from>
    <xdr:ext cx="534377" cy="259045"/>
    <xdr:sp macro="" textlink="">
      <xdr:nvSpPr>
        <xdr:cNvPr id="494" name="テキスト ボックス 493"/>
        <xdr:cNvSpPr txBox="1"/>
      </xdr:nvSpPr>
      <xdr:spPr>
        <a:xfrm>
          <a:off x="8483111" y="163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152375</xdr:rowOff>
    </xdr:from>
    <xdr:to>
      <xdr:col>41</xdr:col>
      <xdr:colOff>101600</xdr:colOff>
      <xdr:row>97</xdr:row>
      <xdr:rowOff>82525</xdr:rowOff>
    </xdr:to>
    <xdr:sp macro="" textlink="">
      <xdr:nvSpPr>
        <xdr:cNvPr id="495" name="楕円 494"/>
        <xdr:cNvSpPr/>
      </xdr:nvSpPr>
      <xdr:spPr>
        <a:xfrm>
          <a:off x="78105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73652</xdr:rowOff>
    </xdr:from>
    <xdr:ext cx="534377" cy="259045"/>
    <xdr:sp macro="" textlink="">
      <xdr:nvSpPr>
        <xdr:cNvPr id="496" name="テキスト ボックス 495"/>
        <xdr:cNvSpPr txBox="1"/>
      </xdr:nvSpPr>
      <xdr:spPr>
        <a:xfrm>
          <a:off x="7594111" y="167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38779</xdr:rowOff>
    </xdr:from>
    <xdr:to>
      <xdr:col>36</xdr:col>
      <xdr:colOff>165100</xdr:colOff>
      <xdr:row>97</xdr:row>
      <xdr:rowOff>140379</xdr:rowOff>
    </xdr:to>
    <xdr:sp macro="" textlink="">
      <xdr:nvSpPr>
        <xdr:cNvPr id="497" name="楕円 496"/>
        <xdr:cNvSpPr/>
      </xdr:nvSpPr>
      <xdr:spPr>
        <a:xfrm>
          <a:off x="6921500" y="166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131506</xdr:rowOff>
    </xdr:from>
    <xdr:ext cx="534377" cy="259045"/>
    <xdr:sp macro="" textlink="">
      <xdr:nvSpPr>
        <xdr:cNvPr id="498" name="テキスト ボックス 497"/>
        <xdr:cNvSpPr txBox="1"/>
      </xdr:nvSpPr>
      <xdr:spPr>
        <a:xfrm>
          <a:off x="6705111" y="167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6"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131470</xdr:rowOff>
    </xdr:from>
    <xdr:to>
      <xdr:col>71</xdr:col>
      <xdr:colOff>177800</xdr:colOff>
      <xdr:row>38</xdr:row>
      <xdr:rowOff>139700</xdr:rowOff>
    </xdr:to>
    <xdr:cxnSp macro="">
      <xdr:nvCxnSpPr>
        <xdr:cNvPr id="534" name="直線コネクタ 533"/>
        <xdr:cNvCxnSpPr/>
      </xdr:nvCxnSpPr>
      <xdr:spPr>
        <a:xfrm>
          <a:off x="1281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80670</xdr:rowOff>
    </xdr:from>
    <xdr:to>
      <xdr:col>67</xdr:col>
      <xdr:colOff>101600</xdr:colOff>
      <xdr:row>39</xdr:row>
      <xdr:rowOff>10820</xdr:rowOff>
    </xdr:to>
    <xdr:sp macro="" textlink="">
      <xdr:nvSpPr>
        <xdr:cNvPr id="552" name="楕円 551"/>
        <xdr:cNvSpPr/>
      </xdr:nvSpPr>
      <xdr:spPr>
        <a:xfrm>
          <a:off x="1276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1947</xdr:rowOff>
    </xdr:from>
    <xdr:ext cx="313932" cy="259045"/>
    <xdr:sp macro="" textlink="">
      <xdr:nvSpPr>
        <xdr:cNvPr id="553" name="テキスト ボックス 552"/>
        <xdr:cNvSpPr txBox="1"/>
      </xdr:nvSpPr>
      <xdr:spPr>
        <a:xfrm>
          <a:off x="1265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71539</xdr:rowOff>
    </xdr:from>
    <xdr:to>
      <xdr:col>85</xdr:col>
      <xdr:colOff>127000</xdr:colOff>
      <xdr:row>75</xdr:row>
      <xdr:rowOff>78378</xdr:rowOff>
    </xdr:to>
    <xdr:cxnSp macro="">
      <xdr:nvCxnSpPr>
        <xdr:cNvPr id="631" name="直線コネクタ 630"/>
        <xdr:cNvCxnSpPr/>
      </xdr:nvCxnSpPr>
      <xdr:spPr>
        <a:xfrm flipV="1">
          <a:off x="15481300" y="12930289"/>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2"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76892</xdr:rowOff>
    </xdr:from>
    <xdr:to>
      <xdr:col>81</xdr:col>
      <xdr:colOff>50800</xdr:colOff>
      <xdr:row>75</xdr:row>
      <xdr:rowOff>78378</xdr:rowOff>
    </xdr:to>
    <xdr:cxnSp macro="">
      <xdr:nvCxnSpPr>
        <xdr:cNvPr id="634" name="直線コネクタ 633"/>
        <xdr:cNvCxnSpPr/>
      </xdr:nvCxnSpPr>
      <xdr:spPr>
        <a:xfrm>
          <a:off x="14592300" y="1293564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6" name="テキスト ボックス 635"/>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63957</xdr:rowOff>
    </xdr:from>
    <xdr:to>
      <xdr:col>76</xdr:col>
      <xdr:colOff>114300</xdr:colOff>
      <xdr:row>75</xdr:row>
      <xdr:rowOff>76892</xdr:rowOff>
    </xdr:to>
    <xdr:cxnSp macro="">
      <xdr:nvCxnSpPr>
        <xdr:cNvPr id="637" name="直線コネクタ 636"/>
        <xdr:cNvCxnSpPr/>
      </xdr:nvCxnSpPr>
      <xdr:spPr>
        <a:xfrm>
          <a:off x="13703300" y="12922707"/>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39" name="テキスト ボックス 638"/>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52260</xdr:rowOff>
    </xdr:from>
    <xdr:to>
      <xdr:col>71</xdr:col>
      <xdr:colOff>177800</xdr:colOff>
      <xdr:row>75</xdr:row>
      <xdr:rowOff>63957</xdr:rowOff>
    </xdr:to>
    <xdr:cxnSp macro="">
      <xdr:nvCxnSpPr>
        <xdr:cNvPr id="640" name="直線コネクタ 639"/>
        <xdr:cNvCxnSpPr/>
      </xdr:nvCxnSpPr>
      <xdr:spPr>
        <a:xfrm>
          <a:off x="12814300" y="1291101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2" name="テキスト ボックス 641"/>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4" name="テキスト ボックス 643"/>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20739</xdr:rowOff>
    </xdr:from>
    <xdr:to>
      <xdr:col>85</xdr:col>
      <xdr:colOff>177800</xdr:colOff>
      <xdr:row>75</xdr:row>
      <xdr:rowOff>122339</xdr:rowOff>
    </xdr:to>
    <xdr:sp macro="" textlink="">
      <xdr:nvSpPr>
        <xdr:cNvPr id="650" name="楕円 649"/>
        <xdr:cNvSpPr/>
      </xdr:nvSpPr>
      <xdr:spPr>
        <a:xfrm>
          <a:off x="16268700" y="128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43616</xdr:rowOff>
    </xdr:from>
    <xdr:ext cx="534377" cy="259045"/>
    <xdr:sp macro="" textlink="">
      <xdr:nvSpPr>
        <xdr:cNvPr id="651" name="公債費該当値テキスト"/>
        <xdr:cNvSpPr txBox="1"/>
      </xdr:nvSpPr>
      <xdr:spPr>
        <a:xfrm>
          <a:off x="16370300" y="127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27578</xdr:rowOff>
    </xdr:from>
    <xdr:to>
      <xdr:col>81</xdr:col>
      <xdr:colOff>101600</xdr:colOff>
      <xdr:row>75</xdr:row>
      <xdr:rowOff>129178</xdr:rowOff>
    </xdr:to>
    <xdr:sp macro="" textlink="">
      <xdr:nvSpPr>
        <xdr:cNvPr id="652" name="楕円 651"/>
        <xdr:cNvSpPr/>
      </xdr:nvSpPr>
      <xdr:spPr>
        <a:xfrm>
          <a:off x="15430500" y="128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145705</xdr:rowOff>
    </xdr:from>
    <xdr:ext cx="534377" cy="259045"/>
    <xdr:sp macro="" textlink="">
      <xdr:nvSpPr>
        <xdr:cNvPr id="653" name="テキスト ボックス 652"/>
        <xdr:cNvSpPr txBox="1"/>
      </xdr:nvSpPr>
      <xdr:spPr>
        <a:xfrm>
          <a:off x="15214111" y="126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26092</xdr:rowOff>
    </xdr:from>
    <xdr:to>
      <xdr:col>76</xdr:col>
      <xdr:colOff>165100</xdr:colOff>
      <xdr:row>75</xdr:row>
      <xdr:rowOff>127692</xdr:rowOff>
    </xdr:to>
    <xdr:sp macro="" textlink="">
      <xdr:nvSpPr>
        <xdr:cNvPr id="654" name="楕円 653"/>
        <xdr:cNvSpPr/>
      </xdr:nvSpPr>
      <xdr:spPr>
        <a:xfrm>
          <a:off x="14541500" y="128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144219</xdr:rowOff>
    </xdr:from>
    <xdr:ext cx="534377" cy="259045"/>
    <xdr:sp macro="" textlink="">
      <xdr:nvSpPr>
        <xdr:cNvPr id="655" name="テキスト ボックス 654"/>
        <xdr:cNvSpPr txBox="1"/>
      </xdr:nvSpPr>
      <xdr:spPr>
        <a:xfrm>
          <a:off x="14325111" y="12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13157</xdr:rowOff>
    </xdr:from>
    <xdr:to>
      <xdr:col>72</xdr:col>
      <xdr:colOff>38100</xdr:colOff>
      <xdr:row>75</xdr:row>
      <xdr:rowOff>114757</xdr:rowOff>
    </xdr:to>
    <xdr:sp macro="" textlink="">
      <xdr:nvSpPr>
        <xdr:cNvPr id="656" name="楕円 655"/>
        <xdr:cNvSpPr/>
      </xdr:nvSpPr>
      <xdr:spPr>
        <a:xfrm>
          <a:off x="13652500" y="128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131284</xdr:rowOff>
    </xdr:from>
    <xdr:ext cx="534377" cy="259045"/>
    <xdr:sp macro="" textlink="">
      <xdr:nvSpPr>
        <xdr:cNvPr id="657" name="テキスト ボックス 656"/>
        <xdr:cNvSpPr txBox="1"/>
      </xdr:nvSpPr>
      <xdr:spPr>
        <a:xfrm>
          <a:off x="13436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1460</xdr:rowOff>
    </xdr:from>
    <xdr:to>
      <xdr:col>67</xdr:col>
      <xdr:colOff>101600</xdr:colOff>
      <xdr:row>75</xdr:row>
      <xdr:rowOff>103060</xdr:rowOff>
    </xdr:to>
    <xdr:sp macro="" textlink="">
      <xdr:nvSpPr>
        <xdr:cNvPr id="658" name="楕円 657"/>
        <xdr:cNvSpPr/>
      </xdr:nvSpPr>
      <xdr:spPr>
        <a:xfrm>
          <a:off x="12763500" y="12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119587</xdr:rowOff>
    </xdr:from>
    <xdr:ext cx="534377" cy="259045"/>
    <xdr:sp macro="" textlink="">
      <xdr:nvSpPr>
        <xdr:cNvPr id="659" name="テキスト ボックス 658"/>
        <xdr:cNvSpPr txBox="1"/>
      </xdr:nvSpPr>
      <xdr:spPr>
        <a:xfrm>
          <a:off x="12547111" y="126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110576</xdr:rowOff>
    </xdr:from>
    <xdr:to>
      <xdr:col>85</xdr:col>
      <xdr:colOff>127000</xdr:colOff>
      <xdr:row>98</xdr:row>
      <xdr:rowOff>134443</xdr:rowOff>
    </xdr:to>
    <xdr:cxnSp macro="">
      <xdr:nvCxnSpPr>
        <xdr:cNvPr id="686" name="直線コネクタ 685"/>
        <xdr:cNvCxnSpPr/>
      </xdr:nvCxnSpPr>
      <xdr:spPr>
        <a:xfrm flipV="1">
          <a:off x="15481300" y="16912676"/>
          <a:ext cx="8382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122007</xdr:rowOff>
    </xdr:from>
    <xdr:to>
      <xdr:col>81</xdr:col>
      <xdr:colOff>50800</xdr:colOff>
      <xdr:row>98</xdr:row>
      <xdr:rowOff>134443</xdr:rowOff>
    </xdr:to>
    <xdr:cxnSp macro="">
      <xdr:nvCxnSpPr>
        <xdr:cNvPr id="689" name="直線コネクタ 688"/>
        <xdr:cNvCxnSpPr/>
      </xdr:nvCxnSpPr>
      <xdr:spPr>
        <a:xfrm>
          <a:off x="14592300" y="1692410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122007</xdr:rowOff>
    </xdr:from>
    <xdr:to>
      <xdr:col>76</xdr:col>
      <xdr:colOff>114300</xdr:colOff>
      <xdr:row>98</xdr:row>
      <xdr:rowOff>137230</xdr:rowOff>
    </xdr:to>
    <xdr:cxnSp macro="">
      <xdr:nvCxnSpPr>
        <xdr:cNvPr id="692" name="直線コネクタ 691"/>
        <xdr:cNvCxnSpPr/>
      </xdr:nvCxnSpPr>
      <xdr:spPr>
        <a:xfrm flipV="1">
          <a:off x="13703300" y="16924107"/>
          <a:ext cx="8890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135951</xdr:rowOff>
    </xdr:from>
    <xdr:to>
      <xdr:col>71</xdr:col>
      <xdr:colOff>177800</xdr:colOff>
      <xdr:row>98</xdr:row>
      <xdr:rowOff>137230</xdr:rowOff>
    </xdr:to>
    <xdr:cxnSp macro="">
      <xdr:nvCxnSpPr>
        <xdr:cNvPr id="695" name="直線コネクタ 694"/>
        <xdr:cNvCxnSpPr/>
      </xdr:nvCxnSpPr>
      <xdr:spPr>
        <a:xfrm>
          <a:off x="12814300" y="16938051"/>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59776</xdr:rowOff>
    </xdr:from>
    <xdr:to>
      <xdr:col>85</xdr:col>
      <xdr:colOff>177800</xdr:colOff>
      <xdr:row>98</xdr:row>
      <xdr:rowOff>161376</xdr:rowOff>
    </xdr:to>
    <xdr:sp macro="" textlink="">
      <xdr:nvSpPr>
        <xdr:cNvPr id="705" name="楕円 704"/>
        <xdr:cNvSpPr/>
      </xdr:nvSpPr>
      <xdr:spPr>
        <a:xfrm>
          <a:off x="16268700" y="16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146153</xdr:rowOff>
    </xdr:from>
    <xdr:ext cx="378565" cy="259045"/>
    <xdr:sp macro="" textlink="">
      <xdr:nvSpPr>
        <xdr:cNvPr id="706" name="積立金該当値テキスト"/>
        <xdr:cNvSpPr txBox="1"/>
      </xdr:nvSpPr>
      <xdr:spPr>
        <a:xfrm>
          <a:off x="16370300" y="1677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83643</xdr:rowOff>
    </xdr:from>
    <xdr:to>
      <xdr:col>81</xdr:col>
      <xdr:colOff>101600</xdr:colOff>
      <xdr:row>99</xdr:row>
      <xdr:rowOff>13793</xdr:rowOff>
    </xdr:to>
    <xdr:sp macro="" textlink="">
      <xdr:nvSpPr>
        <xdr:cNvPr id="707" name="楕円 706"/>
        <xdr:cNvSpPr/>
      </xdr:nvSpPr>
      <xdr:spPr>
        <a:xfrm>
          <a:off x="154305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4920</xdr:rowOff>
    </xdr:from>
    <xdr:ext cx="378565" cy="259045"/>
    <xdr:sp macro="" textlink="">
      <xdr:nvSpPr>
        <xdr:cNvPr id="708" name="テキスト ボックス 707"/>
        <xdr:cNvSpPr txBox="1"/>
      </xdr:nvSpPr>
      <xdr:spPr>
        <a:xfrm>
          <a:off x="15292017" y="1697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71207</xdr:rowOff>
    </xdr:from>
    <xdr:to>
      <xdr:col>76</xdr:col>
      <xdr:colOff>165100</xdr:colOff>
      <xdr:row>99</xdr:row>
      <xdr:rowOff>1357</xdr:rowOff>
    </xdr:to>
    <xdr:sp macro="" textlink="">
      <xdr:nvSpPr>
        <xdr:cNvPr id="709" name="楕円 708"/>
        <xdr:cNvSpPr/>
      </xdr:nvSpPr>
      <xdr:spPr>
        <a:xfrm>
          <a:off x="14541500" y="16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163934</xdr:rowOff>
    </xdr:from>
    <xdr:ext cx="378565" cy="259045"/>
    <xdr:sp macro="" textlink="">
      <xdr:nvSpPr>
        <xdr:cNvPr id="710" name="テキスト ボックス 709"/>
        <xdr:cNvSpPr txBox="1"/>
      </xdr:nvSpPr>
      <xdr:spPr>
        <a:xfrm>
          <a:off x="14403017" y="1696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86430</xdr:rowOff>
    </xdr:from>
    <xdr:to>
      <xdr:col>72</xdr:col>
      <xdr:colOff>38100</xdr:colOff>
      <xdr:row>99</xdr:row>
      <xdr:rowOff>16580</xdr:rowOff>
    </xdr:to>
    <xdr:sp macro="" textlink="">
      <xdr:nvSpPr>
        <xdr:cNvPr id="711" name="楕円 710"/>
        <xdr:cNvSpPr/>
      </xdr:nvSpPr>
      <xdr:spPr>
        <a:xfrm>
          <a:off x="13652500" y="16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7707</xdr:rowOff>
    </xdr:from>
    <xdr:ext cx="313932" cy="259045"/>
    <xdr:sp macro="" textlink="">
      <xdr:nvSpPr>
        <xdr:cNvPr id="712" name="テキスト ボックス 711"/>
        <xdr:cNvSpPr txBox="1"/>
      </xdr:nvSpPr>
      <xdr:spPr>
        <a:xfrm>
          <a:off x="13546333" y="16981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85151</xdr:rowOff>
    </xdr:from>
    <xdr:to>
      <xdr:col>67</xdr:col>
      <xdr:colOff>101600</xdr:colOff>
      <xdr:row>99</xdr:row>
      <xdr:rowOff>15301</xdr:rowOff>
    </xdr:to>
    <xdr:sp macro="" textlink="">
      <xdr:nvSpPr>
        <xdr:cNvPr id="713" name="楕円 712"/>
        <xdr:cNvSpPr/>
      </xdr:nvSpPr>
      <xdr:spPr>
        <a:xfrm>
          <a:off x="127635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6428</xdr:rowOff>
    </xdr:from>
    <xdr:ext cx="313932" cy="259045"/>
    <xdr:sp macro="" textlink="">
      <xdr:nvSpPr>
        <xdr:cNvPr id="714" name="テキスト ボックス 713"/>
        <xdr:cNvSpPr txBox="1"/>
      </xdr:nvSpPr>
      <xdr:spPr>
        <a:xfrm>
          <a:off x="12657333" y="16979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61650</xdr:rowOff>
    </xdr:from>
    <xdr:to>
      <xdr:col>116</xdr:col>
      <xdr:colOff>63500</xdr:colOff>
      <xdr:row>39</xdr:row>
      <xdr:rowOff>4173</xdr:rowOff>
    </xdr:to>
    <xdr:cxnSp macro="">
      <xdr:nvCxnSpPr>
        <xdr:cNvPr id="745" name="直線コネクタ 744"/>
        <xdr:cNvCxnSpPr/>
      </xdr:nvCxnSpPr>
      <xdr:spPr>
        <a:xfrm flipV="1">
          <a:off x="21323300" y="6576750"/>
          <a:ext cx="8382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6"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4173</xdr:rowOff>
    </xdr:from>
    <xdr:to>
      <xdr:col>111</xdr:col>
      <xdr:colOff>177800</xdr:colOff>
      <xdr:row>39</xdr:row>
      <xdr:rowOff>50546</xdr:rowOff>
    </xdr:to>
    <xdr:cxnSp macro="">
      <xdr:nvCxnSpPr>
        <xdr:cNvPr id="748" name="直線コネクタ 747"/>
        <xdr:cNvCxnSpPr/>
      </xdr:nvCxnSpPr>
      <xdr:spPr>
        <a:xfrm flipV="1">
          <a:off x="20434300" y="669072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0" name="テキスト ボックス 749"/>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48260</xdr:rowOff>
    </xdr:from>
    <xdr:to>
      <xdr:col>107</xdr:col>
      <xdr:colOff>50800</xdr:colOff>
      <xdr:row>39</xdr:row>
      <xdr:rowOff>50546</xdr:rowOff>
    </xdr:to>
    <xdr:cxnSp macro="">
      <xdr:nvCxnSpPr>
        <xdr:cNvPr id="751" name="直線コネクタ 750"/>
        <xdr:cNvCxnSpPr/>
      </xdr:nvCxnSpPr>
      <xdr:spPr>
        <a:xfrm>
          <a:off x="19545300" y="67348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3" name="テキスト ボックス 752"/>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48260</xdr:rowOff>
    </xdr:from>
    <xdr:to>
      <xdr:col>102</xdr:col>
      <xdr:colOff>114300</xdr:colOff>
      <xdr:row>39</xdr:row>
      <xdr:rowOff>49893</xdr:rowOff>
    </xdr:to>
    <xdr:cxnSp macro="">
      <xdr:nvCxnSpPr>
        <xdr:cNvPr id="754" name="直線コネクタ 753"/>
        <xdr:cNvCxnSpPr/>
      </xdr:nvCxnSpPr>
      <xdr:spPr>
        <a:xfrm flipV="1">
          <a:off x="18656300" y="67348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6" name="テキスト ボックス 755"/>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58" name="テキスト ボックス 757"/>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10850</xdr:rowOff>
    </xdr:from>
    <xdr:to>
      <xdr:col>116</xdr:col>
      <xdr:colOff>114300</xdr:colOff>
      <xdr:row>38</xdr:row>
      <xdr:rowOff>112450</xdr:rowOff>
    </xdr:to>
    <xdr:sp macro="" textlink="">
      <xdr:nvSpPr>
        <xdr:cNvPr id="764" name="楕円 763"/>
        <xdr:cNvSpPr/>
      </xdr:nvSpPr>
      <xdr:spPr>
        <a:xfrm>
          <a:off x="221107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160727</xdr:rowOff>
    </xdr:from>
    <xdr:ext cx="378565" cy="259045"/>
    <xdr:sp macro="" textlink="">
      <xdr:nvSpPr>
        <xdr:cNvPr id="765" name="投資及び出資金該当値テキスト"/>
        <xdr:cNvSpPr txBox="1"/>
      </xdr:nvSpPr>
      <xdr:spPr>
        <a:xfrm>
          <a:off x="22212300"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124823</xdr:rowOff>
    </xdr:from>
    <xdr:to>
      <xdr:col>112</xdr:col>
      <xdr:colOff>38100</xdr:colOff>
      <xdr:row>39</xdr:row>
      <xdr:rowOff>54973</xdr:rowOff>
    </xdr:to>
    <xdr:sp macro="" textlink="">
      <xdr:nvSpPr>
        <xdr:cNvPr id="766" name="楕円 765"/>
        <xdr:cNvSpPr/>
      </xdr:nvSpPr>
      <xdr:spPr>
        <a:xfrm>
          <a:off x="21272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46100</xdr:rowOff>
    </xdr:from>
    <xdr:ext cx="378565" cy="259045"/>
    <xdr:sp macro="" textlink="">
      <xdr:nvSpPr>
        <xdr:cNvPr id="767" name="テキスト ボックス 766"/>
        <xdr:cNvSpPr txBox="1"/>
      </xdr:nvSpPr>
      <xdr:spPr>
        <a:xfrm>
          <a:off x="21134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171196</xdr:rowOff>
    </xdr:from>
    <xdr:to>
      <xdr:col>107</xdr:col>
      <xdr:colOff>101600</xdr:colOff>
      <xdr:row>39</xdr:row>
      <xdr:rowOff>101346</xdr:rowOff>
    </xdr:to>
    <xdr:sp macro="" textlink="">
      <xdr:nvSpPr>
        <xdr:cNvPr id="768" name="楕円 767"/>
        <xdr:cNvSpPr/>
      </xdr:nvSpPr>
      <xdr:spPr>
        <a:xfrm>
          <a:off x="20383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92473</xdr:rowOff>
    </xdr:from>
    <xdr:ext cx="378565" cy="259045"/>
    <xdr:sp macro="" textlink="">
      <xdr:nvSpPr>
        <xdr:cNvPr id="769" name="テキスト ボックス 768"/>
        <xdr:cNvSpPr txBox="1"/>
      </xdr:nvSpPr>
      <xdr:spPr>
        <a:xfrm>
          <a:off x="20245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168910</xdr:rowOff>
    </xdr:from>
    <xdr:to>
      <xdr:col>102</xdr:col>
      <xdr:colOff>165100</xdr:colOff>
      <xdr:row>39</xdr:row>
      <xdr:rowOff>99060</xdr:rowOff>
    </xdr:to>
    <xdr:sp macro="" textlink="">
      <xdr:nvSpPr>
        <xdr:cNvPr id="770" name="楕円 769"/>
        <xdr:cNvSpPr/>
      </xdr:nvSpPr>
      <xdr:spPr>
        <a:xfrm>
          <a:off x="19494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90187</xdr:rowOff>
    </xdr:from>
    <xdr:ext cx="378565" cy="259045"/>
    <xdr:sp macro="" textlink="">
      <xdr:nvSpPr>
        <xdr:cNvPr id="771" name="テキスト ボックス 770"/>
        <xdr:cNvSpPr txBox="1"/>
      </xdr:nvSpPr>
      <xdr:spPr>
        <a:xfrm>
          <a:off x="19356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72" name="楕円 771"/>
        <xdr:cNvSpPr/>
      </xdr:nvSpPr>
      <xdr:spPr>
        <a:xfrm>
          <a:off x="18605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91820</xdr:rowOff>
    </xdr:from>
    <xdr:ext cx="378565" cy="259045"/>
    <xdr:sp macro="" textlink="">
      <xdr:nvSpPr>
        <xdr:cNvPr id="773" name="テキスト ボックス 772"/>
        <xdr:cNvSpPr txBox="1"/>
      </xdr:nvSpPr>
      <xdr:spPr>
        <a:xfrm>
          <a:off x="18467017" y="677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166980</xdr:rowOff>
    </xdr:from>
    <xdr:to>
      <xdr:col>116</xdr:col>
      <xdr:colOff>63500</xdr:colOff>
      <xdr:row>56</xdr:row>
      <xdr:rowOff>31191</xdr:rowOff>
    </xdr:to>
    <xdr:cxnSp macro="">
      <xdr:nvCxnSpPr>
        <xdr:cNvPr id="802" name="直線コネクタ 801"/>
        <xdr:cNvCxnSpPr/>
      </xdr:nvCxnSpPr>
      <xdr:spPr>
        <a:xfrm flipV="1">
          <a:off x="21323300" y="9425280"/>
          <a:ext cx="8382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3"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171399</xdr:rowOff>
    </xdr:from>
    <xdr:to>
      <xdr:col>111</xdr:col>
      <xdr:colOff>177800</xdr:colOff>
      <xdr:row>56</xdr:row>
      <xdr:rowOff>31191</xdr:rowOff>
    </xdr:to>
    <xdr:cxnSp macro="">
      <xdr:nvCxnSpPr>
        <xdr:cNvPr id="805" name="直線コネクタ 804"/>
        <xdr:cNvCxnSpPr/>
      </xdr:nvCxnSpPr>
      <xdr:spPr>
        <a:xfrm>
          <a:off x="20434300" y="960114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7" name="テキスト ボックス 806"/>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171399</xdr:rowOff>
    </xdr:from>
    <xdr:to>
      <xdr:col>107</xdr:col>
      <xdr:colOff>50800</xdr:colOff>
      <xdr:row>56</xdr:row>
      <xdr:rowOff>39421</xdr:rowOff>
    </xdr:to>
    <xdr:cxnSp macro="">
      <xdr:nvCxnSpPr>
        <xdr:cNvPr id="808" name="直線コネクタ 807"/>
        <xdr:cNvCxnSpPr/>
      </xdr:nvCxnSpPr>
      <xdr:spPr>
        <a:xfrm flipV="1">
          <a:off x="19545300" y="9601149"/>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0" name="テキスト ボックス 809"/>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39421</xdr:rowOff>
    </xdr:from>
    <xdr:to>
      <xdr:col>102</xdr:col>
      <xdr:colOff>114300</xdr:colOff>
      <xdr:row>56</xdr:row>
      <xdr:rowOff>131090</xdr:rowOff>
    </xdr:to>
    <xdr:cxnSp macro="">
      <xdr:nvCxnSpPr>
        <xdr:cNvPr id="811" name="直線コネクタ 810"/>
        <xdr:cNvCxnSpPr/>
      </xdr:nvCxnSpPr>
      <xdr:spPr>
        <a:xfrm flipV="1">
          <a:off x="18656300" y="9640621"/>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3" name="テキスト ボックス 812"/>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5" name="テキスト ボックス 814"/>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116180</xdr:rowOff>
    </xdr:from>
    <xdr:to>
      <xdr:col>116</xdr:col>
      <xdr:colOff>114300</xdr:colOff>
      <xdr:row>55</xdr:row>
      <xdr:rowOff>46330</xdr:rowOff>
    </xdr:to>
    <xdr:sp macro="" textlink="">
      <xdr:nvSpPr>
        <xdr:cNvPr id="821" name="楕円 820"/>
        <xdr:cNvSpPr/>
      </xdr:nvSpPr>
      <xdr:spPr>
        <a:xfrm>
          <a:off x="221107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139057</xdr:rowOff>
    </xdr:from>
    <xdr:ext cx="469744" cy="259045"/>
    <xdr:sp macro="" textlink="">
      <xdr:nvSpPr>
        <xdr:cNvPr id="822" name="貸付金該当値テキスト"/>
        <xdr:cNvSpPr txBox="1"/>
      </xdr:nvSpPr>
      <xdr:spPr>
        <a:xfrm>
          <a:off x="22212300" y="922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151841</xdr:rowOff>
    </xdr:from>
    <xdr:to>
      <xdr:col>112</xdr:col>
      <xdr:colOff>38100</xdr:colOff>
      <xdr:row>56</xdr:row>
      <xdr:rowOff>81991</xdr:rowOff>
    </xdr:to>
    <xdr:sp macro="" textlink="">
      <xdr:nvSpPr>
        <xdr:cNvPr id="823" name="楕円 822"/>
        <xdr:cNvSpPr/>
      </xdr:nvSpPr>
      <xdr:spPr>
        <a:xfrm>
          <a:off x="21272500" y="9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98518</xdr:rowOff>
    </xdr:from>
    <xdr:ext cx="469744" cy="259045"/>
    <xdr:sp macro="" textlink="">
      <xdr:nvSpPr>
        <xdr:cNvPr id="824" name="テキスト ボックス 823"/>
        <xdr:cNvSpPr txBox="1"/>
      </xdr:nvSpPr>
      <xdr:spPr>
        <a:xfrm>
          <a:off x="21088428" y="935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120599</xdr:rowOff>
    </xdr:from>
    <xdr:to>
      <xdr:col>107</xdr:col>
      <xdr:colOff>101600</xdr:colOff>
      <xdr:row>56</xdr:row>
      <xdr:rowOff>50749</xdr:rowOff>
    </xdr:to>
    <xdr:sp macro="" textlink="">
      <xdr:nvSpPr>
        <xdr:cNvPr id="825" name="楕円 824"/>
        <xdr:cNvSpPr/>
      </xdr:nvSpPr>
      <xdr:spPr>
        <a:xfrm>
          <a:off x="20383500" y="95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67276</xdr:rowOff>
    </xdr:from>
    <xdr:ext cx="469744" cy="259045"/>
    <xdr:sp macro="" textlink="">
      <xdr:nvSpPr>
        <xdr:cNvPr id="826" name="テキスト ボックス 825"/>
        <xdr:cNvSpPr txBox="1"/>
      </xdr:nvSpPr>
      <xdr:spPr>
        <a:xfrm>
          <a:off x="20199428" y="93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160071</xdr:rowOff>
    </xdr:from>
    <xdr:to>
      <xdr:col>102</xdr:col>
      <xdr:colOff>165100</xdr:colOff>
      <xdr:row>56</xdr:row>
      <xdr:rowOff>90221</xdr:rowOff>
    </xdr:to>
    <xdr:sp macro="" textlink="">
      <xdr:nvSpPr>
        <xdr:cNvPr id="827" name="楕円 826"/>
        <xdr:cNvSpPr/>
      </xdr:nvSpPr>
      <xdr:spPr>
        <a:xfrm>
          <a:off x="19494500" y="95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106748</xdr:rowOff>
    </xdr:from>
    <xdr:ext cx="469744" cy="259045"/>
    <xdr:sp macro="" textlink="">
      <xdr:nvSpPr>
        <xdr:cNvPr id="828" name="テキスト ボックス 827"/>
        <xdr:cNvSpPr txBox="1"/>
      </xdr:nvSpPr>
      <xdr:spPr>
        <a:xfrm>
          <a:off x="19310428" y="936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80290</xdr:rowOff>
    </xdr:from>
    <xdr:to>
      <xdr:col>98</xdr:col>
      <xdr:colOff>38100</xdr:colOff>
      <xdr:row>57</xdr:row>
      <xdr:rowOff>10440</xdr:rowOff>
    </xdr:to>
    <xdr:sp macro="" textlink="">
      <xdr:nvSpPr>
        <xdr:cNvPr id="829" name="楕円 828"/>
        <xdr:cNvSpPr/>
      </xdr:nvSpPr>
      <xdr:spPr>
        <a:xfrm>
          <a:off x="18605500" y="96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26967</xdr:rowOff>
    </xdr:from>
    <xdr:ext cx="469744" cy="259045"/>
    <xdr:sp macro="" textlink="">
      <xdr:nvSpPr>
        <xdr:cNvPr id="830" name="テキスト ボックス 829"/>
        <xdr:cNvSpPr txBox="1"/>
      </xdr:nvSpPr>
      <xdr:spPr>
        <a:xfrm>
          <a:off x="18421428" y="945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134900</xdr:rowOff>
    </xdr:from>
    <xdr:to>
      <xdr:col>116</xdr:col>
      <xdr:colOff>63500</xdr:colOff>
      <xdr:row>72</xdr:row>
      <xdr:rowOff>118943</xdr:rowOff>
    </xdr:to>
    <xdr:cxnSp macro="">
      <xdr:nvCxnSpPr>
        <xdr:cNvPr id="858" name="直線コネクタ 857"/>
        <xdr:cNvCxnSpPr/>
      </xdr:nvCxnSpPr>
      <xdr:spPr>
        <a:xfrm>
          <a:off x="21323300" y="12136400"/>
          <a:ext cx="838200" cy="3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59"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134900</xdr:rowOff>
    </xdr:from>
    <xdr:to>
      <xdr:col>111</xdr:col>
      <xdr:colOff>177800</xdr:colOff>
      <xdr:row>71</xdr:row>
      <xdr:rowOff>46431</xdr:rowOff>
    </xdr:to>
    <xdr:cxnSp macro="">
      <xdr:nvCxnSpPr>
        <xdr:cNvPr id="861" name="直線コネクタ 860"/>
        <xdr:cNvCxnSpPr/>
      </xdr:nvCxnSpPr>
      <xdr:spPr>
        <a:xfrm flipV="1">
          <a:off x="20434300" y="1213640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3" name="テキスト ボックス 862"/>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11684</xdr:rowOff>
    </xdr:from>
    <xdr:to>
      <xdr:col>107</xdr:col>
      <xdr:colOff>50800</xdr:colOff>
      <xdr:row>71</xdr:row>
      <xdr:rowOff>46431</xdr:rowOff>
    </xdr:to>
    <xdr:cxnSp macro="">
      <xdr:nvCxnSpPr>
        <xdr:cNvPr id="864" name="直線コネクタ 863"/>
        <xdr:cNvCxnSpPr/>
      </xdr:nvCxnSpPr>
      <xdr:spPr>
        <a:xfrm>
          <a:off x="19545300" y="1218463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6" name="テキスト ボックス 865"/>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11684</xdr:rowOff>
    </xdr:from>
    <xdr:to>
      <xdr:col>102</xdr:col>
      <xdr:colOff>114300</xdr:colOff>
      <xdr:row>71</xdr:row>
      <xdr:rowOff>95626</xdr:rowOff>
    </xdr:to>
    <xdr:cxnSp macro="">
      <xdr:nvCxnSpPr>
        <xdr:cNvPr id="867" name="直線コネクタ 866"/>
        <xdr:cNvCxnSpPr/>
      </xdr:nvCxnSpPr>
      <xdr:spPr>
        <a:xfrm flipV="1">
          <a:off x="18656300" y="12184634"/>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69" name="テキスト ボックス 868"/>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1" name="テキスト ボックス 870"/>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68143</xdr:rowOff>
    </xdr:from>
    <xdr:to>
      <xdr:col>116</xdr:col>
      <xdr:colOff>114300</xdr:colOff>
      <xdr:row>72</xdr:row>
      <xdr:rowOff>169743</xdr:rowOff>
    </xdr:to>
    <xdr:sp macro="" textlink="">
      <xdr:nvSpPr>
        <xdr:cNvPr id="877" name="楕円 876"/>
        <xdr:cNvSpPr/>
      </xdr:nvSpPr>
      <xdr:spPr>
        <a:xfrm>
          <a:off x="22110700" y="124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91020</xdr:rowOff>
    </xdr:from>
    <xdr:ext cx="534377" cy="259045"/>
    <xdr:sp macro="" textlink="">
      <xdr:nvSpPr>
        <xdr:cNvPr id="878" name="繰出金該当値テキスト"/>
        <xdr:cNvSpPr txBox="1"/>
      </xdr:nvSpPr>
      <xdr:spPr>
        <a:xfrm>
          <a:off x="22212300" y="122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84100</xdr:rowOff>
    </xdr:from>
    <xdr:to>
      <xdr:col>112</xdr:col>
      <xdr:colOff>38100</xdr:colOff>
      <xdr:row>71</xdr:row>
      <xdr:rowOff>14250</xdr:rowOff>
    </xdr:to>
    <xdr:sp macro="" textlink="">
      <xdr:nvSpPr>
        <xdr:cNvPr id="879" name="楕円 878"/>
        <xdr:cNvSpPr/>
      </xdr:nvSpPr>
      <xdr:spPr>
        <a:xfrm>
          <a:off x="21272500" y="120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30777</xdr:rowOff>
    </xdr:from>
    <xdr:ext cx="534377" cy="259045"/>
    <xdr:sp macro="" textlink="">
      <xdr:nvSpPr>
        <xdr:cNvPr id="880" name="テキスト ボックス 879"/>
        <xdr:cNvSpPr txBox="1"/>
      </xdr:nvSpPr>
      <xdr:spPr>
        <a:xfrm>
          <a:off x="21056111" y="118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167081</xdr:rowOff>
    </xdr:from>
    <xdr:to>
      <xdr:col>107</xdr:col>
      <xdr:colOff>101600</xdr:colOff>
      <xdr:row>71</xdr:row>
      <xdr:rowOff>97231</xdr:rowOff>
    </xdr:to>
    <xdr:sp macro="" textlink="">
      <xdr:nvSpPr>
        <xdr:cNvPr id="881" name="楕円 880"/>
        <xdr:cNvSpPr/>
      </xdr:nvSpPr>
      <xdr:spPr>
        <a:xfrm>
          <a:off x="20383500" y="121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113758</xdr:rowOff>
    </xdr:from>
    <xdr:ext cx="534377" cy="259045"/>
    <xdr:sp macro="" textlink="">
      <xdr:nvSpPr>
        <xdr:cNvPr id="882" name="テキスト ボックス 881"/>
        <xdr:cNvSpPr txBox="1"/>
      </xdr:nvSpPr>
      <xdr:spPr>
        <a:xfrm>
          <a:off x="20167111" y="119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132334</xdr:rowOff>
    </xdr:from>
    <xdr:to>
      <xdr:col>102</xdr:col>
      <xdr:colOff>165100</xdr:colOff>
      <xdr:row>71</xdr:row>
      <xdr:rowOff>62484</xdr:rowOff>
    </xdr:to>
    <xdr:sp macro="" textlink="">
      <xdr:nvSpPr>
        <xdr:cNvPr id="883" name="楕円 882"/>
        <xdr:cNvSpPr/>
      </xdr:nvSpPr>
      <xdr:spPr>
        <a:xfrm>
          <a:off x="19494500" y="121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79011</xdr:rowOff>
    </xdr:from>
    <xdr:ext cx="534377" cy="259045"/>
    <xdr:sp macro="" textlink="">
      <xdr:nvSpPr>
        <xdr:cNvPr id="884" name="テキスト ボックス 883"/>
        <xdr:cNvSpPr txBox="1"/>
      </xdr:nvSpPr>
      <xdr:spPr>
        <a:xfrm>
          <a:off x="19278111" y="119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44826</xdr:rowOff>
    </xdr:from>
    <xdr:to>
      <xdr:col>98</xdr:col>
      <xdr:colOff>38100</xdr:colOff>
      <xdr:row>71</xdr:row>
      <xdr:rowOff>146426</xdr:rowOff>
    </xdr:to>
    <xdr:sp macro="" textlink="">
      <xdr:nvSpPr>
        <xdr:cNvPr id="885" name="楕円 884"/>
        <xdr:cNvSpPr/>
      </xdr:nvSpPr>
      <xdr:spPr>
        <a:xfrm>
          <a:off x="18605500" y="122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162953</xdr:rowOff>
    </xdr:from>
    <xdr:ext cx="534377" cy="259045"/>
    <xdr:sp macro="" textlink="">
      <xdr:nvSpPr>
        <xdr:cNvPr id="886" name="テキスト ボックス 885"/>
        <xdr:cNvSpPr txBox="1"/>
      </xdr:nvSpPr>
      <xdr:spPr>
        <a:xfrm>
          <a:off x="18389111" y="119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人件費、</a:t>
          </a:r>
          <a:r>
            <a:rPr kumimoji="1" lang="ja-JP" altLang="ja-JP" sz="1200">
              <a:solidFill>
                <a:schemeClr val="dk1"/>
              </a:solidFill>
              <a:effectLst/>
              <a:latin typeface="+mn-lt"/>
              <a:ea typeface="+mn-ea"/>
              <a:cs typeface="+mn-cs"/>
            </a:rPr>
            <a:t>扶助費の増額により義務的経費は増加している。また特別会計への繰出金</a:t>
          </a:r>
          <a:r>
            <a:rPr kumimoji="1" lang="ja-JP" altLang="en-US" sz="12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令和２年度は、下水道事業特別会計が公営企業会計に移行したことによ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減少しているが、</a:t>
          </a:r>
          <a:r>
            <a:rPr kumimoji="1" lang="ja-JP" altLang="ja-JP" sz="1200">
              <a:solidFill>
                <a:schemeClr val="dk1"/>
              </a:solidFill>
              <a:effectLst/>
              <a:latin typeface="+mn-lt"/>
              <a:ea typeface="+mn-ea"/>
              <a:cs typeface="+mn-cs"/>
            </a:rPr>
            <a:t>類似団体を上回り依然として高い水準にある。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今後とも、効率的かつ効果的な財政運営に努めていく必要がある。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252,093
249,916
191.39
130,283,914
129,013,470
756,722
55,594,987
101,726,350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22657</xdr:rowOff>
    </xdr:from>
    <xdr:to>
      <xdr:col>24</xdr:col>
      <xdr:colOff>63500</xdr:colOff>
      <xdr:row>36</xdr:row>
      <xdr:rowOff>83007</xdr:rowOff>
    </xdr:to>
    <xdr:cxnSp macro="">
      <xdr:nvCxnSpPr>
        <xdr:cNvPr id="59" name="直線コネクタ 58"/>
        <xdr:cNvCxnSpPr/>
      </xdr:nvCxnSpPr>
      <xdr:spPr>
        <a:xfrm>
          <a:off x="3797300" y="6194857"/>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22657</xdr:rowOff>
    </xdr:from>
    <xdr:to>
      <xdr:col>19</xdr:col>
      <xdr:colOff>177800</xdr:colOff>
      <xdr:row>36</xdr:row>
      <xdr:rowOff>66548</xdr:rowOff>
    </xdr:to>
    <xdr:cxnSp macro="">
      <xdr:nvCxnSpPr>
        <xdr:cNvPr id="62" name="直線コネクタ 61"/>
        <xdr:cNvCxnSpPr/>
      </xdr:nvCxnSpPr>
      <xdr:spPr>
        <a:xfrm flipV="1">
          <a:off x="2908300" y="619485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28143</xdr:rowOff>
    </xdr:from>
    <xdr:to>
      <xdr:col>15</xdr:col>
      <xdr:colOff>50800</xdr:colOff>
      <xdr:row>36</xdr:row>
      <xdr:rowOff>66548</xdr:rowOff>
    </xdr:to>
    <xdr:cxnSp macro="">
      <xdr:nvCxnSpPr>
        <xdr:cNvPr id="65" name="直線コネクタ 64"/>
        <xdr:cNvCxnSpPr/>
      </xdr:nvCxnSpPr>
      <xdr:spPr>
        <a:xfrm>
          <a:off x="2019300" y="620034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150216</xdr:rowOff>
    </xdr:from>
    <xdr:to>
      <xdr:col>10</xdr:col>
      <xdr:colOff>114300</xdr:colOff>
      <xdr:row>36</xdr:row>
      <xdr:rowOff>28143</xdr:rowOff>
    </xdr:to>
    <xdr:cxnSp macro="">
      <xdr:nvCxnSpPr>
        <xdr:cNvPr id="68" name="直線コネクタ 67"/>
        <xdr:cNvCxnSpPr/>
      </xdr:nvCxnSpPr>
      <xdr:spPr>
        <a:xfrm>
          <a:off x="1130300" y="6150966"/>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32207</xdr:rowOff>
    </xdr:from>
    <xdr:to>
      <xdr:col>24</xdr:col>
      <xdr:colOff>114300</xdr:colOff>
      <xdr:row>36</xdr:row>
      <xdr:rowOff>133807</xdr:rowOff>
    </xdr:to>
    <xdr:sp macro="" textlink="">
      <xdr:nvSpPr>
        <xdr:cNvPr id="78" name="楕円 77"/>
        <xdr:cNvSpPr/>
      </xdr:nvSpPr>
      <xdr:spPr>
        <a:xfrm>
          <a:off x="4584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10634</xdr:rowOff>
    </xdr:from>
    <xdr:ext cx="469744" cy="259045"/>
    <xdr:sp macro="" textlink="">
      <xdr:nvSpPr>
        <xdr:cNvPr id="79" name="議会費該当値テキスト"/>
        <xdr:cNvSpPr txBox="1"/>
      </xdr:nvSpPr>
      <xdr:spPr>
        <a:xfrm>
          <a:off x="4686300"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143307</xdr:rowOff>
    </xdr:from>
    <xdr:to>
      <xdr:col>20</xdr:col>
      <xdr:colOff>38100</xdr:colOff>
      <xdr:row>36</xdr:row>
      <xdr:rowOff>73457</xdr:rowOff>
    </xdr:to>
    <xdr:sp macro="" textlink="">
      <xdr:nvSpPr>
        <xdr:cNvPr id="80" name="楕円 79"/>
        <xdr:cNvSpPr/>
      </xdr:nvSpPr>
      <xdr:spPr>
        <a:xfrm>
          <a:off x="37465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64584</xdr:rowOff>
    </xdr:from>
    <xdr:ext cx="469744" cy="259045"/>
    <xdr:sp macro="" textlink="">
      <xdr:nvSpPr>
        <xdr:cNvPr id="81" name="テキスト ボックス 80"/>
        <xdr:cNvSpPr txBox="1"/>
      </xdr:nvSpPr>
      <xdr:spPr>
        <a:xfrm>
          <a:off x="3562428" y="62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xdr:rowOff>
    </xdr:from>
    <xdr:to>
      <xdr:col>15</xdr:col>
      <xdr:colOff>101600</xdr:colOff>
      <xdr:row>36</xdr:row>
      <xdr:rowOff>117348</xdr:rowOff>
    </xdr:to>
    <xdr:sp macro="" textlink="">
      <xdr:nvSpPr>
        <xdr:cNvPr id="82" name="楕円 81"/>
        <xdr:cNvSpPr/>
      </xdr:nvSpPr>
      <xdr:spPr>
        <a:xfrm>
          <a:off x="2857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108475</xdr:rowOff>
    </xdr:from>
    <xdr:ext cx="469744" cy="259045"/>
    <xdr:sp macro="" textlink="">
      <xdr:nvSpPr>
        <xdr:cNvPr id="83" name="テキスト ボックス 82"/>
        <xdr:cNvSpPr txBox="1"/>
      </xdr:nvSpPr>
      <xdr:spPr>
        <a:xfrm>
          <a:off x="2673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148793</xdr:rowOff>
    </xdr:from>
    <xdr:to>
      <xdr:col>10</xdr:col>
      <xdr:colOff>165100</xdr:colOff>
      <xdr:row>36</xdr:row>
      <xdr:rowOff>78943</xdr:rowOff>
    </xdr:to>
    <xdr:sp macro="" textlink="">
      <xdr:nvSpPr>
        <xdr:cNvPr id="84" name="楕円 83"/>
        <xdr:cNvSpPr/>
      </xdr:nvSpPr>
      <xdr:spPr>
        <a:xfrm>
          <a:off x="196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70070</xdr:rowOff>
    </xdr:from>
    <xdr:ext cx="469744" cy="259045"/>
    <xdr:sp macro="" textlink="">
      <xdr:nvSpPr>
        <xdr:cNvPr id="85" name="テキスト ボックス 84"/>
        <xdr:cNvSpPr txBox="1"/>
      </xdr:nvSpPr>
      <xdr:spPr>
        <a:xfrm>
          <a:off x="1784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99416</xdr:rowOff>
    </xdr:from>
    <xdr:to>
      <xdr:col>6</xdr:col>
      <xdr:colOff>38100</xdr:colOff>
      <xdr:row>36</xdr:row>
      <xdr:rowOff>29566</xdr:rowOff>
    </xdr:to>
    <xdr:sp macro="" textlink="">
      <xdr:nvSpPr>
        <xdr:cNvPr id="86" name="楕円 85"/>
        <xdr:cNvSpPr/>
      </xdr:nvSpPr>
      <xdr:spPr>
        <a:xfrm>
          <a:off x="1079500" y="6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20693</xdr:rowOff>
    </xdr:from>
    <xdr:ext cx="469744" cy="259045"/>
    <xdr:sp macro="" textlink="">
      <xdr:nvSpPr>
        <xdr:cNvPr id="87" name="テキスト ボックス 86"/>
        <xdr:cNvSpPr txBox="1"/>
      </xdr:nvSpPr>
      <xdr:spPr>
        <a:xfrm>
          <a:off x="895428" y="61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53267</xdr:rowOff>
    </xdr:from>
    <xdr:to>
      <xdr:col>24</xdr:col>
      <xdr:colOff>63500</xdr:colOff>
      <xdr:row>59</xdr:row>
      <xdr:rowOff>145143</xdr:rowOff>
    </xdr:to>
    <xdr:cxnSp macro="">
      <xdr:nvCxnSpPr>
        <xdr:cNvPr id="119" name="直線コネクタ 118"/>
        <xdr:cNvCxnSpPr/>
      </xdr:nvCxnSpPr>
      <xdr:spPr>
        <a:xfrm flipV="1">
          <a:off x="3797300" y="9140117"/>
          <a:ext cx="838200" cy="11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134747</xdr:rowOff>
    </xdr:from>
    <xdr:to>
      <xdr:col>19</xdr:col>
      <xdr:colOff>177800</xdr:colOff>
      <xdr:row>59</xdr:row>
      <xdr:rowOff>145143</xdr:rowOff>
    </xdr:to>
    <xdr:cxnSp macro="">
      <xdr:nvCxnSpPr>
        <xdr:cNvPr id="122" name="直線コネクタ 121"/>
        <xdr:cNvCxnSpPr/>
      </xdr:nvCxnSpPr>
      <xdr:spPr>
        <a:xfrm>
          <a:off x="2908300" y="10250297"/>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134747</xdr:rowOff>
    </xdr:from>
    <xdr:to>
      <xdr:col>15</xdr:col>
      <xdr:colOff>50800</xdr:colOff>
      <xdr:row>59</xdr:row>
      <xdr:rowOff>147048</xdr:rowOff>
    </xdr:to>
    <xdr:cxnSp macro="">
      <xdr:nvCxnSpPr>
        <xdr:cNvPr id="125" name="直線コネクタ 124"/>
        <xdr:cNvCxnSpPr/>
      </xdr:nvCxnSpPr>
      <xdr:spPr>
        <a:xfrm flipV="1">
          <a:off x="2019300" y="1025029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145828</xdr:rowOff>
    </xdr:from>
    <xdr:to>
      <xdr:col>10</xdr:col>
      <xdr:colOff>114300</xdr:colOff>
      <xdr:row>59</xdr:row>
      <xdr:rowOff>147048</xdr:rowOff>
    </xdr:to>
    <xdr:cxnSp macro="">
      <xdr:nvCxnSpPr>
        <xdr:cNvPr id="128" name="直線コネクタ 127"/>
        <xdr:cNvCxnSpPr/>
      </xdr:nvCxnSpPr>
      <xdr:spPr>
        <a:xfrm>
          <a:off x="1130300" y="10261378"/>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2467</xdr:rowOff>
    </xdr:from>
    <xdr:to>
      <xdr:col>24</xdr:col>
      <xdr:colOff>114300</xdr:colOff>
      <xdr:row>53</xdr:row>
      <xdr:rowOff>104067</xdr:rowOff>
    </xdr:to>
    <xdr:sp macro="" textlink="">
      <xdr:nvSpPr>
        <xdr:cNvPr id="138" name="楕円 137"/>
        <xdr:cNvSpPr/>
      </xdr:nvSpPr>
      <xdr:spPr>
        <a:xfrm>
          <a:off x="4584700" y="90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88844</xdr:rowOff>
    </xdr:from>
    <xdr:ext cx="599010" cy="259045"/>
    <xdr:sp macro="" textlink="">
      <xdr:nvSpPr>
        <xdr:cNvPr id="139" name="総務費該当値テキスト"/>
        <xdr:cNvSpPr txBox="1"/>
      </xdr:nvSpPr>
      <xdr:spPr>
        <a:xfrm>
          <a:off x="4686300" y="90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94343</xdr:rowOff>
    </xdr:from>
    <xdr:to>
      <xdr:col>20</xdr:col>
      <xdr:colOff>38100</xdr:colOff>
      <xdr:row>60</xdr:row>
      <xdr:rowOff>24493</xdr:rowOff>
    </xdr:to>
    <xdr:sp macro="" textlink="">
      <xdr:nvSpPr>
        <xdr:cNvPr id="140" name="楕円 139"/>
        <xdr:cNvSpPr/>
      </xdr:nvSpPr>
      <xdr:spPr>
        <a:xfrm>
          <a:off x="37465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15620</xdr:rowOff>
    </xdr:from>
    <xdr:ext cx="534377" cy="259045"/>
    <xdr:sp macro="" textlink="">
      <xdr:nvSpPr>
        <xdr:cNvPr id="141" name="テキスト ボックス 140"/>
        <xdr:cNvSpPr txBox="1"/>
      </xdr:nvSpPr>
      <xdr:spPr>
        <a:xfrm>
          <a:off x="3530111" y="103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83947</xdr:rowOff>
    </xdr:from>
    <xdr:to>
      <xdr:col>15</xdr:col>
      <xdr:colOff>101600</xdr:colOff>
      <xdr:row>60</xdr:row>
      <xdr:rowOff>14097</xdr:rowOff>
    </xdr:to>
    <xdr:sp macro="" textlink="">
      <xdr:nvSpPr>
        <xdr:cNvPr id="142" name="楕円 141"/>
        <xdr:cNvSpPr/>
      </xdr:nvSpPr>
      <xdr:spPr>
        <a:xfrm>
          <a:off x="2857500" y="101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5224</xdr:rowOff>
    </xdr:from>
    <xdr:ext cx="534377" cy="259045"/>
    <xdr:sp macro="" textlink="">
      <xdr:nvSpPr>
        <xdr:cNvPr id="143" name="テキスト ボックス 142"/>
        <xdr:cNvSpPr txBox="1"/>
      </xdr:nvSpPr>
      <xdr:spPr>
        <a:xfrm>
          <a:off x="2641111" y="102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96248</xdr:rowOff>
    </xdr:from>
    <xdr:to>
      <xdr:col>10</xdr:col>
      <xdr:colOff>165100</xdr:colOff>
      <xdr:row>60</xdr:row>
      <xdr:rowOff>26398</xdr:rowOff>
    </xdr:to>
    <xdr:sp macro="" textlink="">
      <xdr:nvSpPr>
        <xdr:cNvPr id="144" name="楕円 143"/>
        <xdr:cNvSpPr/>
      </xdr:nvSpPr>
      <xdr:spPr>
        <a:xfrm>
          <a:off x="1968500" y="102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17525</xdr:rowOff>
    </xdr:from>
    <xdr:ext cx="534377" cy="259045"/>
    <xdr:sp macro="" textlink="">
      <xdr:nvSpPr>
        <xdr:cNvPr id="145" name="テキスト ボックス 144"/>
        <xdr:cNvSpPr txBox="1"/>
      </xdr:nvSpPr>
      <xdr:spPr>
        <a:xfrm>
          <a:off x="1752111" y="103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95028</xdr:rowOff>
    </xdr:from>
    <xdr:to>
      <xdr:col>6</xdr:col>
      <xdr:colOff>38100</xdr:colOff>
      <xdr:row>60</xdr:row>
      <xdr:rowOff>25178</xdr:rowOff>
    </xdr:to>
    <xdr:sp macro="" textlink="">
      <xdr:nvSpPr>
        <xdr:cNvPr id="146" name="楕円 145"/>
        <xdr:cNvSpPr/>
      </xdr:nvSpPr>
      <xdr:spPr>
        <a:xfrm>
          <a:off x="1079500" y="102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16305</xdr:rowOff>
    </xdr:from>
    <xdr:ext cx="534377" cy="259045"/>
    <xdr:sp macro="" textlink="">
      <xdr:nvSpPr>
        <xdr:cNvPr id="147" name="テキスト ボックス 146"/>
        <xdr:cNvSpPr txBox="1"/>
      </xdr:nvSpPr>
      <xdr:spPr>
        <a:xfrm>
          <a:off x="863111" y="103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149111</xdr:rowOff>
    </xdr:from>
    <xdr:to>
      <xdr:col>24</xdr:col>
      <xdr:colOff>63500</xdr:colOff>
      <xdr:row>74</xdr:row>
      <xdr:rowOff>34112</xdr:rowOff>
    </xdr:to>
    <xdr:cxnSp macro="">
      <xdr:nvCxnSpPr>
        <xdr:cNvPr id="177" name="直線コネクタ 176"/>
        <xdr:cNvCxnSpPr/>
      </xdr:nvCxnSpPr>
      <xdr:spPr>
        <a:xfrm flipV="1">
          <a:off x="3797300" y="12664961"/>
          <a:ext cx="8382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34112</xdr:rowOff>
    </xdr:from>
    <xdr:to>
      <xdr:col>19</xdr:col>
      <xdr:colOff>177800</xdr:colOff>
      <xdr:row>74</xdr:row>
      <xdr:rowOff>169634</xdr:rowOff>
    </xdr:to>
    <xdr:cxnSp macro="">
      <xdr:nvCxnSpPr>
        <xdr:cNvPr id="180" name="直線コネクタ 179"/>
        <xdr:cNvCxnSpPr/>
      </xdr:nvCxnSpPr>
      <xdr:spPr>
        <a:xfrm flipV="1">
          <a:off x="2908300" y="12721412"/>
          <a:ext cx="889000" cy="1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144272</xdr:rowOff>
    </xdr:from>
    <xdr:to>
      <xdr:col>15</xdr:col>
      <xdr:colOff>50800</xdr:colOff>
      <xdr:row>74</xdr:row>
      <xdr:rowOff>169634</xdr:rowOff>
    </xdr:to>
    <xdr:cxnSp macro="">
      <xdr:nvCxnSpPr>
        <xdr:cNvPr id="183" name="直線コネクタ 182"/>
        <xdr:cNvCxnSpPr/>
      </xdr:nvCxnSpPr>
      <xdr:spPr>
        <a:xfrm>
          <a:off x="2019300" y="12831572"/>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144272</xdr:rowOff>
    </xdr:from>
    <xdr:to>
      <xdr:col>10</xdr:col>
      <xdr:colOff>114300</xdr:colOff>
      <xdr:row>75</xdr:row>
      <xdr:rowOff>29045</xdr:rowOff>
    </xdr:to>
    <xdr:cxnSp macro="">
      <xdr:nvCxnSpPr>
        <xdr:cNvPr id="186" name="直線コネクタ 185"/>
        <xdr:cNvCxnSpPr/>
      </xdr:nvCxnSpPr>
      <xdr:spPr>
        <a:xfrm flipV="1">
          <a:off x="1130300" y="12831572"/>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98311</xdr:rowOff>
    </xdr:from>
    <xdr:to>
      <xdr:col>24</xdr:col>
      <xdr:colOff>114300</xdr:colOff>
      <xdr:row>74</xdr:row>
      <xdr:rowOff>28461</xdr:rowOff>
    </xdr:to>
    <xdr:sp macro="" textlink="">
      <xdr:nvSpPr>
        <xdr:cNvPr id="196" name="楕円 195"/>
        <xdr:cNvSpPr/>
      </xdr:nvSpPr>
      <xdr:spPr>
        <a:xfrm>
          <a:off x="4584700" y="126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121188</xdr:rowOff>
    </xdr:from>
    <xdr:ext cx="599010" cy="259045"/>
    <xdr:sp macro="" textlink="">
      <xdr:nvSpPr>
        <xdr:cNvPr id="197" name="民生費該当値テキスト"/>
        <xdr:cNvSpPr txBox="1"/>
      </xdr:nvSpPr>
      <xdr:spPr>
        <a:xfrm>
          <a:off x="4686300" y="1246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154762</xdr:rowOff>
    </xdr:from>
    <xdr:to>
      <xdr:col>20</xdr:col>
      <xdr:colOff>38100</xdr:colOff>
      <xdr:row>74</xdr:row>
      <xdr:rowOff>84912</xdr:rowOff>
    </xdr:to>
    <xdr:sp macro="" textlink="">
      <xdr:nvSpPr>
        <xdr:cNvPr id="198" name="楕円 197"/>
        <xdr:cNvSpPr/>
      </xdr:nvSpPr>
      <xdr:spPr>
        <a:xfrm>
          <a:off x="3746500" y="126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101439</xdr:rowOff>
    </xdr:from>
    <xdr:ext cx="599010" cy="259045"/>
    <xdr:sp macro="" textlink="">
      <xdr:nvSpPr>
        <xdr:cNvPr id="199" name="テキスト ボックス 198"/>
        <xdr:cNvSpPr txBox="1"/>
      </xdr:nvSpPr>
      <xdr:spPr>
        <a:xfrm>
          <a:off x="3497795" y="1244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118834</xdr:rowOff>
    </xdr:from>
    <xdr:to>
      <xdr:col>15</xdr:col>
      <xdr:colOff>101600</xdr:colOff>
      <xdr:row>75</xdr:row>
      <xdr:rowOff>48984</xdr:rowOff>
    </xdr:to>
    <xdr:sp macro="" textlink="">
      <xdr:nvSpPr>
        <xdr:cNvPr id="200" name="楕円 199"/>
        <xdr:cNvSpPr/>
      </xdr:nvSpPr>
      <xdr:spPr>
        <a:xfrm>
          <a:off x="2857500" y="128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65511</xdr:rowOff>
    </xdr:from>
    <xdr:ext cx="599010" cy="259045"/>
    <xdr:sp macro="" textlink="">
      <xdr:nvSpPr>
        <xdr:cNvPr id="201" name="テキスト ボックス 200"/>
        <xdr:cNvSpPr txBox="1"/>
      </xdr:nvSpPr>
      <xdr:spPr>
        <a:xfrm>
          <a:off x="2608795" y="1258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93472</xdr:rowOff>
    </xdr:from>
    <xdr:to>
      <xdr:col>10</xdr:col>
      <xdr:colOff>165100</xdr:colOff>
      <xdr:row>75</xdr:row>
      <xdr:rowOff>23622</xdr:rowOff>
    </xdr:to>
    <xdr:sp macro="" textlink="">
      <xdr:nvSpPr>
        <xdr:cNvPr id="202" name="楕円 201"/>
        <xdr:cNvSpPr/>
      </xdr:nvSpPr>
      <xdr:spPr>
        <a:xfrm>
          <a:off x="1968500" y="127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40149</xdr:rowOff>
    </xdr:from>
    <xdr:ext cx="599010" cy="259045"/>
    <xdr:sp macro="" textlink="">
      <xdr:nvSpPr>
        <xdr:cNvPr id="203" name="テキスト ボックス 202"/>
        <xdr:cNvSpPr txBox="1"/>
      </xdr:nvSpPr>
      <xdr:spPr>
        <a:xfrm>
          <a:off x="1719795" y="1255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149695</xdr:rowOff>
    </xdr:from>
    <xdr:to>
      <xdr:col>6</xdr:col>
      <xdr:colOff>38100</xdr:colOff>
      <xdr:row>75</xdr:row>
      <xdr:rowOff>79845</xdr:rowOff>
    </xdr:to>
    <xdr:sp macro="" textlink="">
      <xdr:nvSpPr>
        <xdr:cNvPr id="204" name="楕円 203"/>
        <xdr:cNvSpPr/>
      </xdr:nvSpPr>
      <xdr:spPr>
        <a:xfrm>
          <a:off x="1079500" y="128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96372</xdr:rowOff>
    </xdr:from>
    <xdr:ext cx="599010" cy="259045"/>
    <xdr:sp macro="" textlink="">
      <xdr:nvSpPr>
        <xdr:cNvPr id="205" name="テキスト ボックス 204"/>
        <xdr:cNvSpPr txBox="1"/>
      </xdr:nvSpPr>
      <xdr:spPr>
        <a:xfrm>
          <a:off x="830795" y="1261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158789</xdr:rowOff>
    </xdr:from>
    <xdr:to>
      <xdr:col>24</xdr:col>
      <xdr:colOff>63500</xdr:colOff>
      <xdr:row>93</xdr:row>
      <xdr:rowOff>29705</xdr:rowOff>
    </xdr:to>
    <xdr:cxnSp macro="">
      <xdr:nvCxnSpPr>
        <xdr:cNvPr id="235" name="直線コネクタ 234"/>
        <xdr:cNvCxnSpPr/>
      </xdr:nvCxnSpPr>
      <xdr:spPr>
        <a:xfrm flipV="1">
          <a:off x="3797300" y="15932189"/>
          <a:ext cx="8382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29705</xdr:rowOff>
    </xdr:from>
    <xdr:to>
      <xdr:col>19</xdr:col>
      <xdr:colOff>177800</xdr:colOff>
      <xdr:row>93</xdr:row>
      <xdr:rowOff>75464</xdr:rowOff>
    </xdr:to>
    <xdr:cxnSp macro="">
      <xdr:nvCxnSpPr>
        <xdr:cNvPr id="238" name="直線コネクタ 237"/>
        <xdr:cNvCxnSpPr/>
      </xdr:nvCxnSpPr>
      <xdr:spPr>
        <a:xfrm flipV="1">
          <a:off x="2908300" y="15974555"/>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75464</xdr:rowOff>
    </xdr:from>
    <xdr:to>
      <xdr:col>15</xdr:col>
      <xdr:colOff>50800</xdr:colOff>
      <xdr:row>93</xdr:row>
      <xdr:rowOff>78550</xdr:rowOff>
    </xdr:to>
    <xdr:cxnSp macro="">
      <xdr:nvCxnSpPr>
        <xdr:cNvPr id="241" name="直線コネクタ 240"/>
        <xdr:cNvCxnSpPr/>
      </xdr:nvCxnSpPr>
      <xdr:spPr>
        <a:xfrm flipV="1">
          <a:off x="2019300" y="160203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65557</xdr:rowOff>
    </xdr:from>
    <xdr:to>
      <xdr:col>10</xdr:col>
      <xdr:colOff>114300</xdr:colOff>
      <xdr:row>93</xdr:row>
      <xdr:rowOff>78550</xdr:rowOff>
    </xdr:to>
    <xdr:cxnSp macro="">
      <xdr:nvCxnSpPr>
        <xdr:cNvPr id="244" name="直線コネクタ 243"/>
        <xdr:cNvCxnSpPr/>
      </xdr:nvCxnSpPr>
      <xdr:spPr>
        <a:xfrm>
          <a:off x="1130300" y="16010407"/>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107989</xdr:rowOff>
    </xdr:from>
    <xdr:to>
      <xdr:col>24</xdr:col>
      <xdr:colOff>114300</xdr:colOff>
      <xdr:row>93</xdr:row>
      <xdr:rowOff>38139</xdr:rowOff>
    </xdr:to>
    <xdr:sp macro="" textlink="">
      <xdr:nvSpPr>
        <xdr:cNvPr id="254" name="楕円 253"/>
        <xdr:cNvSpPr/>
      </xdr:nvSpPr>
      <xdr:spPr>
        <a:xfrm>
          <a:off x="4584700" y="158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130866</xdr:rowOff>
    </xdr:from>
    <xdr:ext cx="534377" cy="259045"/>
    <xdr:sp macro="" textlink="">
      <xdr:nvSpPr>
        <xdr:cNvPr id="255" name="衛生費該当値テキスト"/>
        <xdr:cNvSpPr txBox="1"/>
      </xdr:nvSpPr>
      <xdr:spPr>
        <a:xfrm>
          <a:off x="4686300" y="1573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150355</xdr:rowOff>
    </xdr:from>
    <xdr:to>
      <xdr:col>20</xdr:col>
      <xdr:colOff>38100</xdr:colOff>
      <xdr:row>93</xdr:row>
      <xdr:rowOff>80505</xdr:rowOff>
    </xdr:to>
    <xdr:sp macro="" textlink="">
      <xdr:nvSpPr>
        <xdr:cNvPr id="256" name="楕円 255"/>
        <xdr:cNvSpPr/>
      </xdr:nvSpPr>
      <xdr:spPr>
        <a:xfrm>
          <a:off x="3746500" y="159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97032</xdr:rowOff>
    </xdr:from>
    <xdr:ext cx="534377" cy="259045"/>
    <xdr:sp macro="" textlink="">
      <xdr:nvSpPr>
        <xdr:cNvPr id="257" name="テキスト ボックス 256"/>
        <xdr:cNvSpPr txBox="1"/>
      </xdr:nvSpPr>
      <xdr:spPr>
        <a:xfrm>
          <a:off x="3530111" y="156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24664</xdr:rowOff>
    </xdr:from>
    <xdr:to>
      <xdr:col>15</xdr:col>
      <xdr:colOff>101600</xdr:colOff>
      <xdr:row>93</xdr:row>
      <xdr:rowOff>126264</xdr:rowOff>
    </xdr:to>
    <xdr:sp macro="" textlink="">
      <xdr:nvSpPr>
        <xdr:cNvPr id="258" name="楕円 257"/>
        <xdr:cNvSpPr/>
      </xdr:nvSpPr>
      <xdr:spPr>
        <a:xfrm>
          <a:off x="2857500" y="159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142791</xdr:rowOff>
    </xdr:from>
    <xdr:ext cx="534377" cy="259045"/>
    <xdr:sp macro="" textlink="">
      <xdr:nvSpPr>
        <xdr:cNvPr id="259" name="テキスト ボックス 258"/>
        <xdr:cNvSpPr txBox="1"/>
      </xdr:nvSpPr>
      <xdr:spPr>
        <a:xfrm>
          <a:off x="2641111" y="157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27750</xdr:rowOff>
    </xdr:from>
    <xdr:to>
      <xdr:col>10</xdr:col>
      <xdr:colOff>165100</xdr:colOff>
      <xdr:row>93</xdr:row>
      <xdr:rowOff>129350</xdr:rowOff>
    </xdr:to>
    <xdr:sp macro="" textlink="">
      <xdr:nvSpPr>
        <xdr:cNvPr id="260" name="楕円 259"/>
        <xdr:cNvSpPr/>
      </xdr:nvSpPr>
      <xdr:spPr>
        <a:xfrm>
          <a:off x="1968500" y="159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145877</xdr:rowOff>
    </xdr:from>
    <xdr:ext cx="534377" cy="259045"/>
    <xdr:sp macro="" textlink="">
      <xdr:nvSpPr>
        <xdr:cNvPr id="261" name="テキスト ボックス 260"/>
        <xdr:cNvSpPr txBox="1"/>
      </xdr:nvSpPr>
      <xdr:spPr>
        <a:xfrm>
          <a:off x="1752111" y="15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14757</xdr:rowOff>
    </xdr:from>
    <xdr:to>
      <xdr:col>6</xdr:col>
      <xdr:colOff>38100</xdr:colOff>
      <xdr:row>93</xdr:row>
      <xdr:rowOff>116357</xdr:rowOff>
    </xdr:to>
    <xdr:sp macro="" textlink="">
      <xdr:nvSpPr>
        <xdr:cNvPr id="262" name="楕円 261"/>
        <xdr:cNvSpPr/>
      </xdr:nvSpPr>
      <xdr:spPr>
        <a:xfrm>
          <a:off x="1079500" y="159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132884</xdr:rowOff>
    </xdr:from>
    <xdr:ext cx="534377" cy="259045"/>
    <xdr:sp macro="" textlink="">
      <xdr:nvSpPr>
        <xdr:cNvPr id="263" name="テキスト ボックス 262"/>
        <xdr:cNvSpPr txBox="1"/>
      </xdr:nvSpPr>
      <xdr:spPr>
        <a:xfrm>
          <a:off x="863111" y="157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162179</xdr:rowOff>
    </xdr:from>
    <xdr:to>
      <xdr:col>55</xdr:col>
      <xdr:colOff>0</xdr:colOff>
      <xdr:row>38</xdr:row>
      <xdr:rowOff>163322</xdr:rowOff>
    </xdr:to>
    <xdr:cxnSp macro="">
      <xdr:nvCxnSpPr>
        <xdr:cNvPr id="292" name="直線コネクタ 291"/>
        <xdr:cNvCxnSpPr/>
      </xdr:nvCxnSpPr>
      <xdr:spPr>
        <a:xfrm flipV="1">
          <a:off x="9639300" y="66772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119507</xdr:rowOff>
    </xdr:from>
    <xdr:to>
      <xdr:col>50</xdr:col>
      <xdr:colOff>114300</xdr:colOff>
      <xdr:row>38</xdr:row>
      <xdr:rowOff>163322</xdr:rowOff>
    </xdr:to>
    <xdr:cxnSp macro="">
      <xdr:nvCxnSpPr>
        <xdr:cNvPr id="295" name="直線コネクタ 294"/>
        <xdr:cNvCxnSpPr/>
      </xdr:nvCxnSpPr>
      <xdr:spPr>
        <a:xfrm>
          <a:off x="8750300" y="6634607"/>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148844</xdr:rowOff>
    </xdr:to>
    <xdr:cxnSp macro="">
      <xdr:nvCxnSpPr>
        <xdr:cNvPr id="298" name="直線コネクタ 297"/>
        <xdr:cNvCxnSpPr/>
      </xdr:nvCxnSpPr>
      <xdr:spPr>
        <a:xfrm flipV="1">
          <a:off x="7861300" y="663460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38</xdr:row>
      <xdr:rowOff>156845</xdr:rowOff>
    </xdr:to>
    <xdr:cxnSp macro="">
      <xdr:nvCxnSpPr>
        <xdr:cNvPr id="301" name="直線コネクタ 300"/>
        <xdr:cNvCxnSpPr/>
      </xdr:nvCxnSpPr>
      <xdr:spPr>
        <a:xfrm flipV="1">
          <a:off x="6972300" y="666394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111379</xdr:rowOff>
    </xdr:from>
    <xdr:to>
      <xdr:col>55</xdr:col>
      <xdr:colOff>50800</xdr:colOff>
      <xdr:row>39</xdr:row>
      <xdr:rowOff>41529</xdr:rowOff>
    </xdr:to>
    <xdr:sp macro="" textlink="">
      <xdr:nvSpPr>
        <xdr:cNvPr id="311" name="楕円 310"/>
        <xdr:cNvSpPr/>
      </xdr:nvSpPr>
      <xdr:spPr>
        <a:xfrm>
          <a:off x="104267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26306</xdr:rowOff>
    </xdr:from>
    <xdr:ext cx="378565" cy="259045"/>
    <xdr:sp macro="" textlink="">
      <xdr:nvSpPr>
        <xdr:cNvPr id="312" name="労働費該当値テキスト"/>
        <xdr:cNvSpPr txBox="1"/>
      </xdr:nvSpPr>
      <xdr:spPr>
        <a:xfrm>
          <a:off x="10528300" y="65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112522</xdr:rowOff>
    </xdr:from>
    <xdr:to>
      <xdr:col>50</xdr:col>
      <xdr:colOff>165100</xdr:colOff>
      <xdr:row>39</xdr:row>
      <xdr:rowOff>42672</xdr:rowOff>
    </xdr:to>
    <xdr:sp macro="" textlink="">
      <xdr:nvSpPr>
        <xdr:cNvPr id="313" name="楕円 312"/>
        <xdr:cNvSpPr/>
      </xdr:nvSpPr>
      <xdr:spPr>
        <a:xfrm>
          <a:off x="9588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33799</xdr:rowOff>
    </xdr:from>
    <xdr:ext cx="378565" cy="259045"/>
    <xdr:sp macro="" textlink="">
      <xdr:nvSpPr>
        <xdr:cNvPr id="314" name="テキスト ボックス 313"/>
        <xdr:cNvSpPr txBox="1"/>
      </xdr:nvSpPr>
      <xdr:spPr>
        <a:xfrm>
          <a:off x="9450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5" name="楕円 314"/>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6" name="テキスト ボックス 315"/>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98044</xdr:rowOff>
    </xdr:from>
    <xdr:to>
      <xdr:col>41</xdr:col>
      <xdr:colOff>101600</xdr:colOff>
      <xdr:row>39</xdr:row>
      <xdr:rowOff>28194</xdr:rowOff>
    </xdr:to>
    <xdr:sp macro="" textlink="">
      <xdr:nvSpPr>
        <xdr:cNvPr id="317" name="楕円 316"/>
        <xdr:cNvSpPr/>
      </xdr:nvSpPr>
      <xdr:spPr>
        <a:xfrm>
          <a:off x="7810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19321</xdr:rowOff>
    </xdr:from>
    <xdr:ext cx="378565" cy="259045"/>
    <xdr:sp macro="" textlink="">
      <xdr:nvSpPr>
        <xdr:cNvPr id="318" name="テキスト ボックス 317"/>
        <xdr:cNvSpPr txBox="1"/>
      </xdr:nvSpPr>
      <xdr:spPr>
        <a:xfrm>
          <a:off x="7672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106045</xdr:rowOff>
    </xdr:from>
    <xdr:to>
      <xdr:col>36</xdr:col>
      <xdr:colOff>165100</xdr:colOff>
      <xdr:row>39</xdr:row>
      <xdr:rowOff>36195</xdr:rowOff>
    </xdr:to>
    <xdr:sp macro="" textlink="">
      <xdr:nvSpPr>
        <xdr:cNvPr id="319" name="楕円 318"/>
        <xdr:cNvSpPr/>
      </xdr:nvSpPr>
      <xdr:spPr>
        <a:xfrm>
          <a:off x="6921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27322</xdr:rowOff>
    </xdr:from>
    <xdr:ext cx="378565" cy="259045"/>
    <xdr:sp macro="" textlink="">
      <xdr:nvSpPr>
        <xdr:cNvPr id="320" name="テキスト ボックス 319"/>
        <xdr:cNvSpPr txBox="1"/>
      </xdr:nvSpPr>
      <xdr:spPr>
        <a:xfrm>
          <a:off x="6783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56794</xdr:rowOff>
    </xdr:from>
    <xdr:to>
      <xdr:col>55</xdr:col>
      <xdr:colOff>0</xdr:colOff>
      <xdr:row>57</xdr:row>
      <xdr:rowOff>59157</xdr:rowOff>
    </xdr:to>
    <xdr:cxnSp macro="">
      <xdr:nvCxnSpPr>
        <xdr:cNvPr id="349" name="直線コネクタ 348"/>
        <xdr:cNvCxnSpPr/>
      </xdr:nvCxnSpPr>
      <xdr:spPr>
        <a:xfrm flipV="1">
          <a:off x="9639300" y="982944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59157</xdr:rowOff>
    </xdr:from>
    <xdr:to>
      <xdr:col>50</xdr:col>
      <xdr:colOff>114300</xdr:colOff>
      <xdr:row>57</xdr:row>
      <xdr:rowOff>83159</xdr:rowOff>
    </xdr:to>
    <xdr:cxnSp macro="">
      <xdr:nvCxnSpPr>
        <xdr:cNvPr id="352" name="直線コネクタ 351"/>
        <xdr:cNvCxnSpPr/>
      </xdr:nvCxnSpPr>
      <xdr:spPr>
        <a:xfrm flipV="1">
          <a:off x="8750300" y="983180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6197</xdr:rowOff>
    </xdr:from>
    <xdr:to>
      <xdr:col>45</xdr:col>
      <xdr:colOff>177800</xdr:colOff>
      <xdr:row>57</xdr:row>
      <xdr:rowOff>83159</xdr:rowOff>
    </xdr:to>
    <xdr:cxnSp macro="">
      <xdr:nvCxnSpPr>
        <xdr:cNvPr id="355" name="直線コネクタ 354"/>
        <xdr:cNvCxnSpPr/>
      </xdr:nvCxnSpPr>
      <xdr:spPr>
        <a:xfrm>
          <a:off x="7861300" y="9778847"/>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170028</xdr:rowOff>
    </xdr:from>
    <xdr:to>
      <xdr:col>41</xdr:col>
      <xdr:colOff>50800</xdr:colOff>
      <xdr:row>57</xdr:row>
      <xdr:rowOff>6197</xdr:rowOff>
    </xdr:to>
    <xdr:cxnSp macro="">
      <xdr:nvCxnSpPr>
        <xdr:cNvPr id="358" name="直線コネクタ 357"/>
        <xdr:cNvCxnSpPr/>
      </xdr:nvCxnSpPr>
      <xdr:spPr>
        <a:xfrm>
          <a:off x="6972300" y="9771228"/>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5994</xdr:rowOff>
    </xdr:from>
    <xdr:to>
      <xdr:col>55</xdr:col>
      <xdr:colOff>50800</xdr:colOff>
      <xdr:row>57</xdr:row>
      <xdr:rowOff>107594</xdr:rowOff>
    </xdr:to>
    <xdr:sp macro="" textlink="">
      <xdr:nvSpPr>
        <xdr:cNvPr id="368" name="楕円 367"/>
        <xdr:cNvSpPr/>
      </xdr:nvSpPr>
      <xdr:spPr>
        <a:xfrm>
          <a:off x="10426700" y="97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28871</xdr:rowOff>
    </xdr:from>
    <xdr:ext cx="469744" cy="259045"/>
    <xdr:sp macro="" textlink="">
      <xdr:nvSpPr>
        <xdr:cNvPr id="369" name="農林水産業費該当値テキスト"/>
        <xdr:cNvSpPr txBox="1"/>
      </xdr:nvSpPr>
      <xdr:spPr>
        <a:xfrm>
          <a:off x="10528300" y="96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8357</xdr:rowOff>
    </xdr:from>
    <xdr:to>
      <xdr:col>50</xdr:col>
      <xdr:colOff>165100</xdr:colOff>
      <xdr:row>57</xdr:row>
      <xdr:rowOff>109957</xdr:rowOff>
    </xdr:to>
    <xdr:sp macro="" textlink="">
      <xdr:nvSpPr>
        <xdr:cNvPr id="370" name="楕円 369"/>
        <xdr:cNvSpPr/>
      </xdr:nvSpPr>
      <xdr:spPr>
        <a:xfrm>
          <a:off x="9588500" y="9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126484</xdr:rowOff>
    </xdr:from>
    <xdr:ext cx="469744" cy="259045"/>
    <xdr:sp macro="" textlink="">
      <xdr:nvSpPr>
        <xdr:cNvPr id="371" name="テキスト ボックス 370"/>
        <xdr:cNvSpPr txBox="1"/>
      </xdr:nvSpPr>
      <xdr:spPr>
        <a:xfrm>
          <a:off x="9404428" y="955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32359</xdr:rowOff>
    </xdr:from>
    <xdr:to>
      <xdr:col>46</xdr:col>
      <xdr:colOff>38100</xdr:colOff>
      <xdr:row>57</xdr:row>
      <xdr:rowOff>133959</xdr:rowOff>
    </xdr:to>
    <xdr:sp macro="" textlink="">
      <xdr:nvSpPr>
        <xdr:cNvPr id="372" name="楕円 371"/>
        <xdr:cNvSpPr/>
      </xdr:nvSpPr>
      <xdr:spPr>
        <a:xfrm>
          <a:off x="8699500" y="98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150486</xdr:rowOff>
    </xdr:from>
    <xdr:ext cx="469744" cy="259045"/>
    <xdr:sp macro="" textlink="">
      <xdr:nvSpPr>
        <xdr:cNvPr id="373" name="テキスト ボックス 372"/>
        <xdr:cNvSpPr txBox="1"/>
      </xdr:nvSpPr>
      <xdr:spPr>
        <a:xfrm>
          <a:off x="8515428" y="95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126847</xdr:rowOff>
    </xdr:from>
    <xdr:to>
      <xdr:col>41</xdr:col>
      <xdr:colOff>101600</xdr:colOff>
      <xdr:row>57</xdr:row>
      <xdr:rowOff>56997</xdr:rowOff>
    </xdr:to>
    <xdr:sp macro="" textlink="">
      <xdr:nvSpPr>
        <xdr:cNvPr id="374" name="楕円 373"/>
        <xdr:cNvSpPr/>
      </xdr:nvSpPr>
      <xdr:spPr>
        <a:xfrm>
          <a:off x="7810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73524</xdr:rowOff>
    </xdr:from>
    <xdr:ext cx="469744" cy="259045"/>
    <xdr:sp macro="" textlink="">
      <xdr:nvSpPr>
        <xdr:cNvPr id="375" name="テキスト ボックス 374"/>
        <xdr:cNvSpPr txBox="1"/>
      </xdr:nvSpPr>
      <xdr:spPr>
        <a:xfrm>
          <a:off x="7626428"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119228</xdr:rowOff>
    </xdr:from>
    <xdr:to>
      <xdr:col>36</xdr:col>
      <xdr:colOff>165100</xdr:colOff>
      <xdr:row>57</xdr:row>
      <xdr:rowOff>49378</xdr:rowOff>
    </xdr:to>
    <xdr:sp macro="" textlink="">
      <xdr:nvSpPr>
        <xdr:cNvPr id="376" name="楕円 375"/>
        <xdr:cNvSpPr/>
      </xdr:nvSpPr>
      <xdr:spPr>
        <a:xfrm>
          <a:off x="6921500" y="97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65905</xdr:rowOff>
    </xdr:from>
    <xdr:ext cx="469744" cy="259045"/>
    <xdr:sp macro="" textlink="">
      <xdr:nvSpPr>
        <xdr:cNvPr id="377" name="テキスト ボックス 376"/>
        <xdr:cNvSpPr txBox="1"/>
      </xdr:nvSpPr>
      <xdr:spPr>
        <a:xfrm>
          <a:off x="6737428" y="94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61176</xdr:rowOff>
    </xdr:from>
    <xdr:to>
      <xdr:col>55</xdr:col>
      <xdr:colOff>0</xdr:colOff>
      <xdr:row>77</xdr:row>
      <xdr:rowOff>63272</xdr:rowOff>
    </xdr:to>
    <xdr:cxnSp macro="">
      <xdr:nvCxnSpPr>
        <xdr:cNvPr id="406" name="直線コネクタ 405"/>
        <xdr:cNvCxnSpPr/>
      </xdr:nvCxnSpPr>
      <xdr:spPr>
        <a:xfrm>
          <a:off x="9639300" y="13262826"/>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61176</xdr:rowOff>
    </xdr:from>
    <xdr:to>
      <xdr:col>50</xdr:col>
      <xdr:colOff>114300</xdr:colOff>
      <xdr:row>77</xdr:row>
      <xdr:rowOff>99848</xdr:rowOff>
    </xdr:to>
    <xdr:cxnSp macro="">
      <xdr:nvCxnSpPr>
        <xdr:cNvPr id="409" name="直線コネクタ 408"/>
        <xdr:cNvCxnSpPr/>
      </xdr:nvCxnSpPr>
      <xdr:spPr>
        <a:xfrm flipV="1">
          <a:off x="8750300" y="1326282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99848</xdr:rowOff>
    </xdr:from>
    <xdr:to>
      <xdr:col>45</xdr:col>
      <xdr:colOff>177800</xdr:colOff>
      <xdr:row>77</xdr:row>
      <xdr:rowOff>129375</xdr:rowOff>
    </xdr:to>
    <xdr:cxnSp macro="">
      <xdr:nvCxnSpPr>
        <xdr:cNvPr id="412" name="直線コネクタ 411"/>
        <xdr:cNvCxnSpPr/>
      </xdr:nvCxnSpPr>
      <xdr:spPr>
        <a:xfrm flipV="1">
          <a:off x="7861300" y="13301498"/>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125679</xdr:rowOff>
    </xdr:from>
    <xdr:to>
      <xdr:col>41</xdr:col>
      <xdr:colOff>50800</xdr:colOff>
      <xdr:row>77</xdr:row>
      <xdr:rowOff>129375</xdr:rowOff>
    </xdr:to>
    <xdr:cxnSp macro="">
      <xdr:nvCxnSpPr>
        <xdr:cNvPr id="415" name="直線コネクタ 414"/>
        <xdr:cNvCxnSpPr/>
      </xdr:nvCxnSpPr>
      <xdr:spPr>
        <a:xfrm>
          <a:off x="6972300" y="13327329"/>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12472</xdr:rowOff>
    </xdr:from>
    <xdr:to>
      <xdr:col>55</xdr:col>
      <xdr:colOff>50800</xdr:colOff>
      <xdr:row>77</xdr:row>
      <xdr:rowOff>114072</xdr:rowOff>
    </xdr:to>
    <xdr:sp macro="" textlink="">
      <xdr:nvSpPr>
        <xdr:cNvPr id="425" name="楕円 424"/>
        <xdr:cNvSpPr/>
      </xdr:nvSpPr>
      <xdr:spPr>
        <a:xfrm>
          <a:off x="10426700" y="132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162349</xdr:rowOff>
    </xdr:from>
    <xdr:ext cx="469744" cy="259045"/>
    <xdr:sp macro="" textlink="">
      <xdr:nvSpPr>
        <xdr:cNvPr id="426" name="商工費該当値テキスト"/>
        <xdr:cNvSpPr txBox="1"/>
      </xdr:nvSpPr>
      <xdr:spPr>
        <a:xfrm>
          <a:off x="10528300" y="1319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10376</xdr:rowOff>
    </xdr:from>
    <xdr:to>
      <xdr:col>50</xdr:col>
      <xdr:colOff>165100</xdr:colOff>
      <xdr:row>77</xdr:row>
      <xdr:rowOff>111976</xdr:rowOff>
    </xdr:to>
    <xdr:sp macro="" textlink="">
      <xdr:nvSpPr>
        <xdr:cNvPr id="427" name="楕円 426"/>
        <xdr:cNvSpPr/>
      </xdr:nvSpPr>
      <xdr:spPr>
        <a:xfrm>
          <a:off x="9588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128503</xdr:rowOff>
    </xdr:from>
    <xdr:ext cx="469744" cy="259045"/>
    <xdr:sp macro="" textlink="">
      <xdr:nvSpPr>
        <xdr:cNvPr id="428" name="テキスト ボックス 427"/>
        <xdr:cNvSpPr txBox="1"/>
      </xdr:nvSpPr>
      <xdr:spPr>
        <a:xfrm>
          <a:off x="9404428" y="1298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49048</xdr:rowOff>
    </xdr:from>
    <xdr:to>
      <xdr:col>46</xdr:col>
      <xdr:colOff>38100</xdr:colOff>
      <xdr:row>77</xdr:row>
      <xdr:rowOff>150648</xdr:rowOff>
    </xdr:to>
    <xdr:sp macro="" textlink="">
      <xdr:nvSpPr>
        <xdr:cNvPr id="429" name="楕円 428"/>
        <xdr:cNvSpPr/>
      </xdr:nvSpPr>
      <xdr:spPr>
        <a:xfrm>
          <a:off x="8699500" y="132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167175</xdr:rowOff>
    </xdr:from>
    <xdr:ext cx="469744" cy="259045"/>
    <xdr:sp macro="" textlink="">
      <xdr:nvSpPr>
        <xdr:cNvPr id="430" name="テキスト ボックス 429"/>
        <xdr:cNvSpPr txBox="1"/>
      </xdr:nvSpPr>
      <xdr:spPr>
        <a:xfrm>
          <a:off x="8515428" y="1302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78575</xdr:rowOff>
    </xdr:from>
    <xdr:to>
      <xdr:col>41</xdr:col>
      <xdr:colOff>101600</xdr:colOff>
      <xdr:row>78</xdr:row>
      <xdr:rowOff>8725</xdr:rowOff>
    </xdr:to>
    <xdr:sp macro="" textlink="">
      <xdr:nvSpPr>
        <xdr:cNvPr id="431" name="楕円 430"/>
        <xdr:cNvSpPr/>
      </xdr:nvSpPr>
      <xdr:spPr>
        <a:xfrm>
          <a:off x="7810500" y="132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25252</xdr:rowOff>
    </xdr:from>
    <xdr:ext cx="469744" cy="259045"/>
    <xdr:sp macro="" textlink="">
      <xdr:nvSpPr>
        <xdr:cNvPr id="432" name="テキスト ボックス 431"/>
        <xdr:cNvSpPr txBox="1"/>
      </xdr:nvSpPr>
      <xdr:spPr>
        <a:xfrm>
          <a:off x="7626428" y="130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74879</xdr:rowOff>
    </xdr:from>
    <xdr:to>
      <xdr:col>36</xdr:col>
      <xdr:colOff>165100</xdr:colOff>
      <xdr:row>78</xdr:row>
      <xdr:rowOff>5029</xdr:rowOff>
    </xdr:to>
    <xdr:sp macro="" textlink="">
      <xdr:nvSpPr>
        <xdr:cNvPr id="433" name="楕円 432"/>
        <xdr:cNvSpPr/>
      </xdr:nvSpPr>
      <xdr:spPr>
        <a:xfrm>
          <a:off x="6921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21556</xdr:rowOff>
    </xdr:from>
    <xdr:ext cx="469744" cy="259045"/>
    <xdr:sp macro="" textlink="">
      <xdr:nvSpPr>
        <xdr:cNvPr id="434" name="テキスト ボックス 433"/>
        <xdr:cNvSpPr txBox="1"/>
      </xdr:nvSpPr>
      <xdr:spPr>
        <a:xfrm>
          <a:off x="6737428" y="1305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46340</xdr:rowOff>
    </xdr:from>
    <xdr:to>
      <xdr:col>55</xdr:col>
      <xdr:colOff>0</xdr:colOff>
      <xdr:row>96</xdr:row>
      <xdr:rowOff>5969</xdr:rowOff>
    </xdr:to>
    <xdr:cxnSp macro="">
      <xdr:nvCxnSpPr>
        <xdr:cNvPr id="462" name="直線コネクタ 461"/>
        <xdr:cNvCxnSpPr/>
      </xdr:nvCxnSpPr>
      <xdr:spPr>
        <a:xfrm flipV="1">
          <a:off x="9639300" y="16334090"/>
          <a:ext cx="8382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167246</xdr:rowOff>
    </xdr:from>
    <xdr:to>
      <xdr:col>50</xdr:col>
      <xdr:colOff>114300</xdr:colOff>
      <xdr:row>96</xdr:row>
      <xdr:rowOff>5969</xdr:rowOff>
    </xdr:to>
    <xdr:cxnSp macro="">
      <xdr:nvCxnSpPr>
        <xdr:cNvPr id="465" name="直線コネクタ 464"/>
        <xdr:cNvCxnSpPr/>
      </xdr:nvCxnSpPr>
      <xdr:spPr>
        <a:xfrm>
          <a:off x="8750300" y="16454996"/>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128795</xdr:rowOff>
    </xdr:from>
    <xdr:to>
      <xdr:col>45</xdr:col>
      <xdr:colOff>177800</xdr:colOff>
      <xdr:row>95</xdr:row>
      <xdr:rowOff>167246</xdr:rowOff>
    </xdr:to>
    <xdr:cxnSp macro="">
      <xdr:nvCxnSpPr>
        <xdr:cNvPr id="468" name="直線コネクタ 467"/>
        <xdr:cNvCxnSpPr/>
      </xdr:nvCxnSpPr>
      <xdr:spPr>
        <a:xfrm>
          <a:off x="7861300" y="16416545"/>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128795</xdr:rowOff>
    </xdr:from>
    <xdr:to>
      <xdr:col>41</xdr:col>
      <xdr:colOff>50800</xdr:colOff>
      <xdr:row>96</xdr:row>
      <xdr:rowOff>37309</xdr:rowOff>
    </xdr:to>
    <xdr:cxnSp macro="">
      <xdr:nvCxnSpPr>
        <xdr:cNvPr id="471" name="直線コネクタ 470"/>
        <xdr:cNvCxnSpPr/>
      </xdr:nvCxnSpPr>
      <xdr:spPr>
        <a:xfrm flipV="1">
          <a:off x="6972300" y="16416545"/>
          <a:ext cx="889000" cy="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166990</xdr:rowOff>
    </xdr:from>
    <xdr:to>
      <xdr:col>55</xdr:col>
      <xdr:colOff>50800</xdr:colOff>
      <xdr:row>95</xdr:row>
      <xdr:rowOff>97140</xdr:rowOff>
    </xdr:to>
    <xdr:sp macro="" textlink="">
      <xdr:nvSpPr>
        <xdr:cNvPr id="481" name="楕円 480"/>
        <xdr:cNvSpPr/>
      </xdr:nvSpPr>
      <xdr:spPr>
        <a:xfrm>
          <a:off x="10426700" y="162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18417</xdr:rowOff>
    </xdr:from>
    <xdr:ext cx="534377" cy="259045"/>
    <xdr:sp macro="" textlink="">
      <xdr:nvSpPr>
        <xdr:cNvPr id="482" name="土木費該当値テキスト"/>
        <xdr:cNvSpPr txBox="1"/>
      </xdr:nvSpPr>
      <xdr:spPr>
        <a:xfrm>
          <a:off x="10528300" y="161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126619</xdr:rowOff>
    </xdr:from>
    <xdr:to>
      <xdr:col>50</xdr:col>
      <xdr:colOff>165100</xdr:colOff>
      <xdr:row>96</xdr:row>
      <xdr:rowOff>56769</xdr:rowOff>
    </xdr:to>
    <xdr:sp macro="" textlink="">
      <xdr:nvSpPr>
        <xdr:cNvPr id="483" name="楕円 482"/>
        <xdr:cNvSpPr/>
      </xdr:nvSpPr>
      <xdr:spPr>
        <a:xfrm>
          <a:off x="9588500" y="164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73296</xdr:rowOff>
    </xdr:from>
    <xdr:ext cx="534377" cy="259045"/>
    <xdr:sp macro="" textlink="">
      <xdr:nvSpPr>
        <xdr:cNvPr id="484" name="テキスト ボックス 483"/>
        <xdr:cNvSpPr txBox="1"/>
      </xdr:nvSpPr>
      <xdr:spPr>
        <a:xfrm>
          <a:off x="9372111" y="161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116446</xdr:rowOff>
    </xdr:from>
    <xdr:to>
      <xdr:col>46</xdr:col>
      <xdr:colOff>38100</xdr:colOff>
      <xdr:row>96</xdr:row>
      <xdr:rowOff>46596</xdr:rowOff>
    </xdr:to>
    <xdr:sp macro="" textlink="">
      <xdr:nvSpPr>
        <xdr:cNvPr id="485" name="楕円 484"/>
        <xdr:cNvSpPr/>
      </xdr:nvSpPr>
      <xdr:spPr>
        <a:xfrm>
          <a:off x="8699500" y="164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63123</xdr:rowOff>
    </xdr:from>
    <xdr:ext cx="534377" cy="259045"/>
    <xdr:sp macro="" textlink="">
      <xdr:nvSpPr>
        <xdr:cNvPr id="486" name="テキスト ボックス 485"/>
        <xdr:cNvSpPr txBox="1"/>
      </xdr:nvSpPr>
      <xdr:spPr>
        <a:xfrm>
          <a:off x="8483111" y="161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77995</xdr:rowOff>
    </xdr:from>
    <xdr:to>
      <xdr:col>41</xdr:col>
      <xdr:colOff>101600</xdr:colOff>
      <xdr:row>96</xdr:row>
      <xdr:rowOff>8145</xdr:rowOff>
    </xdr:to>
    <xdr:sp macro="" textlink="">
      <xdr:nvSpPr>
        <xdr:cNvPr id="487" name="楕円 486"/>
        <xdr:cNvSpPr/>
      </xdr:nvSpPr>
      <xdr:spPr>
        <a:xfrm>
          <a:off x="7810500" y="163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24672</xdr:rowOff>
    </xdr:from>
    <xdr:ext cx="534377" cy="259045"/>
    <xdr:sp macro="" textlink="">
      <xdr:nvSpPr>
        <xdr:cNvPr id="488" name="テキスト ボックス 487"/>
        <xdr:cNvSpPr txBox="1"/>
      </xdr:nvSpPr>
      <xdr:spPr>
        <a:xfrm>
          <a:off x="7594111" y="161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157959</xdr:rowOff>
    </xdr:from>
    <xdr:to>
      <xdr:col>36</xdr:col>
      <xdr:colOff>165100</xdr:colOff>
      <xdr:row>96</xdr:row>
      <xdr:rowOff>88109</xdr:rowOff>
    </xdr:to>
    <xdr:sp macro="" textlink="">
      <xdr:nvSpPr>
        <xdr:cNvPr id="489" name="楕円 488"/>
        <xdr:cNvSpPr/>
      </xdr:nvSpPr>
      <xdr:spPr>
        <a:xfrm>
          <a:off x="6921500" y="164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104636</xdr:rowOff>
    </xdr:from>
    <xdr:ext cx="534377" cy="259045"/>
    <xdr:sp macro="" textlink="">
      <xdr:nvSpPr>
        <xdr:cNvPr id="490" name="テキスト ボックス 489"/>
        <xdr:cNvSpPr txBox="1"/>
      </xdr:nvSpPr>
      <xdr:spPr>
        <a:xfrm>
          <a:off x="6705111" y="162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15433</xdr:rowOff>
    </xdr:from>
    <xdr:to>
      <xdr:col>85</xdr:col>
      <xdr:colOff>127000</xdr:colOff>
      <xdr:row>38</xdr:row>
      <xdr:rowOff>114554</xdr:rowOff>
    </xdr:to>
    <xdr:cxnSp macro="">
      <xdr:nvCxnSpPr>
        <xdr:cNvPr id="518" name="直線コネクタ 517"/>
        <xdr:cNvCxnSpPr/>
      </xdr:nvCxnSpPr>
      <xdr:spPr>
        <a:xfrm flipV="1">
          <a:off x="15481300" y="6530533"/>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82641</xdr:rowOff>
    </xdr:from>
    <xdr:to>
      <xdr:col>81</xdr:col>
      <xdr:colOff>50800</xdr:colOff>
      <xdr:row>38</xdr:row>
      <xdr:rowOff>114554</xdr:rowOff>
    </xdr:to>
    <xdr:cxnSp macro="">
      <xdr:nvCxnSpPr>
        <xdr:cNvPr id="521" name="直線コネクタ 520"/>
        <xdr:cNvCxnSpPr/>
      </xdr:nvCxnSpPr>
      <xdr:spPr>
        <a:xfrm>
          <a:off x="14592300" y="6597741"/>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82641</xdr:rowOff>
    </xdr:from>
    <xdr:to>
      <xdr:col>76</xdr:col>
      <xdr:colOff>114300</xdr:colOff>
      <xdr:row>38</xdr:row>
      <xdr:rowOff>97180</xdr:rowOff>
    </xdr:to>
    <xdr:cxnSp macro="">
      <xdr:nvCxnSpPr>
        <xdr:cNvPr id="524" name="直線コネクタ 523"/>
        <xdr:cNvCxnSpPr/>
      </xdr:nvCxnSpPr>
      <xdr:spPr>
        <a:xfrm flipV="1">
          <a:off x="13703300" y="659774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32532</xdr:rowOff>
    </xdr:from>
    <xdr:to>
      <xdr:col>71</xdr:col>
      <xdr:colOff>177800</xdr:colOff>
      <xdr:row>38</xdr:row>
      <xdr:rowOff>97180</xdr:rowOff>
    </xdr:to>
    <xdr:cxnSp macro="">
      <xdr:nvCxnSpPr>
        <xdr:cNvPr id="527" name="直線コネクタ 526"/>
        <xdr:cNvCxnSpPr/>
      </xdr:nvCxnSpPr>
      <xdr:spPr>
        <a:xfrm>
          <a:off x="12814300" y="6547632"/>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136083</xdr:rowOff>
    </xdr:from>
    <xdr:to>
      <xdr:col>85</xdr:col>
      <xdr:colOff>177800</xdr:colOff>
      <xdr:row>38</xdr:row>
      <xdr:rowOff>66233</xdr:rowOff>
    </xdr:to>
    <xdr:sp macro="" textlink="">
      <xdr:nvSpPr>
        <xdr:cNvPr id="537" name="楕円 536"/>
        <xdr:cNvSpPr/>
      </xdr:nvSpPr>
      <xdr:spPr>
        <a:xfrm>
          <a:off x="162687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114510</xdr:rowOff>
    </xdr:from>
    <xdr:ext cx="534377" cy="259045"/>
    <xdr:sp macro="" textlink="">
      <xdr:nvSpPr>
        <xdr:cNvPr id="538" name="消防費該当値テキスト"/>
        <xdr:cNvSpPr txBox="1"/>
      </xdr:nvSpPr>
      <xdr:spPr>
        <a:xfrm>
          <a:off x="16370300" y="64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63754</xdr:rowOff>
    </xdr:from>
    <xdr:to>
      <xdr:col>81</xdr:col>
      <xdr:colOff>101600</xdr:colOff>
      <xdr:row>38</xdr:row>
      <xdr:rowOff>165354</xdr:rowOff>
    </xdr:to>
    <xdr:sp macro="" textlink="">
      <xdr:nvSpPr>
        <xdr:cNvPr id="539" name="楕円 538"/>
        <xdr:cNvSpPr/>
      </xdr:nvSpPr>
      <xdr:spPr>
        <a:xfrm>
          <a:off x="1543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156481</xdr:rowOff>
    </xdr:from>
    <xdr:ext cx="534377" cy="259045"/>
    <xdr:sp macro="" textlink="">
      <xdr:nvSpPr>
        <xdr:cNvPr id="540" name="テキスト ボックス 539"/>
        <xdr:cNvSpPr txBox="1"/>
      </xdr:nvSpPr>
      <xdr:spPr>
        <a:xfrm>
          <a:off x="15214111" y="66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31841</xdr:rowOff>
    </xdr:from>
    <xdr:to>
      <xdr:col>76</xdr:col>
      <xdr:colOff>165100</xdr:colOff>
      <xdr:row>38</xdr:row>
      <xdr:rowOff>133441</xdr:rowOff>
    </xdr:to>
    <xdr:sp macro="" textlink="">
      <xdr:nvSpPr>
        <xdr:cNvPr id="541" name="楕円 540"/>
        <xdr:cNvSpPr/>
      </xdr:nvSpPr>
      <xdr:spPr>
        <a:xfrm>
          <a:off x="14541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124568</xdr:rowOff>
    </xdr:from>
    <xdr:ext cx="534377" cy="259045"/>
    <xdr:sp macro="" textlink="">
      <xdr:nvSpPr>
        <xdr:cNvPr id="542" name="テキスト ボックス 541"/>
        <xdr:cNvSpPr txBox="1"/>
      </xdr:nvSpPr>
      <xdr:spPr>
        <a:xfrm>
          <a:off x="14325111" y="66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46380</xdr:rowOff>
    </xdr:from>
    <xdr:to>
      <xdr:col>72</xdr:col>
      <xdr:colOff>38100</xdr:colOff>
      <xdr:row>38</xdr:row>
      <xdr:rowOff>147980</xdr:rowOff>
    </xdr:to>
    <xdr:sp macro="" textlink="">
      <xdr:nvSpPr>
        <xdr:cNvPr id="543" name="楕円 542"/>
        <xdr:cNvSpPr/>
      </xdr:nvSpPr>
      <xdr:spPr>
        <a:xfrm>
          <a:off x="13652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139107</xdr:rowOff>
    </xdr:from>
    <xdr:ext cx="534377" cy="259045"/>
    <xdr:sp macro="" textlink="">
      <xdr:nvSpPr>
        <xdr:cNvPr id="544" name="テキスト ボックス 543"/>
        <xdr:cNvSpPr txBox="1"/>
      </xdr:nvSpPr>
      <xdr:spPr>
        <a:xfrm>
          <a:off x="13436111" y="66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153183</xdr:rowOff>
    </xdr:from>
    <xdr:to>
      <xdr:col>67</xdr:col>
      <xdr:colOff>101600</xdr:colOff>
      <xdr:row>38</xdr:row>
      <xdr:rowOff>83333</xdr:rowOff>
    </xdr:to>
    <xdr:sp macro="" textlink="">
      <xdr:nvSpPr>
        <xdr:cNvPr id="545" name="楕円 544"/>
        <xdr:cNvSpPr/>
      </xdr:nvSpPr>
      <xdr:spPr>
        <a:xfrm>
          <a:off x="12763500" y="649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74459</xdr:rowOff>
    </xdr:from>
    <xdr:ext cx="534377" cy="259045"/>
    <xdr:sp macro="" textlink="">
      <xdr:nvSpPr>
        <xdr:cNvPr id="546" name="テキスト ボックス 545"/>
        <xdr:cNvSpPr txBox="1"/>
      </xdr:nvSpPr>
      <xdr:spPr>
        <a:xfrm>
          <a:off x="12547111" y="65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139403</xdr:rowOff>
    </xdr:from>
    <xdr:to>
      <xdr:col>85</xdr:col>
      <xdr:colOff>127000</xdr:colOff>
      <xdr:row>56</xdr:row>
      <xdr:rowOff>101067</xdr:rowOff>
    </xdr:to>
    <xdr:cxnSp macro="">
      <xdr:nvCxnSpPr>
        <xdr:cNvPr id="574" name="直線コネクタ 573"/>
        <xdr:cNvCxnSpPr/>
      </xdr:nvCxnSpPr>
      <xdr:spPr>
        <a:xfrm flipV="1">
          <a:off x="15481300" y="9569153"/>
          <a:ext cx="838200" cy="1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95306</xdr:rowOff>
    </xdr:from>
    <xdr:to>
      <xdr:col>81</xdr:col>
      <xdr:colOff>50800</xdr:colOff>
      <xdr:row>56</xdr:row>
      <xdr:rowOff>101067</xdr:rowOff>
    </xdr:to>
    <xdr:cxnSp macro="">
      <xdr:nvCxnSpPr>
        <xdr:cNvPr id="577" name="直線コネクタ 576"/>
        <xdr:cNvCxnSpPr/>
      </xdr:nvCxnSpPr>
      <xdr:spPr>
        <a:xfrm>
          <a:off x="14592300" y="969650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95306</xdr:rowOff>
    </xdr:from>
    <xdr:to>
      <xdr:col>76</xdr:col>
      <xdr:colOff>114300</xdr:colOff>
      <xdr:row>56</xdr:row>
      <xdr:rowOff>163063</xdr:rowOff>
    </xdr:to>
    <xdr:cxnSp macro="">
      <xdr:nvCxnSpPr>
        <xdr:cNvPr id="580" name="直線コネクタ 579"/>
        <xdr:cNvCxnSpPr/>
      </xdr:nvCxnSpPr>
      <xdr:spPr>
        <a:xfrm flipV="1">
          <a:off x="13703300" y="9696506"/>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163063</xdr:rowOff>
    </xdr:from>
    <xdr:to>
      <xdr:col>71</xdr:col>
      <xdr:colOff>177800</xdr:colOff>
      <xdr:row>57</xdr:row>
      <xdr:rowOff>45631</xdr:rowOff>
    </xdr:to>
    <xdr:cxnSp macro="">
      <xdr:nvCxnSpPr>
        <xdr:cNvPr id="583" name="直線コネクタ 582"/>
        <xdr:cNvCxnSpPr/>
      </xdr:nvCxnSpPr>
      <xdr:spPr>
        <a:xfrm flipV="1">
          <a:off x="12814300" y="9764263"/>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88603</xdr:rowOff>
    </xdr:from>
    <xdr:to>
      <xdr:col>85</xdr:col>
      <xdr:colOff>177800</xdr:colOff>
      <xdr:row>56</xdr:row>
      <xdr:rowOff>18753</xdr:rowOff>
    </xdr:to>
    <xdr:sp macro="" textlink="">
      <xdr:nvSpPr>
        <xdr:cNvPr id="593" name="楕円 592"/>
        <xdr:cNvSpPr/>
      </xdr:nvSpPr>
      <xdr:spPr>
        <a:xfrm>
          <a:off x="16268700" y="95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67030</xdr:rowOff>
    </xdr:from>
    <xdr:ext cx="534377" cy="259045"/>
    <xdr:sp macro="" textlink="">
      <xdr:nvSpPr>
        <xdr:cNvPr id="594" name="教育費該当値テキスト"/>
        <xdr:cNvSpPr txBox="1"/>
      </xdr:nvSpPr>
      <xdr:spPr>
        <a:xfrm>
          <a:off x="16370300" y="94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50267</xdr:rowOff>
    </xdr:from>
    <xdr:to>
      <xdr:col>81</xdr:col>
      <xdr:colOff>101600</xdr:colOff>
      <xdr:row>56</xdr:row>
      <xdr:rowOff>151867</xdr:rowOff>
    </xdr:to>
    <xdr:sp macro="" textlink="">
      <xdr:nvSpPr>
        <xdr:cNvPr id="595" name="楕円 594"/>
        <xdr:cNvSpPr/>
      </xdr:nvSpPr>
      <xdr:spPr>
        <a:xfrm>
          <a:off x="15430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142994</xdr:rowOff>
    </xdr:from>
    <xdr:ext cx="534377" cy="259045"/>
    <xdr:sp macro="" textlink="">
      <xdr:nvSpPr>
        <xdr:cNvPr id="596" name="テキスト ボックス 595"/>
        <xdr:cNvSpPr txBox="1"/>
      </xdr:nvSpPr>
      <xdr:spPr>
        <a:xfrm>
          <a:off x="15214111" y="9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44506</xdr:rowOff>
    </xdr:from>
    <xdr:to>
      <xdr:col>76</xdr:col>
      <xdr:colOff>165100</xdr:colOff>
      <xdr:row>56</xdr:row>
      <xdr:rowOff>146106</xdr:rowOff>
    </xdr:to>
    <xdr:sp macro="" textlink="">
      <xdr:nvSpPr>
        <xdr:cNvPr id="597" name="楕円 596"/>
        <xdr:cNvSpPr/>
      </xdr:nvSpPr>
      <xdr:spPr>
        <a:xfrm>
          <a:off x="14541500" y="96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137233</xdr:rowOff>
    </xdr:from>
    <xdr:ext cx="534377" cy="259045"/>
    <xdr:sp macro="" textlink="">
      <xdr:nvSpPr>
        <xdr:cNvPr id="598" name="テキスト ボックス 597"/>
        <xdr:cNvSpPr txBox="1"/>
      </xdr:nvSpPr>
      <xdr:spPr>
        <a:xfrm>
          <a:off x="14325111" y="97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112263</xdr:rowOff>
    </xdr:from>
    <xdr:to>
      <xdr:col>72</xdr:col>
      <xdr:colOff>38100</xdr:colOff>
      <xdr:row>57</xdr:row>
      <xdr:rowOff>42413</xdr:rowOff>
    </xdr:to>
    <xdr:sp macro="" textlink="">
      <xdr:nvSpPr>
        <xdr:cNvPr id="599" name="楕円 598"/>
        <xdr:cNvSpPr/>
      </xdr:nvSpPr>
      <xdr:spPr>
        <a:xfrm>
          <a:off x="13652500" y="97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33540</xdr:rowOff>
    </xdr:from>
    <xdr:ext cx="534377" cy="259045"/>
    <xdr:sp macro="" textlink="">
      <xdr:nvSpPr>
        <xdr:cNvPr id="600" name="テキスト ボックス 599"/>
        <xdr:cNvSpPr txBox="1"/>
      </xdr:nvSpPr>
      <xdr:spPr>
        <a:xfrm>
          <a:off x="13436111" y="98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166281</xdr:rowOff>
    </xdr:from>
    <xdr:to>
      <xdr:col>67</xdr:col>
      <xdr:colOff>101600</xdr:colOff>
      <xdr:row>57</xdr:row>
      <xdr:rowOff>96431</xdr:rowOff>
    </xdr:to>
    <xdr:sp macro="" textlink="">
      <xdr:nvSpPr>
        <xdr:cNvPr id="601" name="楕円 600"/>
        <xdr:cNvSpPr/>
      </xdr:nvSpPr>
      <xdr:spPr>
        <a:xfrm>
          <a:off x="127635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87558</xdr:rowOff>
    </xdr:from>
    <xdr:ext cx="534377" cy="259045"/>
    <xdr:sp macro="" textlink="">
      <xdr:nvSpPr>
        <xdr:cNvPr id="602" name="テキスト ボックス 601"/>
        <xdr:cNvSpPr txBox="1"/>
      </xdr:nvSpPr>
      <xdr:spPr>
        <a:xfrm>
          <a:off x="12547111" y="98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131471</xdr:rowOff>
    </xdr:from>
    <xdr:to>
      <xdr:col>71</xdr:col>
      <xdr:colOff>177800</xdr:colOff>
      <xdr:row>78</xdr:row>
      <xdr:rowOff>139700</xdr:rowOff>
    </xdr:to>
    <xdr:cxnSp macro="">
      <xdr:nvCxnSpPr>
        <xdr:cNvPr id="638" name="直線コネクタ 637"/>
        <xdr:cNvCxnSpPr/>
      </xdr:nvCxnSpPr>
      <xdr:spPr>
        <a:xfrm>
          <a:off x="12814300" y="135045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80671</xdr:rowOff>
    </xdr:from>
    <xdr:to>
      <xdr:col>67</xdr:col>
      <xdr:colOff>101600</xdr:colOff>
      <xdr:row>79</xdr:row>
      <xdr:rowOff>10821</xdr:rowOff>
    </xdr:to>
    <xdr:sp macro="" textlink="">
      <xdr:nvSpPr>
        <xdr:cNvPr id="656" name="楕円 655"/>
        <xdr:cNvSpPr/>
      </xdr:nvSpPr>
      <xdr:spPr>
        <a:xfrm>
          <a:off x="12763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1948</xdr:rowOff>
    </xdr:from>
    <xdr:ext cx="313932" cy="259045"/>
    <xdr:sp macro="" textlink="">
      <xdr:nvSpPr>
        <xdr:cNvPr id="657" name="テキスト ボックス 656"/>
        <xdr:cNvSpPr txBox="1"/>
      </xdr:nvSpPr>
      <xdr:spPr>
        <a:xfrm>
          <a:off x="12657333" y="1354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71520</xdr:rowOff>
    </xdr:from>
    <xdr:to>
      <xdr:col>85</xdr:col>
      <xdr:colOff>127000</xdr:colOff>
      <xdr:row>95</xdr:row>
      <xdr:rowOff>78360</xdr:rowOff>
    </xdr:to>
    <xdr:cxnSp macro="">
      <xdr:nvCxnSpPr>
        <xdr:cNvPr id="686" name="直線コネクタ 685"/>
        <xdr:cNvCxnSpPr/>
      </xdr:nvCxnSpPr>
      <xdr:spPr>
        <a:xfrm flipV="1">
          <a:off x="15481300" y="16359270"/>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76873</xdr:rowOff>
    </xdr:from>
    <xdr:to>
      <xdr:col>81</xdr:col>
      <xdr:colOff>50800</xdr:colOff>
      <xdr:row>95</xdr:row>
      <xdr:rowOff>78360</xdr:rowOff>
    </xdr:to>
    <xdr:cxnSp macro="">
      <xdr:nvCxnSpPr>
        <xdr:cNvPr id="689" name="直線コネクタ 688"/>
        <xdr:cNvCxnSpPr/>
      </xdr:nvCxnSpPr>
      <xdr:spPr>
        <a:xfrm>
          <a:off x="14592300" y="1636462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63939</xdr:rowOff>
    </xdr:from>
    <xdr:to>
      <xdr:col>76</xdr:col>
      <xdr:colOff>114300</xdr:colOff>
      <xdr:row>95</xdr:row>
      <xdr:rowOff>76873</xdr:rowOff>
    </xdr:to>
    <xdr:cxnSp macro="">
      <xdr:nvCxnSpPr>
        <xdr:cNvPr id="692" name="直線コネクタ 691"/>
        <xdr:cNvCxnSpPr/>
      </xdr:nvCxnSpPr>
      <xdr:spPr>
        <a:xfrm>
          <a:off x="13703300" y="16351689"/>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52242</xdr:rowOff>
    </xdr:from>
    <xdr:to>
      <xdr:col>71</xdr:col>
      <xdr:colOff>177800</xdr:colOff>
      <xdr:row>95</xdr:row>
      <xdr:rowOff>63939</xdr:rowOff>
    </xdr:to>
    <xdr:cxnSp macro="">
      <xdr:nvCxnSpPr>
        <xdr:cNvPr id="695" name="直線コネクタ 694"/>
        <xdr:cNvCxnSpPr/>
      </xdr:nvCxnSpPr>
      <xdr:spPr>
        <a:xfrm>
          <a:off x="12814300" y="16339992"/>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20720</xdr:rowOff>
    </xdr:from>
    <xdr:to>
      <xdr:col>85</xdr:col>
      <xdr:colOff>177800</xdr:colOff>
      <xdr:row>95</xdr:row>
      <xdr:rowOff>122320</xdr:rowOff>
    </xdr:to>
    <xdr:sp macro="" textlink="">
      <xdr:nvSpPr>
        <xdr:cNvPr id="705" name="楕円 704"/>
        <xdr:cNvSpPr/>
      </xdr:nvSpPr>
      <xdr:spPr>
        <a:xfrm>
          <a:off x="16268700" y="16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43597</xdr:rowOff>
    </xdr:from>
    <xdr:ext cx="534377" cy="259045"/>
    <xdr:sp macro="" textlink="">
      <xdr:nvSpPr>
        <xdr:cNvPr id="706" name="公債費該当値テキスト"/>
        <xdr:cNvSpPr txBox="1"/>
      </xdr:nvSpPr>
      <xdr:spPr>
        <a:xfrm>
          <a:off x="16370300" y="161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27560</xdr:rowOff>
    </xdr:from>
    <xdr:to>
      <xdr:col>81</xdr:col>
      <xdr:colOff>101600</xdr:colOff>
      <xdr:row>95</xdr:row>
      <xdr:rowOff>129160</xdr:rowOff>
    </xdr:to>
    <xdr:sp macro="" textlink="">
      <xdr:nvSpPr>
        <xdr:cNvPr id="707" name="楕円 706"/>
        <xdr:cNvSpPr/>
      </xdr:nvSpPr>
      <xdr:spPr>
        <a:xfrm>
          <a:off x="15430500" y="163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145687</xdr:rowOff>
    </xdr:from>
    <xdr:ext cx="534377" cy="259045"/>
    <xdr:sp macro="" textlink="">
      <xdr:nvSpPr>
        <xdr:cNvPr id="708" name="テキスト ボックス 707"/>
        <xdr:cNvSpPr txBox="1"/>
      </xdr:nvSpPr>
      <xdr:spPr>
        <a:xfrm>
          <a:off x="15214111" y="1609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26073</xdr:rowOff>
    </xdr:from>
    <xdr:to>
      <xdr:col>76</xdr:col>
      <xdr:colOff>165100</xdr:colOff>
      <xdr:row>95</xdr:row>
      <xdr:rowOff>127673</xdr:rowOff>
    </xdr:to>
    <xdr:sp macro="" textlink="">
      <xdr:nvSpPr>
        <xdr:cNvPr id="709" name="楕円 708"/>
        <xdr:cNvSpPr/>
      </xdr:nvSpPr>
      <xdr:spPr>
        <a:xfrm>
          <a:off x="14541500" y="163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144200</xdr:rowOff>
    </xdr:from>
    <xdr:ext cx="534377" cy="259045"/>
    <xdr:sp macro="" textlink="">
      <xdr:nvSpPr>
        <xdr:cNvPr id="710" name="テキスト ボックス 709"/>
        <xdr:cNvSpPr txBox="1"/>
      </xdr:nvSpPr>
      <xdr:spPr>
        <a:xfrm>
          <a:off x="14325111" y="160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13139</xdr:rowOff>
    </xdr:from>
    <xdr:to>
      <xdr:col>72</xdr:col>
      <xdr:colOff>38100</xdr:colOff>
      <xdr:row>95</xdr:row>
      <xdr:rowOff>114739</xdr:rowOff>
    </xdr:to>
    <xdr:sp macro="" textlink="">
      <xdr:nvSpPr>
        <xdr:cNvPr id="711" name="楕円 710"/>
        <xdr:cNvSpPr/>
      </xdr:nvSpPr>
      <xdr:spPr>
        <a:xfrm>
          <a:off x="13652500" y="163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131266</xdr:rowOff>
    </xdr:from>
    <xdr:ext cx="534377" cy="259045"/>
    <xdr:sp macro="" textlink="">
      <xdr:nvSpPr>
        <xdr:cNvPr id="712" name="テキスト ボックス 711"/>
        <xdr:cNvSpPr txBox="1"/>
      </xdr:nvSpPr>
      <xdr:spPr>
        <a:xfrm>
          <a:off x="13436111" y="160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1442</xdr:rowOff>
    </xdr:from>
    <xdr:to>
      <xdr:col>67</xdr:col>
      <xdr:colOff>101600</xdr:colOff>
      <xdr:row>95</xdr:row>
      <xdr:rowOff>103042</xdr:rowOff>
    </xdr:to>
    <xdr:sp macro="" textlink="">
      <xdr:nvSpPr>
        <xdr:cNvPr id="713" name="楕円 712"/>
        <xdr:cNvSpPr/>
      </xdr:nvSpPr>
      <xdr:spPr>
        <a:xfrm>
          <a:off x="12763500" y="162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119569</xdr:rowOff>
    </xdr:from>
    <xdr:ext cx="534377" cy="259045"/>
    <xdr:sp macro="" textlink="">
      <xdr:nvSpPr>
        <xdr:cNvPr id="714" name="テキスト ボックス 713"/>
        <xdr:cNvSpPr txBox="1"/>
      </xdr:nvSpPr>
      <xdr:spPr>
        <a:xfrm>
          <a:off x="12547111" y="160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56261</xdr:rowOff>
    </xdr:from>
    <xdr:to>
      <xdr:col>116</xdr:col>
      <xdr:colOff>63500</xdr:colOff>
      <xdr:row>36</xdr:row>
      <xdr:rowOff>81636</xdr:rowOff>
    </xdr:to>
    <xdr:cxnSp macro="">
      <xdr:nvCxnSpPr>
        <xdr:cNvPr id="741" name="直線コネクタ 740"/>
        <xdr:cNvCxnSpPr/>
      </xdr:nvCxnSpPr>
      <xdr:spPr>
        <a:xfrm flipV="1">
          <a:off x="21323300" y="6228461"/>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10406</xdr:rowOff>
    </xdr:from>
    <xdr:ext cx="378565" cy="259045"/>
    <xdr:sp macro="" textlink="">
      <xdr:nvSpPr>
        <xdr:cNvPr id="742" name="諸支出金平均値テキスト"/>
        <xdr:cNvSpPr txBox="1"/>
      </xdr:nvSpPr>
      <xdr:spPr>
        <a:xfrm>
          <a:off x="22212300" y="6525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81636</xdr:rowOff>
    </xdr:from>
    <xdr:to>
      <xdr:col>111</xdr:col>
      <xdr:colOff>177800</xdr:colOff>
      <xdr:row>36</xdr:row>
      <xdr:rowOff>87122</xdr:rowOff>
    </xdr:to>
    <xdr:cxnSp macro="">
      <xdr:nvCxnSpPr>
        <xdr:cNvPr id="744" name="直線コネクタ 743"/>
        <xdr:cNvCxnSpPr/>
      </xdr:nvCxnSpPr>
      <xdr:spPr>
        <a:xfrm flipV="1">
          <a:off x="20434300" y="625383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145508</xdr:rowOff>
    </xdr:from>
    <xdr:ext cx="378565" cy="259045"/>
    <xdr:sp macro="" textlink="">
      <xdr:nvSpPr>
        <xdr:cNvPr id="746" name="テキスト ボックス 745"/>
        <xdr:cNvSpPr txBox="1"/>
      </xdr:nvSpPr>
      <xdr:spPr>
        <a:xfrm>
          <a:off x="21134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32944</xdr:rowOff>
    </xdr:from>
    <xdr:to>
      <xdr:col>107</xdr:col>
      <xdr:colOff>50800</xdr:colOff>
      <xdr:row>36</xdr:row>
      <xdr:rowOff>87122</xdr:rowOff>
    </xdr:to>
    <xdr:cxnSp macro="">
      <xdr:nvCxnSpPr>
        <xdr:cNvPr id="747" name="直線コネクタ 746"/>
        <xdr:cNvCxnSpPr/>
      </xdr:nvCxnSpPr>
      <xdr:spPr>
        <a:xfrm>
          <a:off x="19545300" y="620514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151681</xdr:rowOff>
    </xdr:from>
    <xdr:ext cx="378565" cy="259045"/>
    <xdr:sp macro="" textlink="">
      <xdr:nvSpPr>
        <xdr:cNvPr id="749" name="テキスト ボックス 748"/>
        <xdr:cNvSpPr txBox="1"/>
      </xdr:nvSpPr>
      <xdr:spPr>
        <a:xfrm>
          <a:off x="20245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32944</xdr:rowOff>
    </xdr:from>
    <xdr:to>
      <xdr:col>102</xdr:col>
      <xdr:colOff>114300</xdr:colOff>
      <xdr:row>36</xdr:row>
      <xdr:rowOff>42088</xdr:rowOff>
    </xdr:to>
    <xdr:cxnSp macro="">
      <xdr:nvCxnSpPr>
        <xdr:cNvPr id="750" name="直線コネクタ 749"/>
        <xdr:cNvCxnSpPr/>
      </xdr:nvCxnSpPr>
      <xdr:spPr>
        <a:xfrm flipV="1">
          <a:off x="18656300" y="6205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150309</xdr:rowOff>
    </xdr:from>
    <xdr:ext cx="378565" cy="259045"/>
    <xdr:sp macro="" textlink="">
      <xdr:nvSpPr>
        <xdr:cNvPr id="752" name="テキスト ボックス 751"/>
        <xdr:cNvSpPr txBox="1"/>
      </xdr:nvSpPr>
      <xdr:spPr>
        <a:xfrm>
          <a:off x="19356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54" name="テキスト ボックス 753"/>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5461</xdr:rowOff>
    </xdr:from>
    <xdr:to>
      <xdr:col>116</xdr:col>
      <xdr:colOff>114300</xdr:colOff>
      <xdr:row>36</xdr:row>
      <xdr:rowOff>107061</xdr:rowOff>
    </xdr:to>
    <xdr:sp macro="" textlink="">
      <xdr:nvSpPr>
        <xdr:cNvPr id="760" name="楕円 759"/>
        <xdr:cNvSpPr/>
      </xdr:nvSpPr>
      <xdr:spPr>
        <a:xfrm>
          <a:off x="22110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28338</xdr:rowOff>
    </xdr:from>
    <xdr:ext cx="469744" cy="259045"/>
    <xdr:sp macro="" textlink="">
      <xdr:nvSpPr>
        <xdr:cNvPr id="761" name="諸支出金該当値テキスト"/>
        <xdr:cNvSpPr txBox="1"/>
      </xdr:nvSpPr>
      <xdr:spPr>
        <a:xfrm>
          <a:off x="22212300" y="602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30836</xdr:rowOff>
    </xdr:from>
    <xdr:to>
      <xdr:col>112</xdr:col>
      <xdr:colOff>38100</xdr:colOff>
      <xdr:row>36</xdr:row>
      <xdr:rowOff>132436</xdr:rowOff>
    </xdr:to>
    <xdr:sp macro="" textlink="">
      <xdr:nvSpPr>
        <xdr:cNvPr id="762" name="楕円 761"/>
        <xdr:cNvSpPr/>
      </xdr:nvSpPr>
      <xdr:spPr>
        <a:xfrm>
          <a:off x="21272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148963</xdr:rowOff>
    </xdr:from>
    <xdr:ext cx="469744" cy="259045"/>
    <xdr:sp macro="" textlink="">
      <xdr:nvSpPr>
        <xdr:cNvPr id="763" name="テキスト ボックス 762"/>
        <xdr:cNvSpPr txBox="1"/>
      </xdr:nvSpPr>
      <xdr:spPr>
        <a:xfrm>
          <a:off x="21088428" y="59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36322</xdr:rowOff>
    </xdr:from>
    <xdr:to>
      <xdr:col>107</xdr:col>
      <xdr:colOff>101600</xdr:colOff>
      <xdr:row>36</xdr:row>
      <xdr:rowOff>137922</xdr:rowOff>
    </xdr:to>
    <xdr:sp macro="" textlink="">
      <xdr:nvSpPr>
        <xdr:cNvPr id="764" name="楕円 763"/>
        <xdr:cNvSpPr/>
      </xdr:nvSpPr>
      <xdr:spPr>
        <a:xfrm>
          <a:off x="20383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154449</xdr:rowOff>
    </xdr:from>
    <xdr:ext cx="469744" cy="259045"/>
    <xdr:sp macro="" textlink="">
      <xdr:nvSpPr>
        <xdr:cNvPr id="765" name="テキスト ボックス 764"/>
        <xdr:cNvSpPr txBox="1"/>
      </xdr:nvSpPr>
      <xdr:spPr>
        <a:xfrm>
          <a:off x="20199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153594</xdr:rowOff>
    </xdr:from>
    <xdr:to>
      <xdr:col>102</xdr:col>
      <xdr:colOff>165100</xdr:colOff>
      <xdr:row>36</xdr:row>
      <xdr:rowOff>83744</xdr:rowOff>
    </xdr:to>
    <xdr:sp macro="" textlink="">
      <xdr:nvSpPr>
        <xdr:cNvPr id="766" name="楕円 765"/>
        <xdr:cNvSpPr/>
      </xdr:nvSpPr>
      <xdr:spPr>
        <a:xfrm>
          <a:off x="194945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100271</xdr:rowOff>
    </xdr:from>
    <xdr:ext cx="469744" cy="259045"/>
    <xdr:sp macro="" textlink="">
      <xdr:nvSpPr>
        <xdr:cNvPr id="767" name="テキスト ボックス 766"/>
        <xdr:cNvSpPr txBox="1"/>
      </xdr:nvSpPr>
      <xdr:spPr>
        <a:xfrm>
          <a:off x="19310428" y="59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162738</xdr:rowOff>
    </xdr:from>
    <xdr:to>
      <xdr:col>98</xdr:col>
      <xdr:colOff>38100</xdr:colOff>
      <xdr:row>36</xdr:row>
      <xdr:rowOff>92888</xdr:rowOff>
    </xdr:to>
    <xdr:sp macro="" textlink="">
      <xdr:nvSpPr>
        <xdr:cNvPr id="768" name="楕円 767"/>
        <xdr:cNvSpPr/>
      </xdr:nvSpPr>
      <xdr:spPr>
        <a:xfrm>
          <a:off x="18605500" y="61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109415</xdr:rowOff>
    </xdr:from>
    <xdr:ext cx="469744" cy="259045"/>
    <xdr:sp macro="" textlink="">
      <xdr:nvSpPr>
        <xdr:cNvPr id="769" name="テキスト ボックス 768"/>
        <xdr:cNvSpPr txBox="1"/>
      </xdr:nvSpPr>
      <xdr:spPr>
        <a:xfrm>
          <a:off x="18421428" y="593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総務</a:t>
          </a:r>
          <a:r>
            <a:rPr kumimoji="1" lang="ja-JP" altLang="ja-JP" sz="1200">
              <a:solidFill>
                <a:schemeClr val="dk1"/>
              </a:solidFill>
              <a:effectLst/>
              <a:latin typeface="+mn-lt"/>
              <a:ea typeface="+mn-ea"/>
              <a:cs typeface="+mn-cs"/>
            </a:rPr>
            <a:t>費は、住民一人当たり</a:t>
          </a:r>
          <a:r>
            <a:rPr kumimoji="1" lang="en-US" altLang="ja-JP" sz="1200">
              <a:solidFill>
                <a:schemeClr val="dk1"/>
              </a:solidFill>
              <a:effectLst/>
              <a:latin typeface="+mn-lt"/>
              <a:ea typeface="+mn-ea"/>
              <a:cs typeface="+mn-cs"/>
            </a:rPr>
            <a:t>128,690</a:t>
          </a:r>
          <a:r>
            <a:rPr kumimoji="1" lang="ja-JP" altLang="ja-JP" sz="1200">
              <a:solidFill>
                <a:schemeClr val="dk1"/>
              </a:solidFill>
              <a:effectLst/>
              <a:latin typeface="+mn-lt"/>
              <a:ea typeface="+mn-ea"/>
              <a:cs typeface="+mn-cs"/>
            </a:rPr>
            <a:t>円となっており、決算額全体の約</a:t>
          </a:r>
          <a:r>
            <a:rPr kumimoji="1" lang="en-US" altLang="ja-JP" sz="1200">
              <a:solidFill>
                <a:schemeClr val="dk1"/>
              </a:solidFill>
              <a:effectLst/>
              <a:latin typeface="+mn-lt"/>
              <a:ea typeface="+mn-ea"/>
              <a:cs typeface="+mn-cs"/>
            </a:rPr>
            <a:t>25.1</a:t>
          </a:r>
          <a:r>
            <a:rPr kumimoji="1" lang="ja-JP" altLang="ja-JP" sz="1200">
              <a:solidFill>
                <a:schemeClr val="dk1"/>
              </a:solidFill>
              <a:effectLst/>
              <a:latin typeface="+mn-lt"/>
              <a:ea typeface="+mn-ea"/>
              <a:cs typeface="+mn-cs"/>
            </a:rPr>
            <a:t>％を占めている。</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年度から</a:t>
          </a:r>
          <a:r>
            <a:rPr kumimoji="1" lang="ja-JP" altLang="en-US" sz="1200">
              <a:solidFill>
                <a:schemeClr val="dk1"/>
              </a:solidFill>
              <a:effectLst/>
              <a:latin typeface="+mn-lt"/>
              <a:ea typeface="+mn-ea"/>
              <a:cs typeface="+mn-cs"/>
            </a:rPr>
            <a:t>約５倍の増だ</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新型コロナウイルス感染症対策関連事業</a:t>
          </a:r>
          <a:r>
            <a:rPr kumimoji="1" lang="ja-JP" altLang="ja-JP" sz="1200">
              <a:solidFill>
                <a:schemeClr val="dk1"/>
              </a:solidFill>
              <a:effectLst/>
              <a:latin typeface="+mn-lt"/>
              <a:ea typeface="+mn-ea"/>
              <a:cs typeface="+mn-cs"/>
            </a:rPr>
            <a:t>によるものである。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192,759</a:t>
          </a:r>
          <a:r>
            <a:rPr kumimoji="1" lang="ja-JP" altLang="ja-JP" sz="1200">
              <a:solidFill>
                <a:schemeClr val="dk1"/>
              </a:solidFill>
              <a:effectLst/>
              <a:latin typeface="+mn-lt"/>
              <a:ea typeface="+mn-ea"/>
              <a:cs typeface="+mn-cs"/>
            </a:rPr>
            <a:t>円となっており、決算額全体の約</a:t>
          </a:r>
          <a:r>
            <a:rPr kumimoji="1" lang="en-US" altLang="ja-JP" sz="1200">
              <a:solidFill>
                <a:schemeClr val="dk1"/>
              </a:solidFill>
              <a:effectLst/>
              <a:latin typeface="+mn-lt"/>
              <a:ea typeface="+mn-ea"/>
              <a:cs typeface="+mn-cs"/>
            </a:rPr>
            <a:t>37.7</a:t>
          </a:r>
          <a:r>
            <a:rPr kumimoji="1" lang="ja-JP" altLang="ja-JP" sz="1200">
              <a:solidFill>
                <a:schemeClr val="dk1"/>
              </a:solidFill>
              <a:effectLst/>
              <a:latin typeface="+mn-lt"/>
              <a:ea typeface="+mn-ea"/>
              <a:cs typeface="+mn-cs"/>
            </a:rPr>
            <a:t>％を占めている。平成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年度から増加傾向にあるが、子ども・子育て支援や、障害者福祉など社会保障費によるものである。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令和２年度は、</a:t>
          </a:r>
          <a:r>
            <a:rPr kumimoji="1" lang="ja-JP" altLang="ja-JP" sz="1100">
              <a:solidFill>
                <a:schemeClr val="dk1"/>
              </a:solidFill>
              <a:effectLst/>
              <a:latin typeface="+mn-lt"/>
              <a:ea typeface="+mn-ea"/>
              <a:cs typeface="+mn-cs"/>
            </a:rPr>
            <a:t>行財政改革推進プランに基づく取り組みを推進し、経費の削減、効率的かつ効果的な財政運営に努めた結果、財政調整基金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すことなく実質単年度収支は黒字とな</a:t>
          </a:r>
          <a:r>
            <a:rPr kumimoji="1" lang="ja-JP" altLang="ja-JP" sz="1100">
              <a:solidFill>
                <a:schemeClr val="dk1"/>
              </a:solidFill>
              <a:effectLst/>
              <a:latin typeface="+mn-lt"/>
              <a:ea typeface="+mn-ea"/>
              <a:cs typeface="+mn-cs"/>
            </a:rPr>
            <a:t>った。</a:t>
          </a:r>
          <a:r>
            <a:rPr kumimoji="1" lang="ja-JP" altLang="en-US" sz="1100">
              <a:solidFill>
                <a:schemeClr val="dk1"/>
              </a:solidFill>
              <a:effectLst/>
              <a:latin typeface="+mn-lt"/>
              <a:ea typeface="+mn-ea"/>
              <a:cs typeface="+mn-cs"/>
            </a:rPr>
            <a:t>しかしながら、今後、社会保障関係経費である扶助費の増加等が見込まれるなか、人口減少等の影響により市税収入の大幅な伸びは見込めず、新型コロナウイルス感染症</a:t>
          </a:r>
          <a:r>
            <a:rPr kumimoji="1" lang="ja-JP" altLang="en-US" sz="1100">
              <a:solidFill>
                <a:schemeClr val="tx1"/>
              </a:solidFill>
              <a:effectLst/>
              <a:latin typeface="+mn-lt"/>
              <a:ea typeface="+mn-ea"/>
              <a:cs typeface="+mn-cs"/>
            </a:rPr>
            <a:t>の影</a:t>
          </a:r>
          <a:r>
            <a:rPr kumimoji="1" lang="ja-JP" altLang="en-US" sz="1100">
              <a:solidFill>
                <a:schemeClr val="dk1"/>
              </a:solidFill>
              <a:effectLst/>
              <a:latin typeface="+mn-lt"/>
              <a:ea typeface="+mn-ea"/>
              <a:cs typeface="+mn-cs"/>
            </a:rPr>
            <a:t>響も重なり、不透明な財政状況のもとで市政運営が想定される。</a:t>
          </a:r>
          <a:r>
            <a:rPr kumimoji="1" lang="ja-JP" altLang="ja-JP" sz="1100">
              <a:solidFill>
                <a:schemeClr val="dk1"/>
              </a:solidFill>
              <a:effectLst/>
              <a:latin typeface="+mn-lt"/>
              <a:ea typeface="+mn-ea"/>
              <a:cs typeface="+mn-cs"/>
            </a:rPr>
            <a:t>そのため、財政力の強化に向けた取り組みを中心に財政基盤の一層の強化に努めなければならない。</a:t>
          </a:r>
          <a:endParaRPr lang="ja-JP" altLang="ja-JP" sz="14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年度は、全ての会計において黒字となっている。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年度に赤字決算であった国民健康保険事業特別会計については、被保険者の減少に伴う保険給付費が減少したことにより黒字に転じている。</a:t>
          </a:r>
          <a:endParaRPr lang="ja-JP" altLang="ja-JP" sz="1600">
            <a:effectLst/>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130283914</v>
      </c>
      <c r="BO4" s="464"/>
      <c r="BP4" s="464"/>
      <c r="BQ4" s="464"/>
      <c r="BR4" s="464"/>
      <c r="BS4" s="464"/>
      <c r="BT4" s="464"/>
      <c r="BU4" s="465"/>
      <c r="BV4" s="463">
        <v>99486252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0.5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129013470</v>
      </c>
      <c r="BO5" s="469"/>
      <c r="BP5" s="469"/>
      <c r="BQ5" s="469"/>
      <c r="BR5" s="469"/>
      <c r="BS5" s="469"/>
      <c r="BT5" s="469"/>
      <c r="BU5" s="470"/>
      <c r="BV5" s="468">
        <v>98753825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95.2</v>
      </c>
      <c r="CU5" s="439"/>
      <c r="CV5" s="439"/>
      <c r="CW5" s="439"/>
      <c r="CX5" s="439"/>
      <c r="CY5" s="439"/>
      <c r="CZ5" s="439"/>
      <c r="DA5" s="440"/>
      <c r="DB5" s="438">
        <v>96.7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1270444</v>
      </c>
      <c r="BO6" s="469"/>
      <c r="BP6" s="469"/>
      <c r="BQ6" s="469"/>
      <c r="BR6" s="469"/>
      <c r="BS6" s="469"/>
      <c r="BT6" s="469"/>
      <c r="BU6" s="470"/>
      <c r="BV6" s="468">
        <v>732427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101.5</v>
      </c>
      <c r="CU6" s="622"/>
      <c r="CV6" s="622"/>
      <c r="CW6" s="622"/>
      <c r="CX6" s="622"/>
      <c r="CY6" s="622"/>
      <c r="CZ6" s="622"/>
      <c r="DA6" s="623"/>
      <c r="DB6" s="621">
        <v>103.3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513722</v>
      </c>
      <c r="BO7" s="469"/>
      <c r="BP7" s="469"/>
      <c r="BQ7" s="469"/>
      <c r="BR7" s="469"/>
      <c r="BS7" s="469"/>
      <c r="BT7" s="469"/>
      <c r="BU7" s="470"/>
      <c r="BV7" s="468">
        <v>446178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55594987</v>
      </c>
      <c r="CU7" s="469"/>
      <c r="CV7" s="469"/>
      <c r="CW7" s="469"/>
      <c r="CX7" s="469"/>
      <c r="CY7" s="469"/>
      <c r="CZ7" s="469"/>
      <c r="DA7" s="470"/>
      <c r="DB7" s="468">
        <v>54393319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756722</v>
      </c>
      <c r="BO8" s="469"/>
      <c r="BP8" s="469"/>
      <c r="BQ8" s="469"/>
      <c r="BR8" s="469"/>
      <c r="BS8" s="469"/>
      <c r="BT8" s="469"/>
      <c r="BU8" s="470"/>
      <c r="BV8" s="468">
        <v>286249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252391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470473</v>
      </c>
      <c r="BO9" s="469"/>
      <c r="BP9" s="469"/>
      <c r="BQ9" s="469"/>
      <c r="BR9" s="469"/>
      <c r="BS9" s="469"/>
      <c r="BT9" s="469"/>
      <c r="BU9" s="470"/>
      <c r="BV9" s="468">
        <v>-126366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13.2</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258554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5080</v>
      </c>
      <c r="BO10" s="469"/>
      <c r="BP10" s="469"/>
      <c r="BQ10" s="469"/>
      <c r="BR10" s="469"/>
      <c r="BS10" s="469"/>
      <c r="BT10" s="469"/>
      <c r="BU10" s="470"/>
      <c r="BV10" s="468">
        <v>6038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19300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252093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600000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249916</v>
      </c>
      <c r="S13" s="572"/>
      <c r="T13" s="572"/>
      <c r="U13" s="572"/>
      <c r="V13" s="573"/>
      <c r="W13" s="559" t="s">
        <v>137</v>
      </c>
      <c r="X13" s="481"/>
      <c r="Y13" s="481"/>
      <c r="Z13" s="481"/>
      <c r="AA13" s="481"/>
      <c r="AB13" s="482"/>
      <c r="AC13" s="444">
        <v>4248</v>
      </c>
      <c r="AD13" s="445"/>
      <c r="AE13" s="445"/>
      <c r="AF13" s="445"/>
      <c r="AG13" s="446"/>
      <c r="AH13" s="444">
        <v>4268</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494853</v>
      </c>
      <c r="BO13" s="469"/>
      <c r="BP13" s="469"/>
      <c r="BQ13" s="469"/>
      <c r="BR13" s="469"/>
      <c r="BS13" s="469"/>
      <c r="BT13" s="469"/>
      <c r="BU13" s="470"/>
      <c r="BV13" s="468">
        <v>-720328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253054</v>
      </c>
      <c r="S14" s="572"/>
      <c r="T14" s="572"/>
      <c r="U14" s="572"/>
      <c r="V14" s="573"/>
      <c r="W14" s="574"/>
      <c r="X14" s="484"/>
      <c r="Y14" s="484"/>
      <c r="Z14" s="484"/>
      <c r="AA14" s="484"/>
      <c r="AB14" s="485"/>
      <c r="AC14" s="564">
        <v>3.9</v>
      </c>
      <c r="AD14" s="565"/>
      <c r="AE14" s="565"/>
      <c r="AF14" s="565"/>
      <c r="AG14" s="566"/>
      <c r="AH14" s="564">
        <v>3.9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63.4</v>
      </c>
      <c r="CU14" s="576"/>
      <c r="CV14" s="576"/>
      <c r="CW14" s="576"/>
      <c r="CX14" s="576"/>
      <c r="CY14" s="576"/>
      <c r="CZ14" s="576"/>
      <c r="DA14" s="577"/>
      <c r="DB14" s="575">
        <v>72.400000000000006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250904</v>
      </c>
      <c r="S15" s="572"/>
      <c r="T15" s="572"/>
      <c r="U15" s="572"/>
      <c r="V15" s="573"/>
      <c r="W15" s="559" t="s">
        <v>145</v>
      </c>
      <c r="X15" s="481"/>
      <c r="Y15" s="481"/>
      <c r="Z15" s="481"/>
      <c r="AA15" s="481"/>
      <c r="AB15" s="482"/>
      <c r="AC15" s="444">
        <v>21836</v>
      </c>
      <c r="AD15" s="445"/>
      <c r="AE15" s="445"/>
      <c r="AF15" s="445"/>
      <c r="AG15" s="446"/>
      <c r="AH15" s="444">
        <v>21449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34304642</v>
      </c>
      <c r="BO15" s="464"/>
      <c r="BP15" s="464"/>
      <c r="BQ15" s="464"/>
      <c r="BR15" s="464"/>
      <c r="BS15" s="464"/>
      <c r="BT15" s="464"/>
      <c r="BU15" s="465"/>
      <c r="BV15" s="463">
        <v>33501724</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19.8</v>
      </c>
      <c r="AD16" s="565"/>
      <c r="AE16" s="565"/>
      <c r="AF16" s="565"/>
      <c r="AG16" s="566"/>
      <c r="AH16" s="564">
        <v>19.600000000000001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42272117</v>
      </c>
      <c r="BO16" s="469"/>
      <c r="BP16" s="469"/>
      <c r="BQ16" s="469"/>
      <c r="BR16" s="469"/>
      <c r="BS16" s="469"/>
      <c r="BT16" s="469"/>
      <c r="BU16" s="470"/>
      <c r="BV16" s="468">
        <v>41062315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84025</v>
      </c>
      <c r="AD17" s="445"/>
      <c r="AE17" s="445"/>
      <c r="AF17" s="445"/>
      <c r="AG17" s="446"/>
      <c r="AH17" s="444">
        <v>83487</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44081779</v>
      </c>
      <c r="BO17" s="469"/>
      <c r="BP17" s="469"/>
      <c r="BQ17" s="469"/>
      <c r="BR17" s="469"/>
      <c r="BS17" s="469"/>
      <c r="BT17" s="469"/>
      <c r="BU17" s="470"/>
      <c r="BV17" s="468">
        <v>43337362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191.39</v>
      </c>
      <c r="M18" s="533"/>
      <c r="N18" s="533"/>
      <c r="O18" s="533"/>
      <c r="P18" s="533"/>
      <c r="Q18" s="533"/>
      <c r="R18" s="534"/>
      <c r="S18" s="534"/>
      <c r="T18" s="534"/>
      <c r="U18" s="534"/>
      <c r="V18" s="535"/>
      <c r="W18" s="549"/>
      <c r="X18" s="550"/>
      <c r="Y18" s="550"/>
      <c r="Z18" s="550"/>
      <c r="AA18" s="550"/>
      <c r="AB18" s="560"/>
      <c r="AC18" s="432">
        <v>76.3</v>
      </c>
      <c r="AD18" s="433"/>
      <c r="AE18" s="433"/>
      <c r="AF18" s="433"/>
      <c r="AG18" s="536"/>
      <c r="AH18" s="432">
        <v>76.5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54820487</v>
      </c>
      <c r="BO18" s="469"/>
      <c r="BP18" s="469"/>
      <c r="BQ18" s="469"/>
      <c r="BR18" s="469"/>
      <c r="BS18" s="469"/>
      <c r="BT18" s="469"/>
      <c r="BU18" s="470"/>
      <c r="BV18" s="468">
        <v>54079305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1319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64411156</v>
      </c>
      <c r="BO19" s="469"/>
      <c r="BP19" s="469"/>
      <c r="BQ19" s="469"/>
      <c r="BR19" s="469"/>
      <c r="BS19" s="469"/>
      <c r="BT19" s="469"/>
      <c r="BU19" s="470"/>
      <c r="BV19" s="468">
        <v>61427570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119509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101726350</v>
      </c>
      <c r="BO23" s="469"/>
      <c r="BP23" s="469"/>
      <c r="BQ23" s="469"/>
      <c r="BR23" s="469"/>
      <c r="BS23" s="469"/>
      <c r="BT23" s="469"/>
      <c r="BU23" s="470"/>
      <c r="BV23" s="468">
        <v>99866640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11180</v>
      </c>
      <c r="R24" s="445"/>
      <c r="S24" s="445"/>
      <c r="T24" s="445"/>
      <c r="U24" s="445"/>
      <c r="V24" s="446"/>
      <c r="W24" s="510"/>
      <c r="X24" s="501"/>
      <c r="Y24" s="502"/>
      <c r="Z24" s="441" t="s">
        <v>169</v>
      </c>
      <c r="AA24" s="442"/>
      <c r="AB24" s="442"/>
      <c r="AC24" s="442"/>
      <c r="AD24" s="442"/>
      <c r="AE24" s="442"/>
      <c r="AF24" s="442"/>
      <c r="AG24" s="443"/>
      <c r="AH24" s="444">
        <v>1799</v>
      </c>
      <c r="AI24" s="445"/>
      <c r="AJ24" s="445"/>
      <c r="AK24" s="445"/>
      <c r="AL24" s="446"/>
      <c r="AM24" s="444">
        <v>5920509</v>
      </c>
      <c r="AN24" s="445"/>
      <c r="AO24" s="445"/>
      <c r="AP24" s="445"/>
      <c r="AQ24" s="445"/>
      <c r="AR24" s="446"/>
      <c r="AS24" s="444">
        <v>3291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74120083</v>
      </c>
      <c r="BO24" s="469"/>
      <c r="BP24" s="469"/>
      <c r="BQ24" s="469"/>
      <c r="BR24" s="469"/>
      <c r="BS24" s="469"/>
      <c r="BT24" s="469"/>
      <c r="BU24" s="470"/>
      <c r="BV24" s="468">
        <v>74818077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2</v>
      </c>
      <c r="M25" s="445"/>
      <c r="N25" s="445"/>
      <c r="O25" s="445"/>
      <c r="P25" s="446"/>
      <c r="Q25" s="444">
        <v>8700</v>
      </c>
      <c r="R25" s="445"/>
      <c r="S25" s="445"/>
      <c r="T25" s="445"/>
      <c r="U25" s="445"/>
      <c r="V25" s="446"/>
      <c r="W25" s="510"/>
      <c r="X25" s="501"/>
      <c r="Y25" s="502"/>
      <c r="Z25" s="441" t="s">
        <v>172</v>
      </c>
      <c r="AA25" s="442"/>
      <c r="AB25" s="442"/>
      <c r="AC25" s="442"/>
      <c r="AD25" s="442"/>
      <c r="AE25" s="442"/>
      <c r="AF25" s="442"/>
      <c r="AG25" s="443"/>
      <c r="AH25" s="444">
        <v>251</v>
      </c>
      <c r="AI25" s="445"/>
      <c r="AJ25" s="445"/>
      <c r="AK25" s="445"/>
      <c r="AL25" s="446"/>
      <c r="AM25" s="444">
        <v>797427</v>
      </c>
      <c r="AN25" s="445"/>
      <c r="AO25" s="445"/>
      <c r="AP25" s="445"/>
      <c r="AQ25" s="445"/>
      <c r="AR25" s="446"/>
      <c r="AS25" s="444">
        <v>3177</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8893482</v>
      </c>
      <c r="BO25" s="464"/>
      <c r="BP25" s="464"/>
      <c r="BQ25" s="464"/>
      <c r="BR25" s="464"/>
      <c r="BS25" s="464"/>
      <c r="BT25" s="464"/>
      <c r="BU25" s="465"/>
      <c r="BV25" s="463">
        <v>8096511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7400</v>
      </c>
      <c r="R26" s="445"/>
      <c r="S26" s="445"/>
      <c r="T26" s="445"/>
      <c r="U26" s="445"/>
      <c r="V26" s="446"/>
      <c r="W26" s="510"/>
      <c r="X26" s="501"/>
      <c r="Y26" s="502"/>
      <c r="Z26" s="441" t="s">
        <v>175</v>
      </c>
      <c r="AA26" s="523"/>
      <c r="AB26" s="523"/>
      <c r="AC26" s="523"/>
      <c r="AD26" s="523"/>
      <c r="AE26" s="523"/>
      <c r="AF26" s="523"/>
      <c r="AG26" s="524"/>
      <c r="AH26" s="444">
        <v>363</v>
      </c>
      <c r="AI26" s="445"/>
      <c r="AJ26" s="445"/>
      <c r="AK26" s="445"/>
      <c r="AL26" s="446"/>
      <c r="AM26" s="444">
        <v>1321320</v>
      </c>
      <c r="AN26" s="445"/>
      <c r="AO26" s="445"/>
      <c r="AP26" s="445"/>
      <c r="AQ26" s="445"/>
      <c r="AR26" s="446"/>
      <c r="AS26" s="444">
        <v>3640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7140</v>
      </c>
      <c r="R27" s="445"/>
      <c r="S27" s="445"/>
      <c r="T27" s="445"/>
      <c r="U27" s="445"/>
      <c r="V27" s="446"/>
      <c r="W27" s="510"/>
      <c r="X27" s="501"/>
      <c r="Y27" s="502"/>
      <c r="Z27" s="441" t="s">
        <v>178</v>
      </c>
      <c r="AA27" s="442"/>
      <c r="AB27" s="442"/>
      <c r="AC27" s="442"/>
      <c r="AD27" s="442"/>
      <c r="AE27" s="442"/>
      <c r="AF27" s="442"/>
      <c r="AG27" s="443"/>
      <c r="AH27" s="444">
        <v>156</v>
      </c>
      <c r="AI27" s="445"/>
      <c r="AJ27" s="445"/>
      <c r="AK27" s="445"/>
      <c r="AL27" s="446"/>
      <c r="AM27" s="444">
        <v>594042</v>
      </c>
      <c r="AN27" s="445"/>
      <c r="AO27" s="445"/>
      <c r="AP27" s="445"/>
      <c r="AQ27" s="445"/>
      <c r="AR27" s="446"/>
      <c r="AS27" s="444">
        <v>3808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4475846</v>
      </c>
      <c r="BO27" s="472"/>
      <c r="BP27" s="472"/>
      <c r="BQ27" s="472"/>
      <c r="BR27" s="472"/>
      <c r="BS27" s="472"/>
      <c r="BT27" s="472"/>
      <c r="BU27" s="473"/>
      <c r="BV27" s="471">
        <v>4469397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6470</v>
      </c>
      <c r="R28" s="445"/>
      <c r="S28" s="445"/>
      <c r="T28" s="445"/>
      <c r="U28" s="445"/>
      <c r="V28" s="446"/>
      <c r="W28" s="510"/>
      <c r="X28" s="501"/>
      <c r="Y28" s="502"/>
      <c r="Z28" s="441" t="s">
        <v>181</v>
      </c>
      <c r="AA28" s="442"/>
      <c r="AB28" s="442"/>
      <c r="AC28" s="442"/>
      <c r="AD28" s="442"/>
      <c r="AE28" s="442"/>
      <c r="AF28" s="442"/>
      <c r="AG28" s="443"/>
      <c r="AH28" s="444">
        <v>10</v>
      </c>
      <c r="AI28" s="445"/>
      <c r="AJ28" s="445"/>
      <c r="AK28" s="445"/>
      <c r="AL28" s="446"/>
      <c r="AM28" s="444">
        <v>27270</v>
      </c>
      <c r="AN28" s="445"/>
      <c r="AO28" s="445"/>
      <c r="AP28" s="445"/>
      <c r="AQ28" s="445"/>
      <c r="AR28" s="446"/>
      <c r="AS28" s="444">
        <v>2727</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4668400</v>
      </c>
      <c r="BO28" s="464"/>
      <c r="BP28" s="464"/>
      <c r="BQ28" s="464"/>
      <c r="BR28" s="464"/>
      <c r="BS28" s="464"/>
      <c r="BT28" s="464"/>
      <c r="BU28" s="465"/>
      <c r="BV28" s="463">
        <v>4513320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28</v>
      </c>
      <c r="M29" s="445"/>
      <c r="N29" s="445"/>
      <c r="O29" s="445"/>
      <c r="P29" s="446"/>
      <c r="Q29" s="444">
        <v>6060</v>
      </c>
      <c r="R29" s="445"/>
      <c r="S29" s="445"/>
      <c r="T29" s="445"/>
      <c r="U29" s="445"/>
      <c r="V29" s="446"/>
      <c r="W29" s="511"/>
      <c r="X29" s="512"/>
      <c r="Y29" s="513"/>
      <c r="Z29" s="441" t="s">
        <v>184</v>
      </c>
      <c r="AA29" s="442"/>
      <c r="AB29" s="442"/>
      <c r="AC29" s="442"/>
      <c r="AD29" s="442"/>
      <c r="AE29" s="442"/>
      <c r="AF29" s="442"/>
      <c r="AG29" s="443"/>
      <c r="AH29" s="444">
        <v>1965</v>
      </c>
      <c r="AI29" s="445"/>
      <c r="AJ29" s="445"/>
      <c r="AK29" s="445"/>
      <c r="AL29" s="446"/>
      <c r="AM29" s="444">
        <v>6541821</v>
      </c>
      <c r="AN29" s="445"/>
      <c r="AO29" s="445"/>
      <c r="AP29" s="445"/>
      <c r="AQ29" s="445"/>
      <c r="AR29" s="446"/>
      <c r="AS29" s="444">
        <v>3329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913463</v>
      </c>
      <c r="BO29" s="469"/>
      <c r="BP29" s="469"/>
      <c r="BQ29" s="469"/>
      <c r="BR29" s="469"/>
      <c r="BS29" s="469"/>
      <c r="BT29" s="469"/>
      <c r="BU29" s="470"/>
      <c r="BV29" s="468">
        <v>912155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2628853</v>
      </c>
      <c r="BO30" s="472"/>
      <c r="BP30" s="472"/>
      <c r="BQ30" s="472"/>
      <c r="BR30" s="472"/>
      <c r="BS30" s="472"/>
      <c r="BT30" s="472"/>
      <c r="BU30" s="473"/>
      <c r="BV30" s="471">
        <v>2568310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197</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徳島市国民健康保険事業特別会計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徳島市中央卸売市場事業会計</v>
      </c>
      <c r="AP34" s="426"/>
      <c r="AQ34" s="426"/>
      <c r="AR34" s="426"/>
      <c r="AS34" s="426"/>
      <c r="AT34" s="426"/>
      <c r="AU34" s="426"/>
      <c r="AV34" s="426"/>
      <c r="AW34" s="426"/>
      <c r="AX34" s="426"/>
      <c r="AY34" s="426"/>
      <c r="AZ34" s="426"/>
      <c r="BA34" s="426"/>
      <c r="BB34" s="426"/>
      <c r="BC34" s="426"/>
      <c r="BD34" s="214"/>
      <c r="BE34" s="427">
        <f>IF(BG34="","",MAX(C34:D43,U34:V43,AM34:AN43)+1)</f>
        <v>14</v>
      </c>
      <c r="BF34" s="427"/>
      <c r="BG34" s="426" t="str">
        <f>IF('各会計、関係団体の財政状況及び健全化判断比率'!B37="","",'各会計、関係団体の財政状況及び健全化判断比率'!B37)</f>
        <v>徳島市立食肉センター事業特別会計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徳島県後期高齢者医療広域連合一般会計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公益財団法人　徳島市公園緑地管理公社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徳島市奨学事業特別会計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徳島市介護保険事業特別会計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徳島市商業観光施設事業会計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徳島県後期高齢者医療広域連合後期高齢者医療特別会計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公益財団法人　徳島市地場産業振興協会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徳島市土地取得事業特別会計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徳島市後期高齢者医療事業特別会計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IF('各会計、関係団体の財政状況及び健全化判断比率'!B33="","",'各会計、関係団体の財政状況及び健全化判断比率'!B33)</f>
        <v>徳島市水道事業会計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徳島県市町村総合事務組合一般会計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公益財団法人　徳島市文化振興公社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徳島市住宅新築資金等貸付事業特別会計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IF('各会計、関係団体の財政状況及び健全化判断比率'!B34="","",'各会計、関係団体の財政状況及び健全化判断比率'!B34)</f>
        <v>徳島市公共下水道事業会計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徳島県市町村総合事務組合徳島滞納整理機構特別会計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一般財団法人　徳島市体育協会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12</v>
      </c>
      <c r="AN38" s="427"/>
      <c r="AO38" s="426" t="str">
        <f>IF('各会計、関係団体の財政状況及び健全化判断比率'!B35="","",'各会計、関係団体の財政状況及び健全化判断比率'!B35)</f>
        <v>徳島市営旅客自動車運送事業会計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23</v>
      </c>
      <c r="CP38" s="427"/>
      <c r="CQ38" s="426" t="str">
        <f>IF('各会計、関係団体の財政状況及び健全化判断比率'!BS11="","",'各会計、関係団体の財政状況及び健全化判断比率'!BS11)</f>
        <v>徳島都市開発株式会社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f t="shared" si="0"/>
        <v>13</v>
      </c>
      <c r="AN39" s="427"/>
      <c r="AO39" s="426" t="str">
        <f>IF('各会計、関係団体の財政状況及び健全化判断比率'!B36="","",'各会計、関係団体の財政状況及び健全化判断比率'!B36)</f>
        <v>徳島市民病院事業会計</v>
      </c>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24</v>
      </c>
      <c r="CP39" s="427"/>
      <c r="CQ39" s="426" t="str">
        <f>IF('各会計、関係団体の財政状況及び健全化判断比率'!BS12="","",'各会計、関係団体の財政状況及び健全化判断比率'!BS12)</f>
        <v>徳島市土地開発公社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UF8B+SlG1gcepC90F3iaKM+iVIp3V0Fnb1HZE7j7qKY43VGyLZ8+0IjPhhe1KuLJ1+gWB/8+bDFdiI1jJ8ncw==" saltValue="N0OTRS9/JPK18mDkSBsi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9.67</v>
      </c>
      <c r="G34" s="33">
        <v>10.220000000000001</v>
      </c>
      <c r="H34" s="33">
        <v>10.5</v>
      </c>
      <c r="I34" s="33">
        <v>10.26</v>
      </c>
      <c r="J34" s="34">
        <v>9.77</v>
      </c>
      <c r="K34" s="22"/>
      <c r="L34" s="22"/>
      <c r="M34" s="22"/>
      <c r="N34" s="22"/>
      <c r="O34" s="22"/>
      <c r="P34" s="22"/>
    </row>
    <row r="35" spans="1:16" ht="39" customHeight="1" x14ac:dyDescent="0.15">
      <c r="A35" s="22"/>
      <c r="B35" s="35"/>
      <c r="C35" s="1244" t="s">
        <v>583</v>
      </c>
      <c r="D35" s="1245"/>
      <c r="E35" s="1246"/>
      <c r="F35" s="36">
        <v>0.9</v>
      </c>
      <c r="G35" s="37">
        <v>2.21</v>
      </c>
      <c r="H35" s="37">
        <v>1.66</v>
      </c>
      <c r="I35" s="37">
        <v>1.46</v>
      </c>
      <c r="J35" s="38">
        <v>2.36</v>
      </c>
      <c r="K35" s="22"/>
      <c r="L35" s="22"/>
      <c r="M35" s="22"/>
      <c r="N35" s="22"/>
      <c r="O35" s="22"/>
      <c r="P35" s="22"/>
    </row>
    <row r="36" spans="1:16" ht="39" customHeight="1" x14ac:dyDescent="0.15">
      <c r="A36" s="22"/>
      <c r="B36" s="35"/>
      <c r="C36" s="1244" t="s">
        <v>584</v>
      </c>
      <c r="D36" s="1245"/>
      <c r="E36" s="1246"/>
      <c r="F36" s="36">
        <v>1.83</v>
      </c>
      <c r="G36" s="37">
        <v>1.24</v>
      </c>
      <c r="H36" s="37">
        <v>1.36</v>
      </c>
      <c r="I36" s="37">
        <v>1.44</v>
      </c>
      <c r="J36" s="38">
        <v>2.2799999999999998</v>
      </c>
      <c r="K36" s="22"/>
      <c r="L36" s="22"/>
      <c r="M36" s="22"/>
      <c r="N36" s="22"/>
      <c r="O36" s="22"/>
      <c r="P36" s="22"/>
    </row>
    <row r="37" spans="1:16" ht="39" customHeight="1" x14ac:dyDescent="0.15">
      <c r="A37" s="22"/>
      <c r="B37" s="35"/>
      <c r="C37" s="1244" t="s">
        <v>585</v>
      </c>
      <c r="D37" s="1245"/>
      <c r="E37" s="1246"/>
      <c r="F37" s="36">
        <v>0.22</v>
      </c>
      <c r="G37" s="37">
        <v>0.33</v>
      </c>
      <c r="H37" s="37">
        <v>0.75</v>
      </c>
      <c r="I37" s="37">
        <v>0.51</v>
      </c>
      <c r="J37" s="38">
        <v>1.34</v>
      </c>
      <c r="K37" s="22"/>
      <c r="L37" s="22"/>
      <c r="M37" s="22"/>
      <c r="N37" s="22"/>
      <c r="O37" s="22"/>
      <c r="P37" s="22"/>
    </row>
    <row r="38" spans="1:16" ht="39" customHeight="1" x14ac:dyDescent="0.15">
      <c r="A38" s="22"/>
      <c r="B38" s="35"/>
      <c r="C38" s="1244" t="s">
        <v>586</v>
      </c>
      <c r="D38" s="1245"/>
      <c r="E38" s="1246"/>
      <c r="F38" s="36">
        <v>1.29</v>
      </c>
      <c r="G38" s="37">
        <v>1.22</v>
      </c>
      <c r="H38" s="37">
        <v>1.2</v>
      </c>
      <c r="I38" s="37">
        <v>1.19</v>
      </c>
      <c r="J38" s="38">
        <v>1.17</v>
      </c>
      <c r="K38" s="22"/>
      <c r="L38" s="22"/>
      <c r="M38" s="22"/>
      <c r="N38" s="22"/>
      <c r="O38" s="22"/>
      <c r="P38" s="22"/>
    </row>
    <row r="39" spans="1:16" ht="39" customHeight="1" x14ac:dyDescent="0.15">
      <c r="A39" s="22"/>
      <c r="B39" s="35"/>
      <c r="C39" s="1244" t="s">
        <v>587</v>
      </c>
      <c r="D39" s="1245"/>
      <c r="E39" s="1246"/>
      <c r="F39" s="36" t="s">
        <v>533</v>
      </c>
      <c r="G39" s="37" t="s">
        <v>533</v>
      </c>
      <c r="H39" s="37" t="s">
        <v>533</v>
      </c>
      <c r="I39" s="37" t="s">
        <v>533</v>
      </c>
      <c r="J39" s="38">
        <v>0.86</v>
      </c>
      <c r="K39" s="22"/>
      <c r="L39" s="22"/>
      <c r="M39" s="22"/>
      <c r="N39" s="22"/>
      <c r="O39" s="22"/>
      <c r="P39" s="22"/>
    </row>
    <row r="40" spans="1:16" ht="39" customHeight="1" x14ac:dyDescent="0.15">
      <c r="A40" s="22"/>
      <c r="B40" s="35"/>
      <c r="C40" s="1244" t="s">
        <v>588</v>
      </c>
      <c r="D40" s="1245"/>
      <c r="E40" s="1246"/>
      <c r="F40" s="36" t="s">
        <v>589</v>
      </c>
      <c r="G40" s="37">
        <v>0.28000000000000003</v>
      </c>
      <c r="H40" s="37">
        <v>0.91</v>
      </c>
      <c r="I40" s="37">
        <v>0.98</v>
      </c>
      <c r="J40" s="38">
        <v>0.69</v>
      </c>
      <c r="K40" s="22"/>
      <c r="L40" s="22"/>
      <c r="M40" s="22"/>
      <c r="N40" s="22"/>
      <c r="O40" s="22"/>
      <c r="P40" s="22"/>
    </row>
    <row r="41" spans="1:16" ht="39" customHeight="1" x14ac:dyDescent="0.15">
      <c r="A41" s="22"/>
      <c r="B41" s="35"/>
      <c r="C41" s="1244" t="s">
        <v>590</v>
      </c>
      <c r="D41" s="1245"/>
      <c r="E41" s="1246"/>
      <c r="F41" s="36">
        <v>0.46</v>
      </c>
      <c r="G41" s="37">
        <v>0.45</v>
      </c>
      <c r="H41" s="37">
        <v>0.38</v>
      </c>
      <c r="I41" s="37">
        <v>0.37</v>
      </c>
      <c r="J41" s="38">
        <v>0.32</v>
      </c>
      <c r="K41" s="22"/>
      <c r="L41" s="22"/>
      <c r="M41" s="22"/>
      <c r="N41" s="22"/>
      <c r="O41" s="22"/>
      <c r="P41" s="22"/>
    </row>
    <row r="42" spans="1:16" ht="39" customHeight="1" x14ac:dyDescent="0.15">
      <c r="A42" s="22"/>
      <c r="B42" s="39"/>
      <c r="C42" s="1244" t="s">
        <v>591</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592</v>
      </c>
      <c r="D43" s="1248"/>
      <c r="E43" s="1249"/>
      <c r="F43" s="41">
        <v>0.5</v>
      </c>
      <c r="G43" s="42">
        <v>0.5</v>
      </c>
      <c r="H43" s="42">
        <v>0.83</v>
      </c>
      <c r="I43" s="42">
        <v>1.1100000000000001</v>
      </c>
      <c r="J43" s="43">
        <v>0.31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eUJUumZfOwIk/NJSsgZUxTpR3J31OsrmKY5U5GLQbMNgLb8og5vD930F/rCIxdBhwJlyRXT8nTCFG4FNetfNw==" saltValue="2tBPVeAPQ6upk1CRqtaZ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9076</v>
      </c>
      <c r="L45" s="60">
        <v>8902</v>
      </c>
      <c r="M45" s="60">
        <v>8705</v>
      </c>
      <c r="N45" s="60">
        <v>8644</v>
      </c>
      <c r="O45" s="61">
        <v>8682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15">
      <c r="A48" s="48"/>
      <c r="B48" s="1272"/>
      <c r="C48" s="1273"/>
      <c r="D48" s="62"/>
      <c r="E48" s="1254" t="s">
        <v>15</v>
      </c>
      <c r="F48" s="1254"/>
      <c r="G48" s="1254"/>
      <c r="H48" s="1254"/>
      <c r="I48" s="1254"/>
      <c r="J48" s="1255"/>
      <c r="K48" s="63">
        <v>2606</v>
      </c>
      <c r="L48" s="64">
        <v>2835</v>
      </c>
      <c r="M48" s="64">
        <v>2601</v>
      </c>
      <c r="N48" s="64">
        <v>2629</v>
      </c>
      <c r="O48" s="65">
        <v>2363</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533</v>
      </c>
      <c r="L49" s="64" t="s">
        <v>533</v>
      </c>
      <c r="M49" s="64" t="s">
        <v>533</v>
      </c>
      <c r="N49" s="64" t="s">
        <v>533</v>
      </c>
      <c r="O49" s="65" t="s">
        <v>533</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0</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1</v>
      </c>
      <c r="L51" s="64">
        <v>1</v>
      </c>
      <c r="M51" s="64">
        <v>2</v>
      </c>
      <c r="N51" s="64">
        <v>0</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8430</v>
      </c>
      <c r="L52" s="64">
        <v>8498</v>
      </c>
      <c r="M52" s="64">
        <v>8387</v>
      </c>
      <c r="N52" s="64">
        <v>8342</v>
      </c>
      <c r="O52" s="65">
        <v>7985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3254</v>
      </c>
      <c r="L53" s="69">
        <v>3240</v>
      </c>
      <c r="M53" s="69">
        <v>2921</v>
      </c>
      <c r="N53" s="69">
        <v>2931</v>
      </c>
      <c r="O53" s="70">
        <v>3061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tMvWRW9/pQSRMIXon6xkJVUKJXxpyek7/TMC+++4Y8jrYUCQTeH6rEz6+lw2bVK9/sGzx7qpJPeX/80qL1Qw==" saltValue="jzMrNg5JOZAD6NfzfXhl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97557</v>
      </c>
      <c r="J41" s="104">
        <v>98084</v>
      </c>
      <c r="K41" s="104">
        <v>99037</v>
      </c>
      <c r="L41" s="104">
        <v>99867</v>
      </c>
      <c r="M41" s="105">
        <v>101726</v>
      </c>
    </row>
    <row r="42" spans="2:13" ht="27.75" customHeight="1" x14ac:dyDescent="0.15">
      <c r="B42" s="1280"/>
      <c r="C42" s="1281"/>
      <c r="D42" s="106"/>
      <c r="E42" s="1284" t="s">
        <v>32</v>
      </c>
      <c r="F42" s="1284"/>
      <c r="G42" s="1284"/>
      <c r="H42" s="1285"/>
      <c r="I42" s="107">
        <v>258</v>
      </c>
      <c r="J42" s="108">
        <v>632</v>
      </c>
      <c r="K42" s="108">
        <v>669</v>
      </c>
      <c r="L42" s="108">
        <v>350</v>
      </c>
      <c r="M42" s="109">
        <v>260</v>
      </c>
    </row>
    <row r="43" spans="2:13" ht="27.75" customHeight="1" x14ac:dyDescent="0.15">
      <c r="B43" s="1280"/>
      <c r="C43" s="1281"/>
      <c r="D43" s="106"/>
      <c r="E43" s="1284" t="s">
        <v>33</v>
      </c>
      <c r="F43" s="1284"/>
      <c r="G43" s="1284"/>
      <c r="H43" s="1285"/>
      <c r="I43" s="107">
        <v>32802</v>
      </c>
      <c r="J43" s="108">
        <v>33407</v>
      </c>
      <c r="K43" s="108">
        <v>34262</v>
      </c>
      <c r="L43" s="108">
        <v>33945</v>
      </c>
      <c r="M43" s="109">
        <v>32319</v>
      </c>
    </row>
    <row r="44" spans="2:13" ht="27.75" customHeight="1" x14ac:dyDescent="0.15">
      <c r="B44" s="1280"/>
      <c r="C44" s="1281"/>
      <c r="D44" s="106"/>
      <c r="E44" s="1284" t="s">
        <v>34</v>
      </c>
      <c r="F44" s="1284"/>
      <c r="G44" s="1284"/>
      <c r="H44" s="1285"/>
      <c r="I44" s="107" t="s">
        <v>533</v>
      </c>
      <c r="J44" s="108" t="s">
        <v>533</v>
      </c>
      <c r="K44" s="108" t="s">
        <v>533</v>
      </c>
      <c r="L44" s="108" t="s">
        <v>533</v>
      </c>
      <c r="M44" s="109" t="s">
        <v>533</v>
      </c>
    </row>
    <row r="45" spans="2:13" ht="27.75" customHeight="1" x14ac:dyDescent="0.15">
      <c r="B45" s="1280"/>
      <c r="C45" s="1281"/>
      <c r="D45" s="106"/>
      <c r="E45" s="1284" t="s">
        <v>35</v>
      </c>
      <c r="F45" s="1284"/>
      <c r="G45" s="1284"/>
      <c r="H45" s="1285"/>
      <c r="I45" s="107">
        <v>18412</v>
      </c>
      <c r="J45" s="108">
        <v>18544</v>
      </c>
      <c r="K45" s="108">
        <v>17909</v>
      </c>
      <c r="L45" s="108">
        <v>18302</v>
      </c>
      <c r="M45" s="109">
        <v>18256</v>
      </c>
    </row>
    <row r="46" spans="2:13" ht="27.75" customHeight="1" x14ac:dyDescent="0.15">
      <c r="B46" s="1280"/>
      <c r="C46" s="1281"/>
      <c r="D46" s="110"/>
      <c r="E46" s="1284" t="s">
        <v>36</v>
      </c>
      <c r="F46" s="1284"/>
      <c r="G46" s="1284"/>
      <c r="H46" s="1285"/>
      <c r="I46" s="107">
        <v>568</v>
      </c>
      <c r="J46" s="108">
        <v>556</v>
      </c>
      <c r="K46" s="108">
        <v>557</v>
      </c>
      <c r="L46" s="108">
        <v>178</v>
      </c>
      <c r="M46" s="109">
        <v>178</v>
      </c>
    </row>
    <row r="47" spans="2:13" ht="27.75" customHeight="1" x14ac:dyDescent="0.15">
      <c r="B47" s="1280"/>
      <c r="C47" s="1281"/>
      <c r="D47" s="111"/>
      <c r="E47" s="1294" t="s">
        <v>37</v>
      </c>
      <c r="F47" s="1295"/>
      <c r="G47" s="1295"/>
      <c r="H47" s="1296"/>
      <c r="I47" s="107" t="s">
        <v>533</v>
      </c>
      <c r="J47" s="108" t="s">
        <v>533</v>
      </c>
      <c r="K47" s="108" t="s">
        <v>533</v>
      </c>
      <c r="L47" s="108" t="s">
        <v>533</v>
      </c>
      <c r="M47" s="109" t="s">
        <v>533</v>
      </c>
    </row>
    <row r="48" spans="2:13" ht="27.75" customHeight="1" x14ac:dyDescent="0.15">
      <c r="B48" s="1280"/>
      <c r="C48" s="1281"/>
      <c r="D48" s="106"/>
      <c r="E48" s="1284" t="s">
        <v>38</v>
      </c>
      <c r="F48" s="1284"/>
      <c r="G48" s="1284"/>
      <c r="H48" s="1285"/>
      <c r="I48" s="107" t="s">
        <v>533</v>
      </c>
      <c r="J48" s="108" t="s">
        <v>533</v>
      </c>
      <c r="K48" s="108" t="s">
        <v>533</v>
      </c>
      <c r="L48" s="108" t="s">
        <v>533</v>
      </c>
      <c r="M48" s="109" t="s">
        <v>533</v>
      </c>
    </row>
    <row r="49" spans="2:13" ht="27.75" customHeight="1" x14ac:dyDescent="0.15">
      <c r="B49" s="1282"/>
      <c r="C49" s="1283"/>
      <c r="D49" s="106"/>
      <c r="E49" s="1284" t="s">
        <v>39</v>
      </c>
      <c r="F49" s="1284"/>
      <c r="G49" s="1284"/>
      <c r="H49" s="1285"/>
      <c r="I49" s="107" t="s">
        <v>533</v>
      </c>
      <c r="J49" s="108" t="s">
        <v>533</v>
      </c>
      <c r="K49" s="108" t="s">
        <v>533</v>
      </c>
      <c r="L49" s="108" t="s">
        <v>533</v>
      </c>
      <c r="M49" s="109" t="s">
        <v>533</v>
      </c>
    </row>
    <row r="50" spans="2:13" ht="27.75" customHeight="1" x14ac:dyDescent="0.15">
      <c r="B50" s="1278" t="s">
        <v>40</v>
      </c>
      <c r="C50" s="1279"/>
      <c r="D50" s="112"/>
      <c r="E50" s="1284" t="s">
        <v>41</v>
      </c>
      <c r="F50" s="1284"/>
      <c r="G50" s="1284"/>
      <c r="H50" s="1285"/>
      <c r="I50" s="107">
        <v>14121</v>
      </c>
      <c r="J50" s="108">
        <v>13208</v>
      </c>
      <c r="K50" s="108">
        <v>13436</v>
      </c>
      <c r="L50" s="108">
        <v>13147</v>
      </c>
      <c r="M50" s="109">
        <v>13801</v>
      </c>
    </row>
    <row r="51" spans="2:13" ht="27.75" customHeight="1" x14ac:dyDescent="0.15">
      <c r="B51" s="1280"/>
      <c r="C51" s="1281"/>
      <c r="D51" s="106"/>
      <c r="E51" s="1284" t="s">
        <v>42</v>
      </c>
      <c r="F51" s="1284"/>
      <c r="G51" s="1284"/>
      <c r="H51" s="1285"/>
      <c r="I51" s="107">
        <v>24886</v>
      </c>
      <c r="J51" s="108">
        <v>24853</v>
      </c>
      <c r="K51" s="108">
        <v>28771</v>
      </c>
      <c r="L51" s="108">
        <v>29222</v>
      </c>
      <c r="M51" s="109">
        <v>31858</v>
      </c>
    </row>
    <row r="52" spans="2:13" ht="27.75" customHeight="1" x14ac:dyDescent="0.15">
      <c r="B52" s="1282"/>
      <c r="C52" s="1283"/>
      <c r="D52" s="106"/>
      <c r="E52" s="1284" t="s">
        <v>43</v>
      </c>
      <c r="F52" s="1284"/>
      <c r="G52" s="1284"/>
      <c r="H52" s="1285"/>
      <c r="I52" s="107">
        <v>75093</v>
      </c>
      <c r="J52" s="108">
        <v>75141</v>
      </c>
      <c r="K52" s="108">
        <v>75108</v>
      </c>
      <c r="L52" s="108">
        <v>75120</v>
      </c>
      <c r="M52" s="109">
        <v>75459</v>
      </c>
    </row>
    <row r="53" spans="2:13" ht="27.75" customHeight="1" thickBot="1" x14ac:dyDescent="0.2">
      <c r="B53" s="1286" t="s">
        <v>44</v>
      </c>
      <c r="C53" s="1287"/>
      <c r="D53" s="113"/>
      <c r="E53" s="1288" t="s">
        <v>45</v>
      </c>
      <c r="F53" s="1288"/>
      <c r="G53" s="1288"/>
      <c r="H53" s="1289"/>
      <c r="I53" s="114">
        <v>35496</v>
      </c>
      <c r="J53" s="115">
        <v>38021</v>
      </c>
      <c r="K53" s="115">
        <v>35119</v>
      </c>
      <c r="L53" s="115">
        <v>35152</v>
      </c>
      <c r="M53" s="116">
        <v>31621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Gzz8XD47IaOHcVPCYglQLzDhK6cTu4nz2vlG6q2rHf+o37kUCvbOYXjWxgu/jaP3rrK9c5qAcKNf9thd4TBxw==" saltValue="eDtDJgSfEgB2jBTH7zdA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4867</v>
      </c>
      <c r="G55" s="128">
        <v>4513</v>
      </c>
      <c r="H55" s="129">
        <v>4668</v>
      </c>
    </row>
    <row r="56" spans="2:8" ht="52.5" customHeight="1" x14ac:dyDescent="0.15">
      <c r="B56" s="130"/>
      <c r="C56" s="1307" t="s">
        <v>49</v>
      </c>
      <c r="D56" s="1307"/>
      <c r="E56" s="1308"/>
      <c r="F56" s="131">
        <v>911</v>
      </c>
      <c r="G56" s="131">
        <v>912</v>
      </c>
      <c r="H56" s="132">
        <v>913</v>
      </c>
    </row>
    <row r="57" spans="2:8" ht="53.25" customHeight="1" x14ac:dyDescent="0.15">
      <c r="B57" s="130"/>
      <c r="C57" s="1309" t="s">
        <v>50</v>
      </c>
      <c r="D57" s="1309"/>
      <c r="E57" s="1310"/>
      <c r="F57" s="133">
        <v>2661</v>
      </c>
      <c r="G57" s="133">
        <v>2568</v>
      </c>
      <c r="H57" s="134">
        <v>2629</v>
      </c>
    </row>
    <row r="58" spans="2:8" ht="45.75" customHeight="1" x14ac:dyDescent="0.15">
      <c r="B58" s="135"/>
      <c r="C58" s="1297" t="s">
        <v>605</v>
      </c>
      <c r="D58" s="1298"/>
      <c r="E58" s="1299"/>
      <c r="F58" s="136">
        <v>1636</v>
      </c>
      <c r="G58" s="136">
        <v>1638</v>
      </c>
      <c r="H58" s="137">
        <v>1640</v>
      </c>
    </row>
    <row r="59" spans="2:8" ht="45.75" customHeight="1" x14ac:dyDescent="0.15">
      <c r="B59" s="135"/>
      <c r="C59" s="1297" t="s">
        <v>606</v>
      </c>
      <c r="D59" s="1298"/>
      <c r="E59" s="1299"/>
      <c r="F59" s="136">
        <v>346</v>
      </c>
      <c r="G59" s="136">
        <v>336</v>
      </c>
      <c r="H59" s="137">
        <v>320</v>
      </c>
    </row>
    <row r="60" spans="2:8" ht="45.75" customHeight="1" x14ac:dyDescent="0.15">
      <c r="B60" s="135"/>
      <c r="C60" s="1297" t="s">
        <v>607</v>
      </c>
      <c r="D60" s="1298"/>
      <c r="E60" s="1299"/>
      <c r="F60" s="136">
        <v>292</v>
      </c>
      <c r="G60" s="136">
        <v>248</v>
      </c>
      <c r="H60" s="137">
        <v>215</v>
      </c>
    </row>
    <row r="61" spans="2:8" ht="45.75" customHeight="1" x14ac:dyDescent="0.15">
      <c r="B61" s="135"/>
      <c r="C61" s="1297" t="s">
        <v>608</v>
      </c>
      <c r="D61" s="1298"/>
      <c r="E61" s="1299"/>
      <c r="F61" s="136">
        <v>156</v>
      </c>
      <c r="G61" s="136">
        <v>149</v>
      </c>
      <c r="H61" s="137">
        <v>144</v>
      </c>
    </row>
    <row r="62" spans="2:8" ht="45.75" customHeight="1" thickBot="1" x14ac:dyDescent="0.2">
      <c r="B62" s="138"/>
      <c r="C62" s="1300" t="s">
        <v>609</v>
      </c>
      <c r="D62" s="1301"/>
      <c r="E62" s="1302"/>
      <c r="F62" s="139" t="s">
        <v>616</v>
      </c>
      <c r="G62" s="139" t="s">
        <v>616</v>
      </c>
      <c r="H62" s="140">
        <v>101</v>
      </c>
    </row>
    <row r="63" spans="2:8" ht="52.5" customHeight="1" thickBot="1" x14ac:dyDescent="0.2">
      <c r="B63" s="141"/>
      <c r="C63" s="1303" t="s">
        <v>51</v>
      </c>
      <c r="D63" s="1303"/>
      <c r="E63" s="1304"/>
      <c r="F63" s="142">
        <v>8439</v>
      </c>
      <c r="G63" s="142">
        <v>7994</v>
      </c>
      <c r="H63" s="143">
        <v>8211</v>
      </c>
    </row>
    <row r="64" spans="2:8" ht="15" customHeight="1" x14ac:dyDescent="0.15"/>
  </sheetData>
  <sheetProtection algorithmName="SHA-512" hashValue="qn3qrWFcKgPD8Iz7OsMvlNUPEDlVzdoipxtIxUUmVcJVt+UAct2C3xsdSZWcVEWyYOQstmfR2/KpzkWKzt8+Wg==" saltValue="dAJ8BUzqMgjeY5jU4BR6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622</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574</v>
      </c>
      <c r="BQ50" s="1313"/>
      <c r="BR50" s="1313"/>
      <c r="BS50" s="1313"/>
      <c r="BT50" s="1313"/>
      <c r="BU50" s="1313"/>
      <c r="BV50" s="1313"/>
      <c r="BW50" s="1313"/>
      <c r="BX50" s="1313" t="s">
        <v>575</v>
      </c>
      <c r="BY50" s="1313"/>
      <c r="BZ50" s="1313"/>
      <c r="CA50" s="1313"/>
      <c r="CB50" s="1313"/>
      <c r="CC50" s="1313"/>
      <c r="CD50" s="1313"/>
      <c r="CE50" s="1313"/>
      <c r="CF50" s="1313" t="s">
        <v>576</v>
      </c>
      <c r="CG50" s="1313"/>
      <c r="CH50" s="1313"/>
      <c r="CI50" s="1313"/>
      <c r="CJ50" s="1313"/>
      <c r="CK50" s="1313"/>
      <c r="CL50" s="1313"/>
      <c r="CM50" s="1313"/>
      <c r="CN50" s="1313" t="s">
        <v>577</v>
      </c>
      <c r="CO50" s="1313"/>
      <c r="CP50" s="1313"/>
      <c r="CQ50" s="1313"/>
      <c r="CR50" s="1313"/>
      <c r="CS50" s="1313"/>
      <c r="CT50" s="1313"/>
      <c r="CU50" s="1313"/>
      <c r="CV50" s="1313" t="s">
        <v>578</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621</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11">
        <v>74.2</v>
      </c>
      <c r="BQ51" s="1311"/>
      <c r="BR51" s="1311"/>
      <c r="BS51" s="1311"/>
      <c r="BT51" s="1311"/>
      <c r="BU51" s="1311"/>
      <c r="BV51" s="1311"/>
      <c r="BW51" s="1311"/>
      <c r="BX51" s="1311">
        <v>79.099999999999994</v>
      </c>
      <c r="BY51" s="1311"/>
      <c r="BZ51" s="1311"/>
      <c r="CA51" s="1311"/>
      <c r="CB51" s="1311"/>
      <c r="CC51" s="1311"/>
      <c r="CD51" s="1311"/>
      <c r="CE51" s="1311"/>
      <c r="CF51" s="1311">
        <v>72.900000000000006</v>
      </c>
      <c r="CG51" s="1311"/>
      <c r="CH51" s="1311"/>
      <c r="CI51" s="1311"/>
      <c r="CJ51" s="1311"/>
      <c r="CK51" s="1311"/>
      <c r="CL51" s="1311"/>
      <c r="CM51" s="1311"/>
      <c r="CN51" s="1311">
        <v>72.400000000000006</v>
      </c>
      <c r="CO51" s="1311"/>
      <c r="CP51" s="1311"/>
      <c r="CQ51" s="1311"/>
      <c r="CR51" s="1311"/>
      <c r="CS51" s="1311"/>
      <c r="CT51" s="1311"/>
      <c r="CU51" s="1311"/>
      <c r="CV51" s="1311">
        <v>63.4</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64.3</v>
      </c>
      <c r="BQ53" s="1311"/>
      <c r="BR53" s="1311"/>
      <c r="BS53" s="1311"/>
      <c r="BT53" s="1311"/>
      <c r="BU53" s="1311"/>
      <c r="BV53" s="1311"/>
      <c r="BW53" s="1311"/>
      <c r="BX53" s="1311">
        <v>65.400000000000006</v>
      </c>
      <c r="BY53" s="1311"/>
      <c r="BZ53" s="1311"/>
      <c r="CA53" s="1311"/>
      <c r="CB53" s="1311"/>
      <c r="CC53" s="1311"/>
      <c r="CD53" s="1311"/>
      <c r="CE53" s="1311"/>
      <c r="CF53" s="1311">
        <v>66.3</v>
      </c>
      <c r="CG53" s="1311"/>
      <c r="CH53" s="1311"/>
      <c r="CI53" s="1311"/>
      <c r="CJ53" s="1311"/>
      <c r="CK53" s="1311"/>
      <c r="CL53" s="1311"/>
      <c r="CM53" s="1311"/>
      <c r="CN53" s="1311">
        <v>67.2</v>
      </c>
      <c r="CO53" s="1311"/>
      <c r="CP53" s="1311"/>
      <c r="CQ53" s="1311"/>
      <c r="CR53" s="1311"/>
      <c r="CS53" s="1311"/>
      <c r="CT53" s="1311"/>
      <c r="CU53" s="1311"/>
      <c r="CV53" s="1311">
        <v>67.900000000000006</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620</v>
      </c>
      <c r="AO55" s="1313"/>
      <c r="AP55" s="1313"/>
      <c r="AQ55" s="1313"/>
      <c r="AR55" s="1313"/>
      <c r="AS55" s="1313"/>
      <c r="AT55" s="1313"/>
      <c r="AU55" s="1313"/>
      <c r="AV55" s="1313"/>
      <c r="AW55" s="1313"/>
      <c r="AX55" s="1313"/>
      <c r="AY55" s="1313"/>
      <c r="AZ55" s="1313"/>
      <c r="BA55" s="1313"/>
      <c r="BB55" s="1314" t="s">
        <v>619</v>
      </c>
      <c r="BC55" s="1314"/>
      <c r="BD55" s="1314"/>
      <c r="BE55" s="1314"/>
      <c r="BF55" s="1314"/>
      <c r="BG55" s="1314"/>
      <c r="BH55" s="1314"/>
      <c r="BI55" s="1314"/>
      <c r="BJ55" s="1314"/>
      <c r="BK55" s="1314"/>
      <c r="BL55" s="1314"/>
      <c r="BM55" s="1314"/>
      <c r="BN55" s="1314"/>
      <c r="BO55" s="1314"/>
      <c r="BP55" s="1311">
        <v>16.600000000000001</v>
      </c>
      <c r="BQ55" s="1311"/>
      <c r="BR55" s="1311"/>
      <c r="BS55" s="1311"/>
      <c r="BT55" s="1311"/>
      <c r="BU55" s="1311"/>
      <c r="BV55" s="1311"/>
      <c r="BW55" s="1311"/>
      <c r="BX55" s="1311">
        <v>17.399999999999999</v>
      </c>
      <c r="BY55" s="1311"/>
      <c r="BZ55" s="1311"/>
      <c r="CA55" s="1311"/>
      <c r="CB55" s="1311"/>
      <c r="CC55" s="1311"/>
      <c r="CD55" s="1311"/>
      <c r="CE55" s="1311"/>
      <c r="CF55" s="1311">
        <v>12.1</v>
      </c>
      <c r="CG55" s="1311"/>
      <c r="CH55" s="1311"/>
      <c r="CI55" s="1311"/>
      <c r="CJ55" s="1311"/>
      <c r="CK55" s="1311"/>
      <c r="CL55" s="1311"/>
      <c r="CM55" s="1311"/>
      <c r="CN55" s="1311">
        <v>11.2</v>
      </c>
      <c r="CO55" s="1311"/>
      <c r="CP55" s="1311"/>
      <c r="CQ55" s="1311"/>
      <c r="CR55" s="1311"/>
      <c r="CS55" s="1311"/>
      <c r="CT55" s="1311"/>
      <c r="CU55" s="1311"/>
      <c r="CV55" s="1311">
        <v>7.1</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626</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58.9</v>
      </c>
      <c r="BY57" s="1311"/>
      <c r="BZ57" s="1311"/>
      <c r="CA57" s="1311"/>
      <c r="CB57" s="1311"/>
      <c r="CC57" s="1311"/>
      <c r="CD57" s="1311"/>
      <c r="CE57" s="1311"/>
      <c r="CF57" s="1311">
        <v>59.4</v>
      </c>
      <c r="CG57" s="1311"/>
      <c r="CH57" s="1311"/>
      <c r="CI57" s="1311"/>
      <c r="CJ57" s="1311"/>
      <c r="CK57" s="1311"/>
      <c r="CL57" s="1311"/>
      <c r="CM57" s="1311"/>
      <c r="CN57" s="1311">
        <v>60.2</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625</v>
      </c>
    </row>
    <row r="64" spans="1:109" ht="13.5" x14ac:dyDescent="0.1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622</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574</v>
      </c>
      <c r="BQ72" s="1313"/>
      <c r="BR72" s="1313"/>
      <c r="BS72" s="1313"/>
      <c r="BT72" s="1313"/>
      <c r="BU72" s="1313"/>
      <c r="BV72" s="1313"/>
      <c r="BW72" s="1313"/>
      <c r="BX72" s="1313" t="s">
        <v>575</v>
      </c>
      <c r="BY72" s="1313"/>
      <c r="BZ72" s="1313"/>
      <c r="CA72" s="1313"/>
      <c r="CB72" s="1313"/>
      <c r="CC72" s="1313"/>
      <c r="CD72" s="1313"/>
      <c r="CE72" s="1313"/>
      <c r="CF72" s="1313" t="s">
        <v>576</v>
      </c>
      <c r="CG72" s="1313"/>
      <c r="CH72" s="1313"/>
      <c r="CI72" s="1313"/>
      <c r="CJ72" s="1313"/>
      <c r="CK72" s="1313"/>
      <c r="CL72" s="1313"/>
      <c r="CM72" s="1313"/>
      <c r="CN72" s="1313" t="s">
        <v>577</v>
      </c>
      <c r="CO72" s="1313"/>
      <c r="CP72" s="1313"/>
      <c r="CQ72" s="1313"/>
      <c r="CR72" s="1313"/>
      <c r="CS72" s="1313"/>
      <c r="CT72" s="1313"/>
      <c r="CU72" s="1313"/>
      <c r="CV72" s="1313" t="s">
        <v>578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621</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1">
        <v>74.2</v>
      </c>
      <c r="BQ73" s="1311"/>
      <c r="BR73" s="1311"/>
      <c r="BS73" s="1311"/>
      <c r="BT73" s="1311"/>
      <c r="BU73" s="1311"/>
      <c r="BV73" s="1311"/>
      <c r="BW73" s="1311"/>
      <c r="BX73" s="1311">
        <v>79.099999999999994</v>
      </c>
      <c r="BY73" s="1311"/>
      <c r="BZ73" s="1311"/>
      <c r="CA73" s="1311"/>
      <c r="CB73" s="1311"/>
      <c r="CC73" s="1311"/>
      <c r="CD73" s="1311"/>
      <c r="CE73" s="1311"/>
      <c r="CF73" s="1311">
        <v>72.900000000000006</v>
      </c>
      <c r="CG73" s="1311"/>
      <c r="CH73" s="1311"/>
      <c r="CI73" s="1311"/>
      <c r="CJ73" s="1311"/>
      <c r="CK73" s="1311"/>
      <c r="CL73" s="1311"/>
      <c r="CM73" s="1311"/>
      <c r="CN73" s="1311">
        <v>72.400000000000006</v>
      </c>
      <c r="CO73" s="1311"/>
      <c r="CP73" s="1311"/>
      <c r="CQ73" s="1311"/>
      <c r="CR73" s="1311"/>
      <c r="CS73" s="1311"/>
      <c r="CT73" s="1311"/>
      <c r="CU73" s="1311"/>
      <c r="CV73" s="1311">
        <v>63.4</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6.5</v>
      </c>
      <c r="BQ75" s="1311"/>
      <c r="BR75" s="1311"/>
      <c r="BS75" s="1311"/>
      <c r="BT75" s="1311"/>
      <c r="BU75" s="1311"/>
      <c r="BV75" s="1311"/>
      <c r="BW75" s="1311"/>
      <c r="BX75" s="1311">
        <v>6.6</v>
      </c>
      <c r="BY75" s="1311"/>
      <c r="BZ75" s="1311"/>
      <c r="CA75" s="1311"/>
      <c r="CB75" s="1311"/>
      <c r="CC75" s="1311"/>
      <c r="CD75" s="1311"/>
      <c r="CE75" s="1311"/>
      <c r="CF75" s="1311">
        <v>6.5</v>
      </c>
      <c r="CG75" s="1311"/>
      <c r="CH75" s="1311"/>
      <c r="CI75" s="1311"/>
      <c r="CJ75" s="1311"/>
      <c r="CK75" s="1311"/>
      <c r="CL75" s="1311"/>
      <c r="CM75" s="1311"/>
      <c r="CN75" s="1311">
        <v>6.2</v>
      </c>
      <c r="CO75" s="1311"/>
      <c r="CP75" s="1311"/>
      <c r="CQ75" s="1311"/>
      <c r="CR75" s="1311"/>
      <c r="CS75" s="1311"/>
      <c r="CT75" s="1311"/>
      <c r="CU75" s="1311"/>
      <c r="CV75" s="1311">
        <v>6</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620</v>
      </c>
      <c r="AO77" s="1313"/>
      <c r="AP77" s="1313"/>
      <c r="AQ77" s="1313"/>
      <c r="AR77" s="1313"/>
      <c r="AS77" s="1313"/>
      <c r="AT77" s="1313"/>
      <c r="AU77" s="1313"/>
      <c r="AV77" s="1313"/>
      <c r="AW77" s="1313"/>
      <c r="AX77" s="1313"/>
      <c r="AY77" s="1313"/>
      <c r="AZ77" s="1313"/>
      <c r="BA77" s="1313"/>
      <c r="BB77" s="1314" t="s">
        <v>619</v>
      </c>
      <c r="BC77" s="1314"/>
      <c r="BD77" s="1314"/>
      <c r="BE77" s="1314"/>
      <c r="BF77" s="1314"/>
      <c r="BG77" s="1314"/>
      <c r="BH77" s="1314"/>
      <c r="BI77" s="1314"/>
      <c r="BJ77" s="1314"/>
      <c r="BK77" s="1314"/>
      <c r="BL77" s="1314"/>
      <c r="BM77" s="1314"/>
      <c r="BN77" s="1314"/>
      <c r="BO77" s="1314"/>
      <c r="BP77" s="1311">
        <v>16.600000000000001</v>
      </c>
      <c r="BQ77" s="1311"/>
      <c r="BR77" s="1311"/>
      <c r="BS77" s="1311"/>
      <c r="BT77" s="1311"/>
      <c r="BU77" s="1311"/>
      <c r="BV77" s="1311"/>
      <c r="BW77" s="1311"/>
      <c r="BX77" s="1311">
        <v>17.399999999999999</v>
      </c>
      <c r="BY77" s="1311"/>
      <c r="BZ77" s="1311"/>
      <c r="CA77" s="1311"/>
      <c r="CB77" s="1311"/>
      <c r="CC77" s="1311"/>
      <c r="CD77" s="1311"/>
      <c r="CE77" s="1311"/>
      <c r="CF77" s="1311">
        <v>12.1</v>
      </c>
      <c r="CG77" s="1311"/>
      <c r="CH77" s="1311"/>
      <c r="CI77" s="1311"/>
      <c r="CJ77" s="1311"/>
      <c r="CK77" s="1311"/>
      <c r="CL77" s="1311"/>
      <c r="CM77" s="1311"/>
      <c r="CN77" s="1311">
        <v>11.2</v>
      </c>
      <c r="CO77" s="1311"/>
      <c r="CP77" s="1311"/>
      <c r="CQ77" s="1311"/>
      <c r="CR77" s="1311"/>
      <c r="CS77" s="1311"/>
      <c r="CT77" s="1311"/>
      <c r="CU77" s="1311"/>
      <c r="CV77" s="1311">
        <v>7.1</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618</v>
      </c>
      <c r="BC79" s="1314"/>
      <c r="BD79" s="1314"/>
      <c r="BE79" s="1314"/>
      <c r="BF79" s="1314"/>
      <c r="BG79" s="1314"/>
      <c r="BH79" s="1314"/>
      <c r="BI79" s="1314"/>
      <c r="BJ79" s="1314"/>
      <c r="BK79" s="1314"/>
      <c r="BL79" s="1314"/>
      <c r="BM79" s="1314"/>
      <c r="BN79" s="1314"/>
      <c r="BO79" s="1314"/>
      <c r="BP79" s="1311">
        <v>3.6</v>
      </c>
      <c r="BQ79" s="1311"/>
      <c r="BR79" s="1311"/>
      <c r="BS79" s="1311"/>
      <c r="BT79" s="1311"/>
      <c r="BU79" s="1311"/>
      <c r="BV79" s="1311"/>
      <c r="BW79" s="1311"/>
      <c r="BX79" s="1311">
        <v>3.6</v>
      </c>
      <c r="BY79" s="1311"/>
      <c r="BZ79" s="1311"/>
      <c r="CA79" s="1311"/>
      <c r="CB79" s="1311"/>
      <c r="CC79" s="1311"/>
      <c r="CD79" s="1311"/>
      <c r="CE79" s="1311"/>
      <c r="CF79" s="1311">
        <v>3.5</v>
      </c>
      <c r="CG79" s="1311"/>
      <c r="CH79" s="1311"/>
      <c r="CI79" s="1311"/>
      <c r="CJ79" s="1311"/>
      <c r="CK79" s="1311"/>
      <c r="CL79" s="1311"/>
      <c r="CM79" s="1311"/>
      <c r="CN79" s="1311">
        <v>3.5</v>
      </c>
      <c r="CO79" s="1311"/>
      <c r="CP79" s="1311"/>
      <c r="CQ79" s="1311"/>
      <c r="CR79" s="1311"/>
      <c r="CS79" s="1311"/>
      <c r="CT79" s="1311"/>
      <c r="CU79" s="1311"/>
      <c r="CV79" s="1311">
        <v>3.4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kPBGb0EMrCUtSP/YHoA53zkrjBuMfAY8b+XbbVq56JtGDnKLmeFknAnE46mzEIUYf8HLxPLvBZW8bPBDWL+ew==" saltValue="Z2lXA/wP8MwS4zpOhPDbe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Ih2n3pLLKwOUl9zG0kZp2qA1alkgZrN1cpWi25s1kyPi1LWpNbaHt8sQY/ZQ0VqLG2EW2oNJTbHGtNnFOfXJ0w==" saltValue="27A/vhiA2tXVXBVhkuTrB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QH24L8hZHYciltFPLCmec1Hz6SOq48zbDC4vck1VIrWixf7iHOm5Ap5nUqKsZVM9aLtLVeCvPSY4j426slecIg==" saltValue="Z1GLHBc/mlh0gyCG15iFb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27766</v>
      </c>
      <c r="E3" s="162"/>
      <c r="F3" s="163">
        <v>39893</v>
      </c>
      <c r="G3" s="164"/>
      <c r="H3" s="165"/>
    </row>
    <row r="4" spans="1:8" x14ac:dyDescent="0.15">
      <c r="A4" s="166"/>
      <c r="B4" s="167"/>
      <c r="C4" s="168"/>
      <c r="D4" s="169">
        <v>18284</v>
      </c>
      <c r="E4" s="170"/>
      <c r="F4" s="171">
        <v>26170</v>
      </c>
      <c r="G4" s="172"/>
      <c r="H4" s="173"/>
    </row>
    <row r="5" spans="1:8" x14ac:dyDescent="0.15">
      <c r="A5" s="154" t="s">
        <v>566</v>
      </c>
      <c r="B5" s="159"/>
      <c r="C5" s="160"/>
      <c r="D5" s="161">
        <v>31464</v>
      </c>
      <c r="E5" s="162"/>
      <c r="F5" s="163">
        <v>41080</v>
      </c>
      <c r="G5" s="164"/>
      <c r="H5" s="165"/>
    </row>
    <row r="6" spans="1:8" x14ac:dyDescent="0.15">
      <c r="A6" s="166"/>
      <c r="B6" s="167"/>
      <c r="C6" s="168"/>
      <c r="D6" s="169">
        <v>18214</v>
      </c>
      <c r="E6" s="170"/>
      <c r="F6" s="171">
        <v>27265</v>
      </c>
      <c r="G6" s="172"/>
      <c r="H6" s="173"/>
    </row>
    <row r="7" spans="1:8" x14ac:dyDescent="0.15">
      <c r="A7" s="154" t="s">
        <v>567</v>
      </c>
      <c r="B7" s="159"/>
      <c r="C7" s="160"/>
      <c r="D7" s="161">
        <v>31314</v>
      </c>
      <c r="E7" s="162"/>
      <c r="F7" s="163">
        <v>33173</v>
      </c>
      <c r="G7" s="164"/>
      <c r="H7" s="165"/>
    </row>
    <row r="8" spans="1:8" x14ac:dyDescent="0.15">
      <c r="A8" s="166"/>
      <c r="B8" s="167"/>
      <c r="C8" s="168"/>
      <c r="D8" s="169">
        <v>19266</v>
      </c>
      <c r="E8" s="170"/>
      <c r="F8" s="171">
        <v>20353</v>
      </c>
      <c r="G8" s="172"/>
      <c r="H8" s="173"/>
    </row>
    <row r="9" spans="1:8" x14ac:dyDescent="0.15">
      <c r="A9" s="154" t="s">
        <v>568</v>
      </c>
      <c r="B9" s="159"/>
      <c r="C9" s="160"/>
      <c r="D9" s="161">
        <v>34612</v>
      </c>
      <c r="E9" s="162"/>
      <c r="F9" s="163">
        <v>37644</v>
      </c>
      <c r="G9" s="164"/>
      <c r="H9" s="165"/>
    </row>
    <row r="10" spans="1:8" x14ac:dyDescent="0.15">
      <c r="A10" s="166"/>
      <c r="B10" s="167"/>
      <c r="C10" s="168"/>
      <c r="D10" s="169">
        <v>23302</v>
      </c>
      <c r="E10" s="170"/>
      <c r="F10" s="171">
        <v>24939</v>
      </c>
      <c r="G10" s="172"/>
      <c r="H10" s="173"/>
    </row>
    <row r="11" spans="1:8" x14ac:dyDescent="0.15">
      <c r="A11" s="154" t="s">
        <v>569</v>
      </c>
      <c r="B11" s="159"/>
      <c r="C11" s="160"/>
      <c r="D11" s="161">
        <v>31282</v>
      </c>
      <c r="E11" s="162"/>
      <c r="F11" s="163">
        <v>39221</v>
      </c>
      <c r="G11" s="164"/>
      <c r="H11" s="165"/>
    </row>
    <row r="12" spans="1:8" x14ac:dyDescent="0.15">
      <c r="A12" s="166"/>
      <c r="B12" s="167"/>
      <c r="C12" s="174"/>
      <c r="D12" s="169">
        <v>21478</v>
      </c>
      <c r="E12" s="170"/>
      <c r="F12" s="171">
        <v>24821</v>
      </c>
      <c r="G12" s="172"/>
      <c r="H12" s="173"/>
    </row>
    <row r="13" spans="1:8" x14ac:dyDescent="0.15">
      <c r="A13" s="154"/>
      <c r="B13" s="159"/>
      <c r="C13" s="175"/>
      <c r="D13" s="176">
        <v>31288</v>
      </c>
      <c r="E13" s="177"/>
      <c r="F13" s="178">
        <v>38202</v>
      </c>
      <c r="G13" s="179"/>
      <c r="H13" s="165"/>
    </row>
    <row r="14" spans="1:8" x14ac:dyDescent="0.15">
      <c r="A14" s="166"/>
      <c r="B14" s="167"/>
      <c r="C14" s="168"/>
      <c r="D14" s="169">
        <v>20109</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0.24</v>
      </c>
      <c r="C19" s="180">
        <f>ROUND(VALUE(SUBSTITUTE(実質収支比率等に係る経年分析!G$48,"▲","-")),2)</f>
        <v>0.35</v>
      </c>
      <c r="D19" s="180">
        <f>ROUND(VALUE(SUBSTITUTE(実質収支比率等に係る経年分析!H$48,"▲","-")),2)</f>
        <v>0.76</v>
      </c>
      <c r="E19" s="180">
        <f>ROUND(VALUE(SUBSTITUTE(実質収支比率等に係る経年分析!I$48,"▲","-")),2)</f>
        <v>0.53</v>
      </c>
      <c r="F19" s="180">
        <f>ROUND(VALUE(SUBSTITUTE(実質収支比率等に係る経年分析!J$48,"▲","-")),2)</f>
        <v>1.36</v>
      </c>
    </row>
    <row r="20" spans="1:11" x14ac:dyDescent="0.15">
      <c r="A20" s="180" t="s">
        <v>55</v>
      </c>
      <c r="B20" s="180">
        <f>ROUND(VALUE(SUBSTITUTE(実質収支比率等に係る経年分析!F$47,"▲","-")),2)</f>
        <v>9.44</v>
      </c>
      <c r="C20" s="180">
        <f>ROUND(VALUE(SUBSTITUTE(実質収支比率等に係る経年分析!G$47,"▲","-")),2)</f>
        <v>8.7799999999999994</v>
      </c>
      <c r="D20" s="180">
        <f>ROUND(VALUE(SUBSTITUTE(実質収支比率等に係る経年分析!H$47,"▲","-")),2)</f>
        <v>9.01</v>
      </c>
      <c r="E20" s="180">
        <f>ROUND(VALUE(SUBSTITUTE(実質収支比率等に係る経年分析!I$47,"▲","-")),2)</f>
        <v>8.3000000000000007</v>
      </c>
      <c r="F20" s="180">
        <f>ROUND(VALUE(SUBSTITUTE(実質収支比率等に係る経年分析!J$47,"▲","-")),2)</f>
        <v>8.4</v>
      </c>
    </row>
    <row r="21" spans="1:11" x14ac:dyDescent="0.15">
      <c r="A21" s="180" t="s">
        <v>56</v>
      </c>
      <c r="B21" s="180">
        <f>IF(ISNUMBER(VALUE(SUBSTITUTE(実質収支比率等に係る経年分析!F$49,"▲","-"))),ROUND(VALUE(SUBSTITUTE(実質収支比率等に係る経年分析!F$49,"▲","-")),2),NA())</f>
        <v>-3.52</v>
      </c>
      <c r="C21" s="180">
        <f>IF(ISNUMBER(VALUE(SUBSTITUTE(実質収支比率等に係る経年分析!G$49,"▲","-"))),ROUND(VALUE(SUBSTITUTE(実質収支比率等に係る経年分析!G$49,"▲","-")),2),NA())</f>
        <v>-0.61</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-1.32</v>
      </c>
      <c r="F21" s="180">
        <f>IF(ISNUMBER(VALUE(SUBSTITUTE(実質収支比率等に係る経年分析!J$49,"▲","-"))),ROUND(VALUE(SUBSTITUTE(実質収支比率等に係る経年分析!J$49,"▲","-")),2),NA())</f>
        <v>0.89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1.1100000000000001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徳島市営旅客自動車運送事業会計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0.32</v>
      </c>
    </row>
    <row r="30" spans="1:11" x14ac:dyDescent="0.15">
      <c r="A30" s="181" t="str">
        <f>IF(連結実質赤字比率に係る赤字・黒字の構成分析!C$40="",NA(),連結実質赤字比率に係る赤字・黒字の構成分析!C$40)</f>
        <v>徳島市国民健康保険事業特別会計</v>
      </c>
      <c r="B30" s="181">
        <f>IF(ROUND(VALUE(SUBSTITUTE(連結実質赤字比率に係る赤字・黒字の構成分析!F$40,"▲", "-")), 2) &lt; 0, ABS(ROUND(VALUE(SUBSTITUTE(連結実質赤字比率に係る赤字・黒字の構成分析!F$40,"▲", "-")), 2)), NA())</f>
        <v>0.21</v>
      </c>
      <c r="C30" s="181" t="e">
        <f>IF(ROUND(VALUE(SUBSTITUTE(連結実質赤字比率に係る赤字・黒字の構成分析!F$40,"▲", "-")), 2) &gt;= 0, ABS(ROUND(VALUE(SUBSTITUTE(連結実質赤字比率に係る赤字・黒字の構成分析!F$40,"▲", "-")), 2)), NA())</f>
        <v>#N/A</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0.69</v>
      </c>
    </row>
    <row r="31" spans="1:11" x14ac:dyDescent="0.15">
      <c r="A31" s="181" t="str">
        <f>IF(連結実質赤字比率に係る赤字・黒字の構成分析!C$39="",NA(),連結実質赤字比率に係る赤字・黒字の構成分析!C$39)</f>
        <v>徳島市公共下水道事業会計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0.86</v>
      </c>
    </row>
    <row r="32" spans="1:11" x14ac:dyDescent="0.15">
      <c r="A32" s="181" t="str">
        <f>IF(連結実質赤字比率に係る赤字・黒字の構成分析!C$38="",NA(),連結実質赤字比率に係る赤字・黒字の構成分析!C$38)</f>
        <v>徳島市中央卸売市場事業会計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徳島市民病院事業会計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2.2799999999999998</v>
      </c>
    </row>
    <row r="35" spans="1:16" x14ac:dyDescent="0.15">
      <c r="A35" s="181" t="str">
        <f>IF(連結実質赤字比率に係る赤字・黒字の構成分析!C$35="",NA(),連結実質赤字比率に係る赤字・黒字の構成分析!C$35)</f>
        <v>徳島市介護保険事業特別会計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2.36</v>
      </c>
    </row>
    <row r="36" spans="1:16" x14ac:dyDescent="0.15">
      <c r="A36" s="181" t="str">
        <f>IF(連結実質赤字比率に係る赤字・黒字の構成分析!C$34="",NA(),連結実質赤字比率に係る赤字・黒字の構成分析!C$34)</f>
        <v>徳島市水道事業会計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10.220000000000001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8430</v>
      </c>
      <c r="E42" s="182"/>
      <c r="F42" s="182"/>
      <c r="G42" s="182">
        <f>'実質公債費比率（分子）の構造'!L$52</f>
        <v>8498</v>
      </c>
      <c r="H42" s="182"/>
      <c r="I42" s="182"/>
      <c r="J42" s="182">
        <f>'実質公債費比率（分子）の構造'!M$52</f>
        <v>8387</v>
      </c>
      <c r="K42" s="182"/>
      <c r="L42" s="182"/>
      <c r="M42" s="182">
        <f>'実質公債費比率（分子）の構造'!N$52</f>
        <v>8342</v>
      </c>
      <c r="N42" s="182"/>
      <c r="O42" s="182"/>
      <c r="P42" s="182">
        <f>'実質公債費比率（分子）の構造'!O$52</f>
        <v>7985</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2</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2606</v>
      </c>
      <c r="C46" s="182"/>
      <c r="D46" s="182"/>
      <c r="E46" s="182">
        <f>'実質公債費比率（分子）の構造'!L$48</f>
        <v>2835</v>
      </c>
      <c r="F46" s="182"/>
      <c r="G46" s="182"/>
      <c r="H46" s="182">
        <f>'実質公債費比率（分子）の構造'!M$48</f>
        <v>2601</v>
      </c>
      <c r="I46" s="182"/>
      <c r="J46" s="182"/>
      <c r="K46" s="182">
        <f>'実質公債費比率（分子）の構造'!N$48</f>
        <v>2629</v>
      </c>
      <c r="L46" s="182"/>
      <c r="M46" s="182"/>
      <c r="N46" s="182">
        <f>'実質公債費比率（分子）の構造'!O$48</f>
        <v>2363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9076</v>
      </c>
      <c r="C49" s="182"/>
      <c r="D49" s="182"/>
      <c r="E49" s="182">
        <f>'実質公債費比率（分子）の構造'!L$45</f>
        <v>8902</v>
      </c>
      <c r="F49" s="182"/>
      <c r="G49" s="182"/>
      <c r="H49" s="182">
        <f>'実質公債費比率（分子）の構造'!M$45</f>
        <v>8705</v>
      </c>
      <c r="I49" s="182"/>
      <c r="J49" s="182"/>
      <c r="K49" s="182">
        <f>'実質公債費比率（分子）の構造'!N$45</f>
        <v>8644</v>
      </c>
      <c r="L49" s="182"/>
      <c r="M49" s="182"/>
      <c r="N49" s="182">
        <f>'実質公債費比率（分子）の構造'!O$45</f>
        <v>8682</v>
      </c>
      <c r="O49" s="182"/>
      <c r="P49" s="182"/>
    </row>
    <row r="50" spans="1:16" x14ac:dyDescent="0.15">
      <c r="A50" s="182" t="s">
        <v>71</v>
      </c>
      <c r="B50" s="182" t="e">
        <f>NA()</f>
        <v>#N/A</v>
      </c>
      <c r="C50" s="182">
        <f>IF(ISNUMBER('実質公債費比率（分子）の構造'!K$53),'実質公債費比率（分子）の構造'!K$53,NA())</f>
        <v>3254</v>
      </c>
      <c r="D50" s="182" t="e">
        <f>NA()</f>
        <v>#N/A</v>
      </c>
      <c r="E50" s="182" t="e">
        <f>NA()</f>
        <v>#N/A</v>
      </c>
      <c r="F50" s="182">
        <f>IF(ISNUMBER('実質公債費比率（分子）の構造'!L$53),'実質公債費比率（分子）の構造'!L$53,NA())</f>
        <v>3240</v>
      </c>
      <c r="G50" s="182" t="e">
        <f>NA()</f>
        <v>#N/A</v>
      </c>
      <c r="H50" s="182" t="e">
        <f>NA()</f>
        <v>#N/A</v>
      </c>
      <c r="I50" s="182">
        <f>IF(ISNUMBER('実質公債費比率（分子）の構造'!M$53),'実質公債費比率（分子）の構造'!M$53,NA())</f>
        <v>2921</v>
      </c>
      <c r="J50" s="182" t="e">
        <f>NA()</f>
        <v>#N/A</v>
      </c>
      <c r="K50" s="182" t="e">
        <f>NA()</f>
        <v>#N/A</v>
      </c>
      <c r="L50" s="182">
        <f>IF(ISNUMBER('実質公債費比率（分子）の構造'!N$53),'実質公債費比率（分子）の構造'!N$53,NA())</f>
        <v>2931</v>
      </c>
      <c r="M50" s="182" t="e">
        <f>NA()</f>
        <v>#N/A</v>
      </c>
      <c r="N50" s="182" t="e">
        <f>NA()</f>
        <v>#N/A</v>
      </c>
      <c r="O50" s="182">
        <f>IF(ISNUMBER('実質公債費比率（分子）の構造'!O$53),'実質公債費比率（分子）の構造'!O$53,NA())</f>
        <v>3061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75093</v>
      </c>
      <c r="E56" s="181"/>
      <c r="F56" s="181"/>
      <c r="G56" s="181">
        <f>'将来負担比率（分子）の構造'!J$52</f>
        <v>75141</v>
      </c>
      <c r="H56" s="181"/>
      <c r="I56" s="181"/>
      <c r="J56" s="181">
        <f>'将来負担比率（分子）の構造'!K$52</f>
        <v>75108</v>
      </c>
      <c r="K56" s="181"/>
      <c r="L56" s="181"/>
      <c r="M56" s="181">
        <f>'将来負担比率（分子）の構造'!L$52</f>
        <v>75120</v>
      </c>
      <c r="N56" s="181"/>
      <c r="O56" s="181"/>
      <c r="P56" s="181">
        <f>'将来負担比率（分子）の構造'!M$52</f>
        <v>75459</v>
      </c>
    </row>
    <row r="57" spans="1:16" x14ac:dyDescent="0.15">
      <c r="A57" s="181" t="s">
        <v>42</v>
      </c>
      <c r="B57" s="181"/>
      <c r="C57" s="181"/>
      <c r="D57" s="181">
        <f>'将来負担比率（分子）の構造'!I$51</f>
        <v>24886</v>
      </c>
      <c r="E57" s="181"/>
      <c r="F57" s="181"/>
      <c r="G57" s="181">
        <f>'将来負担比率（分子）の構造'!J$51</f>
        <v>24853</v>
      </c>
      <c r="H57" s="181"/>
      <c r="I57" s="181"/>
      <c r="J57" s="181">
        <f>'将来負担比率（分子）の構造'!K$51</f>
        <v>28771</v>
      </c>
      <c r="K57" s="181"/>
      <c r="L57" s="181"/>
      <c r="M57" s="181">
        <f>'将来負担比率（分子）の構造'!L$51</f>
        <v>29222</v>
      </c>
      <c r="N57" s="181"/>
      <c r="O57" s="181"/>
      <c r="P57" s="181">
        <f>'将来負担比率（分子）の構造'!M$51</f>
        <v>31858</v>
      </c>
    </row>
    <row r="58" spans="1:16" x14ac:dyDescent="0.15">
      <c r="A58" s="181" t="s">
        <v>41</v>
      </c>
      <c r="B58" s="181"/>
      <c r="C58" s="181"/>
      <c r="D58" s="181">
        <f>'将来負担比率（分子）の構造'!I$50</f>
        <v>14121</v>
      </c>
      <c r="E58" s="181"/>
      <c r="F58" s="181"/>
      <c r="G58" s="181">
        <f>'将来負担比率（分子）の構造'!J$50</f>
        <v>13208</v>
      </c>
      <c r="H58" s="181"/>
      <c r="I58" s="181"/>
      <c r="J58" s="181">
        <f>'将来負担比率（分子）の構造'!K$50</f>
        <v>13436</v>
      </c>
      <c r="K58" s="181"/>
      <c r="L58" s="181"/>
      <c r="M58" s="181">
        <f>'将来負担比率（分子）の構造'!L$50</f>
        <v>13147</v>
      </c>
      <c r="N58" s="181"/>
      <c r="O58" s="181"/>
      <c r="P58" s="181">
        <f>'将来負担比率（分子）の構造'!M$50</f>
        <v>13801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568</v>
      </c>
      <c r="C61" s="181"/>
      <c r="D61" s="181"/>
      <c r="E61" s="181">
        <f>'将来負担比率（分子）の構造'!J$46</f>
        <v>556</v>
      </c>
      <c r="F61" s="181"/>
      <c r="G61" s="181"/>
      <c r="H61" s="181">
        <f>'将来負担比率（分子）の構造'!K$46</f>
        <v>557</v>
      </c>
      <c r="I61" s="181"/>
      <c r="J61" s="181"/>
      <c r="K61" s="181">
        <f>'将来負担比率（分子）の構造'!L$46</f>
        <v>178</v>
      </c>
      <c r="L61" s="181"/>
      <c r="M61" s="181"/>
      <c r="N61" s="181">
        <f>'将来負担比率（分子）の構造'!M$46</f>
        <v>178</v>
      </c>
      <c r="O61" s="181"/>
      <c r="P61" s="181"/>
    </row>
    <row r="62" spans="1:16" x14ac:dyDescent="0.15">
      <c r="A62" s="181" t="s">
        <v>35</v>
      </c>
      <c r="B62" s="181">
        <f>'将来負担比率（分子）の構造'!I$45</f>
        <v>18412</v>
      </c>
      <c r="C62" s="181"/>
      <c r="D62" s="181"/>
      <c r="E62" s="181">
        <f>'将来負担比率（分子）の構造'!J$45</f>
        <v>18544</v>
      </c>
      <c r="F62" s="181"/>
      <c r="G62" s="181"/>
      <c r="H62" s="181">
        <f>'将来負担比率（分子）の構造'!K$45</f>
        <v>17909</v>
      </c>
      <c r="I62" s="181"/>
      <c r="J62" s="181"/>
      <c r="K62" s="181">
        <f>'将来負担比率（分子）の構造'!L$45</f>
        <v>18302</v>
      </c>
      <c r="L62" s="181"/>
      <c r="M62" s="181"/>
      <c r="N62" s="181">
        <f>'将来負担比率（分子）の構造'!M$45</f>
        <v>18256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32802</v>
      </c>
      <c r="C64" s="181"/>
      <c r="D64" s="181"/>
      <c r="E64" s="181">
        <f>'将来負担比率（分子）の構造'!J$43</f>
        <v>33407</v>
      </c>
      <c r="F64" s="181"/>
      <c r="G64" s="181"/>
      <c r="H64" s="181">
        <f>'将来負担比率（分子）の構造'!K$43</f>
        <v>34262</v>
      </c>
      <c r="I64" s="181"/>
      <c r="J64" s="181"/>
      <c r="K64" s="181">
        <f>'将来負担比率（分子）の構造'!L$43</f>
        <v>33945</v>
      </c>
      <c r="L64" s="181"/>
      <c r="M64" s="181"/>
      <c r="N64" s="181">
        <f>'将来負担比率（分子）の構造'!M$43</f>
        <v>32319</v>
      </c>
      <c r="O64" s="181"/>
      <c r="P64" s="181"/>
    </row>
    <row r="65" spans="1:16" x14ac:dyDescent="0.15">
      <c r="A65" s="181" t="s">
        <v>32</v>
      </c>
      <c r="B65" s="181">
        <f>'将来負担比率（分子）の構造'!I$42</f>
        <v>258</v>
      </c>
      <c r="C65" s="181"/>
      <c r="D65" s="181"/>
      <c r="E65" s="181">
        <f>'将来負担比率（分子）の構造'!J$42</f>
        <v>632</v>
      </c>
      <c r="F65" s="181"/>
      <c r="G65" s="181"/>
      <c r="H65" s="181">
        <f>'将来負担比率（分子）の構造'!K$42</f>
        <v>669</v>
      </c>
      <c r="I65" s="181"/>
      <c r="J65" s="181"/>
      <c r="K65" s="181">
        <f>'将来負担比率（分子）の構造'!L$42</f>
        <v>350</v>
      </c>
      <c r="L65" s="181"/>
      <c r="M65" s="181"/>
      <c r="N65" s="181">
        <f>'将来負担比率（分子）の構造'!M$42</f>
        <v>260</v>
      </c>
      <c r="O65" s="181"/>
      <c r="P65" s="181"/>
    </row>
    <row r="66" spans="1:16" x14ac:dyDescent="0.15">
      <c r="A66" s="181" t="s">
        <v>31</v>
      </c>
      <c r="B66" s="181">
        <f>'将来負担比率（分子）の構造'!I$41</f>
        <v>97557</v>
      </c>
      <c r="C66" s="181"/>
      <c r="D66" s="181"/>
      <c r="E66" s="181">
        <f>'将来負担比率（分子）の構造'!J$41</f>
        <v>98084</v>
      </c>
      <c r="F66" s="181"/>
      <c r="G66" s="181"/>
      <c r="H66" s="181">
        <f>'将来負担比率（分子）の構造'!K$41</f>
        <v>99037</v>
      </c>
      <c r="I66" s="181"/>
      <c r="J66" s="181"/>
      <c r="K66" s="181">
        <f>'将来負担比率（分子）の構造'!L$41</f>
        <v>99867</v>
      </c>
      <c r="L66" s="181"/>
      <c r="M66" s="181"/>
      <c r="N66" s="181">
        <f>'将来負担比率（分子）の構造'!M$41</f>
        <v>101726</v>
      </c>
      <c r="O66" s="181"/>
      <c r="P66" s="181"/>
    </row>
    <row r="67" spans="1:16" x14ac:dyDescent="0.15">
      <c r="A67" s="181" t="s">
        <v>75</v>
      </c>
      <c r="B67" s="181" t="e">
        <f>NA()</f>
        <v>#N/A</v>
      </c>
      <c r="C67" s="181">
        <f>IF(ISNUMBER('将来負担比率（分子）の構造'!I$53), IF('将来負担比率（分子）の構造'!I$53 &lt; 0, 0, '将来負担比率（分子）の構造'!I$53), NA())</f>
        <v>35496</v>
      </c>
      <c r="D67" s="181" t="e">
        <f>NA()</f>
        <v>#N/A</v>
      </c>
      <c r="E67" s="181" t="e">
        <f>NA()</f>
        <v>#N/A</v>
      </c>
      <c r="F67" s="181">
        <f>IF(ISNUMBER('将来負担比率（分子）の構造'!J$53), IF('将来負担比率（分子）の構造'!J$53 &lt; 0, 0, '将来負担比率（分子）の構造'!J$53), NA())</f>
        <v>38021</v>
      </c>
      <c r="G67" s="181" t="e">
        <f>NA()</f>
        <v>#N/A</v>
      </c>
      <c r="H67" s="181" t="e">
        <f>NA()</f>
        <v>#N/A</v>
      </c>
      <c r="I67" s="181">
        <f>IF(ISNUMBER('将来負担比率（分子）の構造'!K$53), IF('将来負担比率（分子）の構造'!K$53 &lt; 0, 0, '将来負担比率（分子）の構造'!K$53), NA())</f>
        <v>35119</v>
      </c>
      <c r="J67" s="181" t="e">
        <f>NA()</f>
        <v>#N/A</v>
      </c>
      <c r="K67" s="181" t="e">
        <f>NA()</f>
        <v>#N/A</v>
      </c>
      <c r="L67" s="181">
        <f>IF(ISNUMBER('将来負担比率（分子）の構造'!L$53), IF('将来負担比率（分子）の構造'!L$53 &lt; 0, 0, '将来負担比率（分子）の構造'!L$53), NA())</f>
        <v>35152</v>
      </c>
      <c r="M67" s="181" t="e">
        <f>NA()</f>
        <v>#N/A</v>
      </c>
      <c r="N67" s="181" t="e">
        <f>NA()</f>
        <v>#N/A</v>
      </c>
      <c r="O67" s="181">
        <f>IF(ISNUMBER('将来負担比率（分子）の構造'!M$53), IF('将来負担比率（分子）の構造'!M$53 &lt; 0, 0, '将来負担比率（分子）の構造'!M$53), NA())</f>
        <v>31621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4867</v>
      </c>
      <c r="C72" s="185">
        <f>基金残高に係る経年分析!G55</f>
        <v>4513</v>
      </c>
      <c r="D72" s="185">
        <f>基金残高に係る経年分析!H55</f>
        <v>4668</v>
      </c>
    </row>
    <row r="73" spans="1:16" x14ac:dyDescent="0.15">
      <c r="A73" s="184" t="s">
        <v>78</v>
      </c>
      <c r="B73" s="185">
        <f>基金残高に係る経年分析!F56</f>
        <v>911</v>
      </c>
      <c r="C73" s="185">
        <f>基金残高に係る経年分析!G56</f>
        <v>912</v>
      </c>
      <c r="D73" s="185">
        <f>基金残高に係る経年分析!H56</f>
        <v>913</v>
      </c>
    </row>
    <row r="74" spans="1:16" x14ac:dyDescent="0.15">
      <c r="A74" s="184" t="s">
        <v>79</v>
      </c>
      <c r="B74" s="185">
        <f>基金残高に係る経年分析!F57</f>
        <v>2661</v>
      </c>
      <c r="C74" s="185">
        <f>基金残高に係る経年分析!G57</f>
        <v>2568</v>
      </c>
      <c r="D74" s="185">
        <f>基金残高に係る経年分析!H57</f>
        <v>2629</v>
      </c>
    </row>
  </sheetData>
  <sheetProtection algorithmName="SHA-512" hashValue="Z2HC49VV4S97Ccfp7vnU8rYuiBDfpKobiOpaBr/nQY0tLkqS+Z1JHQpJ6tsvtcE4o2WL6wj7S/wTx1Qtp82ICg==" saltValue="lH3fAWcCm6kVgyyU+/7L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41194821</v>
      </c>
      <c r="S5" s="736"/>
      <c r="T5" s="736"/>
      <c r="U5" s="736"/>
      <c r="V5" s="736"/>
      <c r="W5" s="736"/>
      <c r="X5" s="736"/>
      <c r="Y5" s="779"/>
      <c r="Z5" s="797">
        <v>31.6</v>
      </c>
      <c r="AA5" s="797"/>
      <c r="AB5" s="797"/>
      <c r="AC5" s="797"/>
      <c r="AD5" s="798">
        <v>38460389</v>
      </c>
      <c r="AE5" s="798"/>
      <c r="AF5" s="798"/>
      <c r="AG5" s="798"/>
      <c r="AH5" s="798"/>
      <c r="AI5" s="798"/>
      <c r="AJ5" s="798"/>
      <c r="AK5" s="798"/>
      <c r="AL5" s="780">
        <v>71.2</v>
      </c>
      <c r="AM5" s="751"/>
      <c r="AN5" s="751"/>
      <c r="AO5" s="781"/>
      <c r="AP5" s="746" t="s">
        <v>225</v>
      </c>
      <c r="AQ5" s="747"/>
      <c r="AR5" s="747"/>
      <c r="AS5" s="747"/>
      <c r="AT5" s="747"/>
      <c r="AU5" s="747"/>
      <c r="AV5" s="747"/>
      <c r="AW5" s="747"/>
      <c r="AX5" s="747"/>
      <c r="AY5" s="747"/>
      <c r="AZ5" s="747"/>
      <c r="BA5" s="747"/>
      <c r="BB5" s="747"/>
      <c r="BC5" s="747"/>
      <c r="BD5" s="747"/>
      <c r="BE5" s="747"/>
      <c r="BF5" s="748"/>
      <c r="BG5" s="680">
        <v>38460389</v>
      </c>
      <c r="BH5" s="681"/>
      <c r="BI5" s="681"/>
      <c r="BJ5" s="681"/>
      <c r="BK5" s="681"/>
      <c r="BL5" s="681"/>
      <c r="BM5" s="681"/>
      <c r="BN5" s="682"/>
      <c r="BO5" s="713">
        <v>93.4</v>
      </c>
      <c r="BP5" s="713"/>
      <c r="BQ5" s="713"/>
      <c r="BR5" s="713"/>
      <c r="BS5" s="714">
        <v>929780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617614</v>
      </c>
      <c r="S6" s="681"/>
      <c r="T6" s="681"/>
      <c r="U6" s="681"/>
      <c r="V6" s="681"/>
      <c r="W6" s="681"/>
      <c r="X6" s="681"/>
      <c r="Y6" s="682"/>
      <c r="Z6" s="713">
        <v>0.5</v>
      </c>
      <c r="AA6" s="713"/>
      <c r="AB6" s="713"/>
      <c r="AC6" s="713"/>
      <c r="AD6" s="714">
        <v>617614</v>
      </c>
      <c r="AE6" s="714"/>
      <c r="AF6" s="714"/>
      <c r="AG6" s="714"/>
      <c r="AH6" s="714"/>
      <c r="AI6" s="714"/>
      <c r="AJ6" s="714"/>
      <c r="AK6" s="714"/>
      <c r="AL6" s="683">
        <v>1.1000000000000001</v>
      </c>
      <c r="AM6" s="684"/>
      <c r="AN6" s="684"/>
      <c r="AO6" s="715"/>
      <c r="AP6" s="677" t="s">
        <v>230</v>
      </c>
      <c r="AQ6" s="678"/>
      <c r="AR6" s="678"/>
      <c r="AS6" s="678"/>
      <c r="AT6" s="678"/>
      <c r="AU6" s="678"/>
      <c r="AV6" s="678"/>
      <c r="AW6" s="678"/>
      <c r="AX6" s="678"/>
      <c r="AY6" s="678"/>
      <c r="AZ6" s="678"/>
      <c r="BA6" s="678"/>
      <c r="BB6" s="678"/>
      <c r="BC6" s="678"/>
      <c r="BD6" s="678"/>
      <c r="BE6" s="678"/>
      <c r="BF6" s="679"/>
      <c r="BG6" s="680">
        <v>38460389</v>
      </c>
      <c r="BH6" s="681"/>
      <c r="BI6" s="681"/>
      <c r="BJ6" s="681"/>
      <c r="BK6" s="681"/>
      <c r="BL6" s="681"/>
      <c r="BM6" s="681"/>
      <c r="BN6" s="682"/>
      <c r="BO6" s="713">
        <v>93.4</v>
      </c>
      <c r="BP6" s="713"/>
      <c r="BQ6" s="713"/>
      <c r="BR6" s="713"/>
      <c r="BS6" s="714">
        <v>929780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488425</v>
      </c>
      <c r="CS6" s="681"/>
      <c r="CT6" s="681"/>
      <c r="CU6" s="681"/>
      <c r="CV6" s="681"/>
      <c r="CW6" s="681"/>
      <c r="CX6" s="681"/>
      <c r="CY6" s="682"/>
      <c r="CZ6" s="780">
        <v>0.4</v>
      </c>
      <c r="DA6" s="751"/>
      <c r="DB6" s="751"/>
      <c r="DC6" s="783"/>
      <c r="DD6" s="686" t="s">
        <v>135</v>
      </c>
      <c r="DE6" s="681"/>
      <c r="DF6" s="681"/>
      <c r="DG6" s="681"/>
      <c r="DH6" s="681"/>
      <c r="DI6" s="681"/>
      <c r="DJ6" s="681"/>
      <c r="DK6" s="681"/>
      <c r="DL6" s="681"/>
      <c r="DM6" s="681"/>
      <c r="DN6" s="681"/>
      <c r="DO6" s="681"/>
      <c r="DP6" s="682"/>
      <c r="DQ6" s="686">
        <v>487895</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48788</v>
      </c>
      <c r="S7" s="681"/>
      <c r="T7" s="681"/>
      <c r="U7" s="681"/>
      <c r="V7" s="681"/>
      <c r="W7" s="681"/>
      <c r="X7" s="681"/>
      <c r="Y7" s="682"/>
      <c r="Z7" s="713">
        <v>0</v>
      </c>
      <c r="AA7" s="713"/>
      <c r="AB7" s="713"/>
      <c r="AC7" s="713"/>
      <c r="AD7" s="714">
        <v>48788</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18531720</v>
      </c>
      <c r="BH7" s="681"/>
      <c r="BI7" s="681"/>
      <c r="BJ7" s="681"/>
      <c r="BK7" s="681"/>
      <c r="BL7" s="681"/>
      <c r="BM7" s="681"/>
      <c r="BN7" s="682"/>
      <c r="BO7" s="713">
        <v>45</v>
      </c>
      <c r="BP7" s="713"/>
      <c r="BQ7" s="713"/>
      <c r="BR7" s="713"/>
      <c r="BS7" s="714">
        <v>884331</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32441968</v>
      </c>
      <c r="CS7" s="681"/>
      <c r="CT7" s="681"/>
      <c r="CU7" s="681"/>
      <c r="CV7" s="681"/>
      <c r="CW7" s="681"/>
      <c r="CX7" s="681"/>
      <c r="CY7" s="682"/>
      <c r="CZ7" s="713">
        <v>25.1</v>
      </c>
      <c r="DA7" s="713"/>
      <c r="DB7" s="713"/>
      <c r="DC7" s="713"/>
      <c r="DD7" s="686">
        <v>34225</v>
      </c>
      <c r="DE7" s="681"/>
      <c r="DF7" s="681"/>
      <c r="DG7" s="681"/>
      <c r="DH7" s="681"/>
      <c r="DI7" s="681"/>
      <c r="DJ7" s="681"/>
      <c r="DK7" s="681"/>
      <c r="DL7" s="681"/>
      <c r="DM7" s="681"/>
      <c r="DN7" s="681"/>
      <c r="DO7" s="681"/>
      <c r="DP7" s="682"/>
      <c r="DQ7" s="686">
        <v>5990016</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282288</v>
      </c>
      <c r="S8" s="681"/>
      <c r="T8" s="681"/>
      <c r="U8" s="681"/>
      <c r="V8" s="681"/>
      <c r="W8" s="681"/>
      <c r="X8" s="681"/>
      <c r="Y8" s="682"/>
      <c r="Z8" s="713">
        <v>0.2</v>
      </c>
      <c r="AA8" s="713"/>
      <c r="AB8" s="713"/>
      <c r="AC8" s="713"/>
      <c r="AD8" s="714">
        <v>282288</v>
      </c>
      <c r="AE8" s="714"/>
      <c r="AF8" s="714"/>
      <c r="AG8" s="714"/>
      <c r="AH8" s="714"/>
      <c r="AI8" s="714"/>
      <c r="AJ8" s="714"/>
      <c r="AK8" s="714"/>
      <c r="AL8" s="683">
        <v>0.5</v>
      </c>
      <c r="AM8" s="684"/>
      <c r="AN8" s="684"/>
      <c r="AO8" s="715"/>
      <c r="AP8" s="677" t="s">
        <v>236</v>
      </c>
      <c r="AQ8" s="678"/>
      <c r="AR8" s="678"/>
      <c r="AS8" s="678"/>
      <c r="AT8" s="678"/>
      <c r="AU8" s="678"/>
      <c r="AV8" s="678"/>
      <c r="AW8" s="678"/>
      <c r="AX8" s="678"/>
      <c r="AY8" s="678"/>
      <c r="AZ8" s="678"/>
      <c r="BA8" s="678"/>
      <c r="BB8" s="678"/>
      <c r="BC8" s="678"/>
      <c r="BD8" s="678"/>
      <c r="BE8" s="678"/>
      <c r="BF8" s="679"/>
      <c r="BG8" s="680">
        <v>424173</v>
      </c>
      <c r="BH8" s="681"/>
      <c r="BI8" s="681"/>
      <c r="BJ8" s="681"/>
      <c r="BK8" s="681"/>
      <c r="BL8" s="681"/>
      <c r="BM8" s="681"/>
      <c r="BN8" s="682"/>
      <c r="BO8" s="713">
        <v>1</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48593163</v>
      </c>
      <c r="CS8" s="681"/>
      <c r="CT8" s="681"/>
      <c r="CU8" s="681"/>
      <c r="CV8" s="681"/>
      <c r="CW8" s="681"/>
      <c r="CX8" s="681"/>
      <c r="CY8" s="682"/>
      <c r="CZ8" s="713">
        <v>37.700000000000003</v>
      </c>
      <c r="DA8" s="713"/>
      <c r="DB8" s="713"/>
      <c r="DC8" s="713"/>
      <c r="DD8" s="686">
        <v>341145</v>
      </c>
      <c r="DE8" s="681"/>
      <c r="DF8" s="681"/>
      <c r="DG8" s="681"/>
      <c r="DH8" s="681"/>
      <c r="DI8" s="681"/>
      <c r="DJ8" s="681"/>
      <c r="DK8" s="681"/>
      <c r="DL8" s="681"/>
      <c r="DM8" s="681"/>
      <c r="DN8" s="681"/>
      <c r="DO8" s="681"/>
      <c r="DP8" s="682"/>
      <c r="DQ8" s="686">
        <v>22456744</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279775</v>
      </c>
      <c r="S9" s="681"/>
      <c r="T9" s="681"/>
      <c r="U9" s="681"/>
      <c r="V9" s="681"/>
      <c r="W9" s="681"/>
      <c r="X9" s="681"/>
      <c r="Y9" s="682"/>
      <c r="Z9" s="713">
        <v>0.2</v>
      </c>
      <c r="AA9" s="713"/>
      <c r="AB9" s="713"/>
      <c r="AC9" s="713"/>
      <c r="AD9" s="714">
        <v>279775</v>
      </c>
      <c r="AE9" s="714"/>
      <c r="AF9" s="714"/>
      <c r="AG9" s="714"/>
      <c r="AH9" s="714"/>
      <c r="AI9" s="714"/>
      <c r="AJ9" s="714"/>
      <c r="AK9" s="714"/>
      <c r="AL9" s="683">
        <v>0.5</v>
      </c>
      <c r="AM9" s="684"/>
      <c r="AN9" s="684"/>
      <c r="AO9" s="715"/>
      <c r="AP9" s="677" t="s">
        <v>240</v>
      </c>
      <c r="AQ9" s="678"/>
      <c r="AR9" s="678"/>
      <c r="AS9" s="678"/>
      <c r="AT9" s="678"/>
      <c r="AU9" s="678"/>
      <c r="AV9" s="678"/>
      <c r="AW9" s="678"/>
      <c r="AX9" s="678"/>
      <c r="AY9" s="678"/>
      <c r="AZ9" s="678"/>
      <c r="BA9" s="678"/>
      <c r="BB9" s="678"/>
      <c r="BC9" s="678"/>
      <c r="BD9" s="678"/>
      <c r="BE9" s="678"/>
      <c r="BF9" s="679"/>
      <c r="BG9" s="680">
        <v>13933394</v>
      </c>
      <c r="BH9" s="681"/>
      <c r="BI9" s="681"/>
      <c r="BJ9" s="681"/>
      <c r="BK9" s="681"/>
      <c r="BL9" s="681"/>
      <c r="BM9" s="681"/>
      <c r="BN9" s="682"/>
      <c r="BO9" s="713">
        <v>33.799999999999997</v>
      </c>
      <c r="BP9" s="713"/>
      <c r="BQ9" s="713"/>
      <c r="BR9" s="713"/>
      <c r="BS9" s="686" t="s">
        <v>127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9705358</v>
      </c>
      <c r="CS9" s="681"/>
      <c r="CT9" s="681"/>
      <c r="CU9" s="681"/>
      <c r="CV9" s="681"/>
      <c r="CW9" s="681"/>
      <c r="CX9" s="681"/>
      <c r="CY9" s="682"/>
      <c r="CZ9" s="713">
        <v>7.5</v>
      </c>
      <c r="DA9" s="713"/>
      <c r="DB9" s="713"/>
      <c r="DC9" s="713"/>
      <c r="DD9" s="686">
        <v>478717</v>
      </c>
      <c r="DE9" s="681"/>
      <c r="DF9" s="681"/>
      <c r="DG9" s="681"/>
      <c r="DH9" s="681"/>
      <c r="DI9" s="681"/>
      <c r="DJ9" s="681"/>
      <c r="DK9" s="681"/>
      <c r="DL9" s="681"/>
      <c r="DM9" s="681"/>
      <c r="DN9" s="681"/>
      <c r="DO9" s="681"/>
      <c r="DP9" s="682"/>
      <c r="DQ9" s="686">
        <v>8137579</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237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1074571</v>
      </c>
      <c r="BH10" s="681"/>
      <c r="BI10" s="681"/>
      <c r="BJ10" s="681"/>
      <c r="BK10" s="681"/>
      <c r="BL10" s="681"/>
      <c r="BM10" s="681"/>
      <c r="BN10" s="682"/>
      <c r="BO10" s="713">
        <v>2.6</v>
      </c>
      <c r="BP10" s="713"/>
      <c r="BQ10" s="713"/>
      <c r="BR10" s="713"/>
      <c r="BS10" s="686">
        <v>178780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35458</v>
      </c>
      <c r="CS10" s="681"/>
      <c r="CT10" s="681"/>
      <c r="CU10" s="681"/>
      <c r="CV10" s="681"/>
      <c r="CW10" s="681"/>
      <c r="CX10" s="681"/>
      <c r="CY10" s="682"/>
      <c r="CZ10" s="713">
        <v>0</v>
      </c>
      <c r="DA10" s="713"/>
      <c r="DB10" s="713"/>
      <c r="DC10" s="713"/>
      <c r="DD10" s="686" t="s">
        <v>135</v>
      </c>
      <c r="DE10" s="681"/>
      <c r="DF10" s="681"/>
      <c r="DG10" s="681"/>
      <c r="DH10" s="681"/>
      <c r="DI10" s="681"/>
      <c r="DJ10" s="681"/>
      <c r="DK10" s="681"/>
      <c r="DL10" s="681"/>
      <c r="DM10" s="681"/>
      <c r="DN10" s="681"/>
      <c r="DO10" s="681"/>
      <c r="DP10" s="682"/>
      <c r="DQ10" s="686">
        <v>2195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5474899</v>
      </c>
      <c r="S11" s="681"/>
      <c r="T11" s="681"/>
      <c r="U11" s="681"/>
      <c r="V11" s="681"/>
      <c r="W11" s="681"/>
      <c r="X11" s="681"/>
      <c r="Y11" s="682"/>
      <c r="Z11" s="683">
        <v>4.2</v>
      </c>
      <c r="AA11" s="684"/>
      <c r="AB11" s="684"/>
      <c r="AC11" s="685"/>
      <c r="AD11" s="686">
        <v>5474899</v>
      </c>
      <c r="AE11" s="681"/>
      <c r="AF11" s="681"/>
      <c r="AG11" s="681"/>
      <c r="AH11" s="681"/>
      <c r="AI11" s="681"/>
      <c r="AJ11" s="681"/>
      <c r="AK11" s="682"/>
      <c r="AL11" s="683">
        <v>10.1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3099582</v>
      </c>
      <c r="BH11" s="681"/>
      <c r="BI11" s="681"/>
      <c r="BJ11" s="681"/>
      <c r="BK11" s="681"/>
      <c r="BL11" s="681"/>
      <c r="BM11" s="681"/>
      <c r="BN11" s="682"/>
      <c r="BO11" s="713">
        <v>7.5</v>
      </c>
      <c r="BP11" s="713"/>
      <c r="BQ11" s="713"/>
      <c r="BR11" s="713"/>
      <c r="BS11" s="686">
        <v>705551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1093658</v>
      </c>
      <c r="CS11" s="681"/>
      <c r="CT11" s="681"/>
      <c r="CU11" s="681"/>
      <c r="CV11" s="681"/>
      <c r="CW11" s="681"/>
      <c r="CX11" s="681"/>
      <c r="CY11" s="682"/>
      <c r="CZ11" s="713">
        <v>0.8</v>
      </c>
      <c r="DA11" s="713"/>
      <c r="DB11" s="713"/>
      <c r="DC11" s="713"/>
      <c r="DD11" s="686">
        <v>360642</v>
      </c>
      <c r="DE11" s="681"/>
      <c r="DF11" s="681"/>
      <c r="DG11" s="681"/>
      <c r="DH11" s="681"/>
      <c r="DI11" s="681"/>
      <c r="DJ11" s="681"/>
      <c r="DK11" s="681"/>
      <c r="DL11" s="681"/>
      <c r="DM11" s="681"/>
      <c r="DN11" s="681"/>
      <c r="DO11" s="681"/>
      <c r="DP11" s="682"/>
      <c r="DQ11" s="686">
        <v>571732</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28529</v>
      </c>
      <c r="S12" s="681"/>
      <c r="T12" s="681"/>
      <c r="U12" s="681"/>
      <c r="V12" s="681"/>
      <c r="W12" s="681"/>
      <c r="X12" s="681"/>
      <c r="Y12" s="682"/>
      <c r="Z12" s="713">
        <v>0</v>
      </c>
      <c r="AA12" s="713"/>
      <c r="AB12" s="713"/>
      <c r="AC12" s="713"/>
      <c r="AD12" s="714">
        <v>28529</v>
      </c>
      <c r="AE12" s="714"/>
      <c r="AF12" s="714"/>
      <c r="AG12" s="714"/>
      <c r="AH12" s="714"/>
      <c r="AI12" s="714"/>
      <c r="AJ12" s="714"/>
      <c r="AK12" s="714"/>
      <c r="AL12" s="683">
        <v>0.1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17515555</v>
      </c>
      <c r="BH12" s="681"/>
      <c r="BI12" s="681"/>
      <c r="BJ12" s="681"/>
      <c r="BK12" s="681"/>
      <c r="BL12" s="681"/>
      <c r="BM12" s="681"/>
      <c r="BN12" s="682"/>
      <c r="BO12" s="713">
        <v>42.5</v>
      </c>
      <c r="BP12" s="713"/>
      <c r="BQ12" s="713"/>
      <c r="BR12" s="713"/>
      <c r="BS12" s="686" t="s">
        <v>127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2144308</v>
      </c>
      <c r="CS12" s="681"/>
      <c r="CT12" s="681"/>
      <c r="CU12" s="681"/>
      <c r="CV12" s="681"/>
      <c r="CW12" s="681"/>
      <c r="CX12" s="681"/>
      <c r="CY12" s="682"/>
      <c r="CZ12" s="713">
        <v>1.7</v>
      </c>
      <c r="DA12" s="713"/>
      <c r="DB12" s="713"/>
      <c r="DC12" s="713"/>
      <c r="DD12" s="686">
        <v>15645</v>
      </c>
      <c r="DE12" s="681"/>
      <c r="DF12" s="681"/>
      <c r="DG12" s="681"/>
      <c r="DH12" s="681"/>
      <c r="DI12" s="681"/>
      <c r="DJ12" s="681"/>
      <c r="DK12" s="681"/>
      <c r="DL12" s="681"/>
      <c r="DM12" s="681"/>
      <c r="DN12" s="681"/>
      <c r="DO12" s="681"/>
      <c r="DP12" s="682"/>
      <c r="DQ12" s="686">
        <v>1145408</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135</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17370131</v>
      </c>
      <c r="BH13" s="681"/>
      <c r="BI13" s="681"/>
      <c r="BJ13" s="681"/>
      <c r="BK13" s="681"/>
      <c r="BL13" s="681"/>
      <c r="BM13" s="681"/>
      <c r="BN13" s="682"/>
      <c r="BO13" s="713">
        <v>42.2</v>
      </c>
      <c r="BP13" s="713"/>
      <c r="BQ13" s="713"/>
      <c r="BR13" s="713"/>
      <c r="BS13" s="686" t="s">
        <v>135</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11743407</v>
      </c>
      <c r="CS13" s="681"/>
      <c r="CT13" s="681"/>
      <c r="CU13" s="681"/>
      <c r="CV13" s="681"/>
      <c r="CW13" s="681"/>
      <c r="CX13" s="681"/>
      <c r="CY13" s="682"/>
      <c r="CZ13" s="713">
        <v>9.1</v>
      </c>
      <c r="DA13" s="713"/>
      <c r="DB13" s="713"/>
      <c r="DC13" s="713"/>
      <c r="DD13" s="686">
        <v>5094221</v>
      </c>
      <c r="DE13" s="681"/>
      <c r="DF13" s="681"/>
      <c r="DG13" s="681"/>
      <c r="DH13" s="681"/>
      <c r="DI13" s="681"/>
      <c r="DJ13" s="681"/>
      <c r="DK13" s="681"/>
      <c r="DL13" s="681"/>
      <c r="DM13" s="681"/>
      <c r="DN13" s="681"/>
      <c r="DO13" s="681"/>
      <c r="DP13" s="682"/>
      <c r="DQ13" s="686">
        <v>4849050</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135</v>
      </c>
      <c r="AA14" s="713"/>
      <c r="AB14" s="713"/>
      <c r="AC14" s="713"/>
      <c r="AD14" s="714" t="s">
        <v>127</v>
      </c>
      <c r="AE14" s="714"/>
      <c r="AF14" s="714"/>
      <c r="AG14" s="714"/>
      <c r="AH14" s="714"/>
      <c r="AI14" s="714"/>
      <c r="AJ14" s="714"/>
      <c r="AK14" s="714"/>
      <c r="AL14" s="683" t="s">
        <v>237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777192</v>
      </c>
      <c r="BH14" s="681"/>
      <c r="BI14" s="681"/>
      <c r="BJ14" s="681"/>
      <c r="BK14" s="681"/>
      <c r="BL14" s="681"/>
      <c r="BM14" s="681"/>
      <c r="BN14" s="682"/>
      <c r="BO14" s="713">
        <v>1.9</v>
      </c>
      <c r="BP14" s="713"/>
      <c r="BQ14" s="713"/>
      <c r="BR14" s="713"/>
      <c r="BS14" s="686">
        <v>45449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2863413</v>
      </c>
      <c r="CS14" s="681"/>
      <c r="CT14" s="681"/>
      <c r="CU14" s="681"/>
      <c r="CV14" s="681"/>
      <c r="CW14" s="681"/>
      <c r="CX14" s="681"/>
      <c r="CY14" s="682"/>
      <c r="CZ14" s="713">
        <v>2.2000000000000002</v>
      </c>
      <c r="DA14" s="713"/>
      <c r="DB14" s="713"/>
      <c r="DC14" s="713"/>
      <c r="DD14" s="686">
        <v>300667</v>
      </c>
      <c r="DE14" s="681"/>
      <c r="DF14" s="681"/>
      <c r="DG14" s="681"/>
      <c r="DH14" s="681"/>
      <c r="DI14" s="681"/>
      <c r="DJ14" s="681"/>
      <c r="DK14" s="681"/>
      <c r="DL14" s="681"/>
      <c r="DM14" s="681"/>
      <c r="DN14" s="681"/>
      <c r="DO14" s="681"/>
      <c r="DP14" s="682"/>
      <c r="DQ14" s="686">
        <v>2441726</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127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1635922</v>
      </c>
      <c r="BH15" s="681"/>
      <c r="BI15" s="681"/>
      <c r="BJ15" s="681"/>
      <c r="BK15" s="681"/>
      <c r="BL15" s="681"/>
      <c r="BM15" s="681"/>
      <c r="BN15" s="682"/>
      <c r="BO15" s="713">
        <v>4</v>
      </c>
      <c r="BP15" s="713"/>
      <c r="BQ15" s="713"/>
      <c r="BR15" s="713"/>
      <c r="BS15" s="686" t="s">
        <v>127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10717169</v>
      </c>
      <c r="CS15" s="681"/>
      <c r="CT15" s="681"/>
      <c r="CU15" s="681"/>
      <c r="CV15" s="681"/>
      <c r="CW15" s="681"/>
      <c r="CX15" s="681"/>
      <c r="CY15" s="682"/>
      <c r="CZ15" s="713">
        <v>8.3000000000000007</v>
      </c>
      <c r="DA15" s="713"/>
      <c r="DB15" s="713"/>
      <c r="DC15" s="713"/>
      <c r="DD15" s="686">
        <v>1260661</v>
      </c>
      <c r="DE15" s="681"/>
      <c r="DF15" s="681"/>
      <c r="DG15" s="681"/>
      <c r="DH15" s="681"/>
      <c r="DI15" s="681"/>
      <c r="DJ15" s="681"/>
      <c r="DK15" s="681"/>
      <c r="DL15" s="681"/>
      <c r="DM15" s="681"/>
      <c r="DN15" s="681"/>
      <c r="DO15" s="681"/>
      <c r="DP15" s="682"/>
      <c r="DQ15" s="686">
        <v>8131491</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42234</v>
      </c>
      <c r="S16" s="681"/>
      <c r="T16" s="681"/>
      <c r="U16" s="681"/>
      <c r="V16" s="681"/>
      <c r="W16" s="681"/>
      <c r="X16" s="681"/>
      <c r="Y16" s="682"/>
      <c r="Z16" s="713">
        <v>0</v>
      </c>
      <c r="AA16" s="713"/>
      <c r="AB16" s="713"/>
      <c r="AC16" s="713"/>
      <c r="AD16" s="714">
        <v>42234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135</v>
      </c>
      <c r="BP16" s="713"/>
      <c r="BQ16" s="713"/>
      <c r="BR16" s="713"/>
      <c r="BS16" s="686" t="s">
        <v>237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127</v>
      </c>
      <c r="CS16" s="681"/>
      <c r="CT16" s="681"/>
      <c r="CU16" s="681"/>
      <c r="CV16" s="681"/>
      <c r="CW16" s="681"/>
      <c r="CX16" s="681"/>
      <c r="CY16" s="682"/>
      <c r="CZ16" s="713" t="s">
        <v>127</v>
      </c>
      <c r="DA16" s="713"/>
      <c r="DB16" s="713"/>
      <c r="DC16" s="713"/>
      <c r="DD16" s="686" t="s">
        <v>127</v>
      </c>
      <c r="DE16" s="681"/>
      <c r="DF16" s="681"/>
      <c r="DG16" s="681"/>
      <c r="DH16" s="681"/>
      <c r="DI16" s="681"/>
      <c r="DJ16" s="681"/>
      <c r="DK16" s="681"/>
      <c r="DL16" s="681"/>
      <c r="DM16" s="681"/>
      <c r="DN16" s="681"/>
      <c r="DO16" s="681"/>
      <c r="DP16" s="682"/>
      <c r="DQ16" s="686" t="s">
        <v>135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341871</v>
      </c>
      <c r="S17" s="681"/>
      <c r="T17" s="681"/>
      <c r="U17" s="681"/>
      <c r="V17" s="681"/>
      <c r="W17" s="681"/>
      <c r="X17" s="681"/>
      <c r="Y17" s="682"/>
      <c r="Z17" s="713">
        <v>0.3</v>
      </c>
      <c r="AA17" s="713"/>
      <c r="AB17" s="713"/>
      <c r="AC17" s="713"/>
      <c r="AD17" s="714">
        <v>341871</v>
      </c>
      <c r="AE17" s="714"/>
      <c r="AF17" s="714"/>
      <c r="AG17" s="714"/>
      <c r="AH17" s="714"/>
      <c r="AI17" s="714"/>
      <c r="AJ17" s="714"/>
      <c r="AK17" s="714"/>
      <c r="AL17" s="683">
        <v>0.6</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135</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8717081</v>
      </c>
      <c r="CS17" s="681"/>
      <c r="CT17" s="681"/>
      <c r="CU17" s="681"/>
      <c r="CV17" s="681"/>
      <c r="CW17" s="681"/>
      <c r="CX17" s="681"/>
      <c r="CY17" s="682"/>
      <c r="CZ17" s="713">
        <v>6.8</v>
      </c>
      <c r="DA17" s="713"/>
      <c r="DB17" s="713"/>
      <c r="DC17" s="713"/>
      <c r="DD17" s="686" t="s">
        <v>127</v>
      </c>
      <c r="DE17" s="681"/>
      <c r="DF17" s="681"/>
      <c r="DG17" s="681"/>
      <c r="DH17" s="681"/>
      <c r="DI17" s="681"/>
      <c r="DJ17" s="681"/>
      <c r="DK17" s="681"/>
      <c r="DL17" s="681"/>
      <c r="DM17" s="681"/>
      <c r="DN17" s="681"/>
      <c r="DO17" s="681"/>
      <c r="DP17" s="682"/>
      <c r="DQ17" s="686">
        <v>8506531</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190341</v>
      </c>
      <c r="S18" s="681"/>
      <c r="T18" s="681"/>
      <c r="U18" s="681"/>
      <c r="V18" s="681"/>
      <c r="W18" s="681"/>
      <c r="X18" s="681"/>
      <c r="Y18" s="682"/>
      <c r="Z18" s="713">
        <v>0.1</v>
      </c>
      <c r="AA18" s="713"/>
      <c r="AB18" s="713"/>
      <c r="AC18" s="713"/>
      <c r="AD18" s="714">
        <v>190341</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v>470062</v>
      </c>
      <c r="CS18" s="681"/>
      <c r="CT18" s="681"/>
      <c r="CU18" s="681"/>
      <c r="CV18" s="681"/>
      <c r="CW18" s="681"/>
      <c r="CX18" s="681"/>
      <c r="CY18" s="682"/>
      <c r="CZ18" s="713">
        <v>0.4</v>
      </c>
      <c r="DA18" s="713"/>
      <c r="DB18" s="713"/>
      <c r="DC18" s="713"/>
      <c r="DD18" s="686" t="s">
        <v>237</v>
      </c>
      <c r="DE18" s="681"/>
      <c r="DF18" s="681"/>
      <c r="DG18" s="681"/>
      <c r="DH18" s="681"/>
      <c r="DI18" s="681"/>
      <c r="DJ18" s="681"/>
      <c r="DK18" s="681"/>
      <c r="DL18" s="681"/>
      <c r="DM18" s="681"/>
      <c r="DN18" s="681"/>
      <c r="DO18" s="681"/>
      <c r="DP18" s="682"/>
      <c r="DQ18" s="686">
        <v>470062</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159096</v>
      </c>
      <c r="S19" s="681"/>
      <c r="T19" s="681"/>
      <c r="U19" s="681"/>
      <c r="V19" s="681"/>
      <c r="W19" s="681"/>
      <c r="X19" s="681"/>
      <c r="Y19" s="682"/>
      <c r="Z19" s="713">
        <v>0.1</v>
      </c>
      <c r="AA19" s="713"/>
      <c r="AB19" s="713"/>
      <c r="AC19" s="713"/>
      <c r="AD19" s="714">
        <v>159096</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2734432</v>
      </c>
      <c r="BH19" s="681"/>
      <c r="BI19" s="681"/>
      <c r="BJ19" s="681"/>
      <c r="BK19" s="681"/>
      <c r="BL19" s="681"/>
      <c r="BM19" s="681"/>
      <c r="BN19" s="682"/>
      <c r="BO19" s="713">
        <v>6.6</v>
      </c>
      <c r="BP19" s="713"/>
      <c r="BQ19" s="713"/>
      <c r="BR19" s="713"/>
      <c r="BS19" s="686" t="s">
        <v>135</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19270</v>
      </c>
      <c r="S20" s="681"/>
      <c r="T20" s="681"/>
      <c r="U20" s="681"/>
      <c r="V20" s="681"/>
      <c r="W20" s="681"/>
      <c r="X20" s="681"/>
      <c r="Y20" s="682"/>
      <c r="Z20" s="713">
        <v>0</v>
      </c>
      <c r="AA20" s="713"/>
      <c r="AB20" s="713"/>
      <c r="AC20" s="713"/>
      <c r="AD20" s="714">
        <v>19270</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2734432</v>
      </c>
      <c r="BH20" s="681"/>
      <c r="BI20" s="681"/>
      <c r="BJ20" s="681"/>
      <c r="BK20" s="681"/>
      <c r="BL20" s="681"/>
      <c r="BM20" s="681"/>
      <c r="BN20" s="682"/>
      <c r="BO20" s="713">
        <v>6.6</v>
      </c>
      <c r="BP20" s="713"/>
      <c r="BQ20" s="713"/>
      <c r="BR20" s="713"/>
      <c r="BS20" s="686" t="s">
        <v>127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129013470</v>
      </c>
      <c r="CS20" s="681"/>
      <c r="CT20" s="681"/>
      <c r="CU20" s="681"/>
      <c r="CV20" s="681"/>
      <c r="CW20" s="681"/>
      <c r="CX20" s="681"/>
      <c r="CY20" s="682"/>
      <c r="CZ20" s="713">
        <v>100</v>
      </c>
      <c r="DA20" s="713"/>
      <c r="DB20" s="713"/>
      <c r="DC20" s="713"/>
      <c r="DD20" s="686">
        <v>7885923</v>
      </c>
      <c r="DE20" s="681"/>
      <c r="DF20" s="681"/>
      <c r="DG20" s="681"/>
      <c r="DH20" s="681"/>
      <c r="DI20" s="681"/>
      <c r="DJ20" s="681"/>
      <c r="DK20" s="681"/>
      <c r="DL20" s="681"/>
      <c r="DM20" s="681"/>
      <c r="DN20" s="681"/>
      <c r="DO20" s="681"/>
      <c r="DP20" s="682"/>
      <c r="DQ20" s="686">
        <v>63190429</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11975</v>
      </c>
      <c r="S21" s="681"/>
      <c r="T21" s="681"/>
      <c r="U21" s="681"/>
      <c r="V21" s="681"/>
      <c r="W21" s="681"/>
      <c r="X21" s="681"/>
      <c r="Y21" s="682"/>
      <c r="Z21" s="713">
        <v>0</v>
      </c>
      <c r="AA21" s="713"/>
      <c r="AB21" s="713"/>
      <c r="AC21" s="713"/>
      <c r="AD21" s="714">
        <v>11975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127</v>
      </c>
      <c r="BH21" s="681"/>
      <c r="BI21" s="681"/>
      <c r="BJ21" s="681"/>
      <c r="BK21" s="681"/>
      <c r="BL21" s="681"/>
      <c r="BM21" s="681"/>
      <c r="BN21" s="682"/>
      <c r="BO21" s="713" t="s">
        <v>127</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9040534</v>
      </c>
      <c r="S22" s="681"/>
      <c r="T22" s="681"/>
      <c r="U22" s="681"/>
      <c r="V22" s="681"/>
      <c r="W22" s="681"/>
      <c r="X22" s="681"/>
      <c r="Y22" s="682"/>
      <c r="Z22" s="713">
        <v>6.9</v>
      </c>
      <c r="AA22" s="713"/>
      <c r="AB22" s="713"/>
      <c r="AC22" s="713"/>
      <c r="AD22" s="714">
        <v>7913957</v>
      </c>
      <c r="AE22" s="714"/>
      <c r="AF22" s="714"/>
      <c r="AG22" s="714"/>
      <c r="AH22" s="714"/>
      <c r="AI22" s="714"/>
      <c r="AJ22" s="714"/>
      <c r="AK22" s="714"/>
      <c r="AL22" s="683">
        <v>14.7</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135</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7913957</v>
      </c>
      <c r="S23" s="681"/>
      <c r="T23" s="681"/>
      <c r="U23" s="681"/>
      <c r="V23" s="681"/>
      <c r="W23" s="681"/>
      <c r="X23" s="681"/>
      <c r="Y23" s="682"/>
      <c r="Z23" s="713">
        <v>6.1</v>
      </c>
      <c r="AA23" s="713"/>
      <c r="AB23" s="713"/>
      <c r="AC23" s="713"/>
      <c r="AD23" s="714">
        <v>7913957</v>
      </c>
      <c r="AE23" s="714"/>
      <c r="AF23" s="714"/>
      <c r="AG23" s="714"/>
      <c r="AH23" s="714"/>
      <c r="AI23" s="714"/>
      <c r="AJ23" s="714"/>
      <c r="AK23" s="714"/>
      <c r="AL23" s="683">
        <v>14.7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2734432</v>
      </c>
      <c r="BH23" s="681"/>
      <c r="BI23" s="681"/>
      <c r="BJ23" s="681"/>
      <c r="BK23" s="681"/>
      <c r="BL23" s="681"/>
      <c r="BM23" s="681"/>
      <c r="BN23" s="682"/>
      <c r="BO23" s="713">
        <v>6.6</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1126577</v>
      </c>
      <c r="S24" s="681"/>
      <c r="T24" s="681"/>
      <c r="U24" s="681"/>
      <c r="V24" s="681"/>
      <c r="W24" s="681"/>
      <c r="X24" s="681"/>
      <c r="Y24" s="682"/>
      <c r="Z24" s="713">
        <v>0.9</v>
      </c>
      <c r="AA24" s="713"/>
      <c r="AB24" s="713"/>
      <c r="AC24" s="713"/>
      <c r="AD24" s="714" t="s">
        <v>127</v>
      </c>
      <c r="AE24" s="714"/>
      <c r="AF24" s="714"/>
      <c r="AG24" s="714"/>
      <c r="AH24" s="714"/>
      <c r="AI24" s="714"/>
      <c r="AJ24" s="714"/>
      <c r="AK24" s="714"/>
      <c r="AL24" s="683" t="s">
        <v>135</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135</v>
      </c>
      <c r="BP24" s="713"/>
      <c r="BQ24" s="713"/>
      <c r="BR24" s="713"/>
      <c r="BS24" s="686" t="s">
        <v>127</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60583327</v>
      </c>
      <c r="CS24" s="736"/>
      <c r="CT24" s="736"/>
      <c r="CU24" s="736"/>
      <c r="CV24" s="736"/>
      <c r="CW24" s="736"/>
      <c r="CX24" s="736"/>
      <c r="CY24" s="779"/>
      <c r="CZ24" s="780">
        <v>47</v>
      </c>
      <c r="DA24" s="751"/>
      <c r="DB24" s="751"/>
      <c r="DC24" s="783"/>
      <c r="DD24" s="778">
        <v>36341163</v>
      </c>
      <c r="DE24" s="736"/>
      <c r="DF24" s="736"/>
      <c r="DG24" s="736"/>
      <c r="DH24" s="736"/>
      <c r="DI24" s="736"/>
      <c r="DJ24" s="736"/>
      <c r="DK24" s="779"/>
      <c r="DL24" s="778">
        <v>34394158</v>
      </c>
      <c r="DM24" s="736"/>
      <c r="DN24" s="736"/>
      <c r="DO24" s="736"/>
      <c r="DP24" s="736"/>
      <c r="DQ24" s="736"/>
      <c r="DR24" s="736"/>
      <c r="DS24" s="736"/>
      <c r="DT24" s="736"/>
      <c r="DU24" s="736"/>
      <c r="DV24" s="779"/>
      <c r="DW24" s="780">
        <v>59.7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135</v>
      </c>
      <c r="AA25" s="713"/>
      <c r="AB25" s="713"/>
      <c r="AC25" s="713"/>
      <c r="AD25" s="714" t="s">
        <v>127</v>
      </c>
      <c r="AE25" s="714"/>
      <c r="AF25" s="714"/>
      <c r="AG25" s="714"/>
      <c r="AH25" s="714"/>
      <c r="AI25" s="714"/>
      <c r="AJ25" s="714"/>
      <c r="AK25" s="714"/>
      <c r="AL25" s="683" t="s">
        <v>127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20117767</v>
      </c>
      <c r="CS25" s="699"/>
      <c r="CT25" s="699"/>
      <c r="CU25" s="699"/>
      <c r="CV25" s="699"/>
      <c r="CW25" s="699"/>
      <c r="CX25" s="699"/>
      <c r="CY25" s="700"/>
      <c r="CZ25" s="683">
        <v>15.6</v>
      </c>
      <c r="DA25" s="701"/>
      <c r="DB25" s="701"/>
      <c r="DC25" s="702"/>
      <c r="DD25" s="686">
        <v>18652116</v>
      </c>
      <c r="DE25" s="699"/>
      <c r="DF25" s="699"/>
      <c r="DG25" s="699"/>
      <c r="DH25" s="699"/>
      <c r="DI25" s="699"/>
      <c r="DJ25" s="699"/>
      <c r="DK25" s="700"/>
      <c r="DL25" s="686">
        <v>16765074</v>
      </c>
      <c r="DM25" s="699"/>
      <c r="DN25" s="699"/>
      <c r="DO25" s="699"/>
      <c r="DP25" s="699"/>
      <c r="DQ25" s="699"/>
      <c r="DR25" s="699"/>
      <c r="DS25" s="699"/>
      <c r="DT25" s="699"/>
      <c r="DU25" s="699"/>
      <c r="DV25" s="700"/>
      <c r="DW25" s="683">
        <v>29.1</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57541694</v>
      </c>
      <c r="S26" s="681"/>
      <c r="T26" s="681"/>
      <c r="U26" s="681"/>
      <c r="V26" s="681"/>
      <c r="W26" s="681"/>
      <c r="X26" s="681"/>
      <c r="Y26" s="682"/>
      <c r="Z26" s="713">
        <v>44.2</v>
      </c>
      <c r="AA26" s="713"/>
      <c r="AB26" s="713"/>
      <c r="AC26" s="713"/>
      <c r="AD26" s="714">
        <v>53680685</v>
      </c>
      <c r="AE26" s="714"/>
      <c r="AF26" s="714"/>
      <c r="AG26" s="714"/>
      <c r="AH26" s="714"/>
      <c r="AI26" s="714"/>
      <c r="AJ26" s="714"/>
      <c r="AK26" s="714"/>
      <c r="AL26" s="683">
        <v>99.4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237</v>
      </c>
      <c r="BP26" s="713"/>
      <c r="BQ26" s="713"/>
      <c r="BR26" s="713"/>
      <c r="BS26" s="686" t="s">
        <v>237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13964790</v>
      </c>
      <c r="CS26" s="681"/>
      <c r="CT26" s="681"/>
      <c r="CU26" s="681"/>
      <c r="CV26" s="681"/>
      <c r="CW26" s="681"/>
      <c r="CX26" s="681"/>
      <c r="CY26" s="682"/>
      <c r="CZ26" s="683">
        <v>10.8</v>
      </c>
      <c r="DA26" s="701"/>
      <c r="DB26" s="701"/>
      <c r="DC26" s="702"/>
      <c r="DD26" s="686">
        <v>12919893</v>
      </c>
      <c r="DE26" s="681"/>
      <c r="DF26" s="681"/>
      <c r="DG26" s="681"/>
      <c r="DH26" s="681"/>
      <c r="DI26" s="681"/>
      <c r="DJ26" s="681"/>
      <c r="DK26" s="682"/>
      <c r="DL26" s="686" t="s">
        <v>135</v>
      </c>
      <c r="DM26" s="681"/>
      <c r="DN26" s="681"/>
      <c r="DO26" s="681"/>
      <c r="DP26" s="681"/>
      <c r="DQ26" s="681"/>
      <c r="DR26" s="681"/>
      <c r="DS26" s="681"/>
      <c r="DT26" s="681"/>
      <c r="DU26" s="681"/>
      <c r="DV26" s="682"/>
      <c r="DW26" s="683" t="s">
        <v>135</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51519</v>
      </c>
      <c r="S27" s="681"/>
      <c r="T27" s="681"/>
      <c r="U27" s="681"/>
      <c r="V27" s="681"/>
      <c r="W27" s="681"/>
      <c r="X27" s="681"/>
      <c r="Y27" s="682"/>
      <c r="Z27" s="713">
        <v>0</v>
      </c>
      <c r="AA27" s="713"/>
      <c r="AB27" s="713"/>
      <c r="AC27" s="713"/>
      <c r="AD27" s="714">
        <v>51519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41194821</v>
      </c>
      <c r="BH27" s="681"/>
      <c r="BI27" s="681"/>
      <c r="BJ27" s="681"/>
      <c r="BK27" s="681"/>
      <c r="BL27" s="681"/>
      <c r="BM27" s="681"/>
      <c r="BN27" s="682"/>
      <c r="BO27" s="713">
        <v>100</v>
      </c>
      <c r="BP27" s="713"/>
      <c r="BQ27" s="713"/>
      <c r="BR27" s="713"/>
      <c r="BS27" s="686">
        <v>929780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31748801</v>
      </c>
      <c r="CS27" s="699"/>
      <c r="CT27" s="699"/>
      <c r="CU27" s="699"/>
      <c r="CV27" s="699"/>
      <c r="CW27" s="699"/>
      <c r="CX27" s="699"/>
      <c r="CY27" s="700"/>
      <c r="CZ27" s="683">
        <v>24.6</v>
      </c>
      <c r="DA27" s="701"/>
      <c r="DB27" s="701"/>
      <c r="DC27" s="702"/>
      <c r="DD27" s="686">
        <v>9182838</v>
      </c>
      <c r="DE27" s="699"/>
      <c r="DF27" s="699"/>
      <c r="DG27" s="699"/>
      <c r="DH27" s="699"/>
      <c r="DI27" s="699"/>
      <c r="DJ27" s="699"/>
      <c r="DK27" s="700"/>
      <c r="DL27" s="686">
        <v>9122875</v>
      </c>
      <c r="DM27" s="699"/>
      <c r="DN27" s="699"/>
      <c r="DO27" s="699"/>
      <c r="DP27" s="699"/>
      <c r="DQ27" s="699"/>
      <c r="DR27" s="699"/>
      <c r="DS27" s="699"/>
      <c r="DT27" s="699"/>
      <c r="DU27" s="699"/>
      <c r="DV27" s="700"/>
      <c r="DW27" s="683">
        <v>15.8</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379884</v>
      </c>
      <c r="S28" s="681"/>
      <c r="T28" s="681"/>
      <c r="U28" s="681"/>
      <c r="V28" s="681"/>
      <c r="W28" s="681"/>
      <c r="X28" s="681"/>
      <c r="Y28" s="682"/>
      <c r="Z28" s="713">
        <v>0.3</v>
      </c>
      <c r="AA28" s="713"/>
      <c r="AB28" s="713"/>
      <c r="AC28" s="713"/>
      <c r="AD28" s="714">
        <v>18647</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8716759</v>
      </c>
      <c r="CS28" s="681"/>
      <c r="CT28" s="681"/>
      <c r="CU28" s="681"/>
      <c r="CV28" s="681"/>
      <c r="CW28" s="681"/>
      <c r="CX28" s="681"/>
      <c r="CY28" s="682"/>
      <c r="CZ28" s="683">
        <v>6.8</v>
      </c>
      <c r="DA28" s="701"/>
      <c r="DB28" s="701"/>
      <c r="DC28" s="702"/>
      <c r="DD28" s="686">
        <v>8506209</v>
      </c>
      <c r="DE28" s="681"/>
      <c r="DF28" s="681"/>
      <c r="DG28" s="681"/>
      <c r="DH28" s="681"/>
      <c r="DI28" s="681"/>
      <c r="DJ28" s="681"/>
      <c r="DK28" s="682"/>
      <c r="DL28" s="686">
        <v>8506209</v>
      </c>
      <c r="DM28" s="681"/>
      <c r="DN28" s="681"/>
      <c r="DO28" s="681"/>
      <c r="DP28" s="681"/>
      <c r="DQ28" s="681"/>
      <c r="DR28" s="681"/>
      <c r="DS28" s="681"/>
      <c r="DT28" s="681"/>
      <c r="DU28" s="681"/>
      <c r="DV28" s="682"/>
      <c r="DW28" s="683">
        <v>14.8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1080692</v>
      </c>
      <c r="S29" s="681"/>
      <c r="T29" s="681"/>
      <c r="U29" s="681"/>
      <c r="V29" s="681"/>
      <c r="W29" s="681"/>
      <c r="X29" s="681"/>
      <c r="Y29" s="682"/>
      <c r="Z29" s="713">
        <v>0.8</v>
      </c>
      <c r="AA29" s="713"/>
      <c r="AB29" s="713"/>
      <c r="AC29" s="713"/>
      <c r="AD29" s="714">
        <v>131212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8701816</v>
      </c>
      <c r="CS29" s="699"/>
      <c r="CT29" s="699"/>
      <c r="CU29" s="699"/>
      <c r="CV29" s="699"/>
      <c r="CW29" s="699"/>
      <c r="CX29" s="699"/>
      <c r="CY29" s="700"/>
      <c r="CZ29" s="683">
        <v>6.7</v>
      </c>
      <c r="DA29" s="701"/>
      <c r="DB29" s="701"/>
      <c r="DC29" s="702"/>
      <c r="DD29" s="686">
        <v>8491266</v>
      </c>
      <c r="DE29" s="699"/>
      <c r="DF29" s="699"/>
      <c r="DG29" s="699"/>
      <c r="DH29" s="699"/>
      <c r="DI29" s="699"/>
      <c r="DJ29" s="699"/>
      <c r="DK29" s="700"/>
      <c r="DL29" s="686">
        <v>8491266</v>
      </c>
      <c r="DM29" s="699"/>
      <c r="DN29" s="699"/>
      <c r="DO29" s="699"/>
      <c r="DP29" s="699"/>
      <c r="DQ29" s="699"/>
      <c r="DR29" s="699"/>
      <c r="DS29" s="699"/>
      <c r="DT29" s="699"/>
      <c r="DU29" s="699"/>
      <c r="DV29" s="700"/>
      <c r="DW29" s="683">
        <v>14.7</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517878</v>
      </c>
      <c r="S30" s="681"/>
      <c r="T30" s="681"/>
      <c r="U30" s="681"/>
      <c r="V30" s="681"/>
      <c r="W30" s="681"/>
      <c r="X30" s="681"/>
      <c r="Y30" s="682"/>
      <c r="Z30" s="713">
        <v>0.4</v>
      </c>
      <c r="AA30" s="713"/>
      <c r="AB30" s="713"/>
      <c r="AC30" s="713"/>
      <c r="AD30" s="714">
        <v>15</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8209727</v>
      </c>
      <c r="CS30" s="681"/>
      <c r="CT30" s="681"/>
      <c r="CU30" s="681"/>
      <c r="CV30" s="681"/>
      <c r="CW30" s="681"/>
      <c r="CX30" s="681"/>
      <c r="CY30" s="682"/>
      <c r="CZ30" s="683">
        <v>6.4</v>
      </c>
      <c r="DA30" s="701"/>
      <c r="DB30" s="701"/>
      <c r="DC30" s="702"/>
      <c r="DD30" s="686">
        <v>7999177</v>
      </c>
      <c r="DE30" s="681"/>
      <c r="DF30" s="681"/>
      <c r="DG30" s="681"/>
      <c r="DH30" s="681"/>
      <c r="DI30" s="681"/>
      <c r="DJ30" s="681"/>
      <c r="DK30" s="682"/>
      <c r="DL30" s="686">
        <v>7999177</v>
      </c>
      <c r="DM30" s="681"/>
      <c r="DN30" s="681"/>
      <c r="DO30" s="681"/>
      <c r="DP30" s="681"/>
      <c r="DQ30" s="681"/>
      <c r="DR30" s="681"/>
      <c r="DS30" s="681"/>
      <c r="DT30" s="681"/>
      <c r="DU30" s="681"/>
      <c r="DV30" s="682"/>
      <c r="DW30" s="683">
        <v>13.9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49143206</v>
      </c>
      <c r="S31" s="681"/>
      <c r="T31" s="681"/>
      <c r="U31" s="681"/>
      <c r="V31" s="681"/>
      <c r="W31" s="681"/>
      <c r="X31" s="681"/>
      <c r="Y31" s="682"/>
      <c r="Z31" s="713">
        <v>37.700000000000003</v>
      </c>
      <c r="AA31" s="713"/>
      <c r="AB31" s="713"/>
      <c r="AC31" s="713"/>
      <c r="AD31" s="714" t="s">
        <v>127</v>
      </c>
      <c r="AE31" s="714"/>
      <c r="AF31" s="714"/>
      <c r="AG31" s="714"/>
      <c r="AH31" s="714"/>
      <c r="AI31" s="714"/>
      <c r="AJ31" s="714"/>
      <c r="AK31" s="714"/>
      <c r="AL31" s="683" t="s">
        <v>127</v>
      </c>
      <c r="AM31" s="684"/>
      <c r="AN31" s="684"/>
      <c r="AO31" s="715"/>
      <c r="AP31" s="756" t="s">
        <v>309</v>
      </c>
      <c r="AQ31" s="757"/>
      <c r="AR31" s="757"/>
      <c r="AS31" s="757"/>
      <c r="AT31" s="762" t="s">
        <v>310</v>
      </c>
      <c r="AU31" s="231"/>
      <c r="AV31" s="231"/>
      <c r="AW31" s="231"/>
      <c r="AX31" s="746" t="s">
        <v>184</v>
      </c>
      <c r="AY31" s="747"/>
      <c r="AZ31" s="747"/>
      <c r="BA31" s="747"/>
      <c r="BB31" s="747"/>
      <c r="BC31" s="747"/>
      <c r="BD31" s="747"/>
      <c r="BE31" s="747"/>
      <c r="BF31" s="748"/>
      <c r="BG31" s="749">
        <v>98.8</v>
      </c>
      <c r="BH31" s="750"/>
      <c r="BI31" s="750"/>
      <c r="BJ31" s="750"/>
      <c r="BK31" s="750"/>
      <c r="BL31" s="750"/>
      <c r="BM31" s="751">
        <v>96.7</v>
      </c>
      <c r="BN31" s="750"/>
      <c r="BO31" s="750"/>
      <c r="BP31" s="750"/>
      <c r="BQ31" s="752"/>
      <c r="BR31" s="749">
        <v>99.5</v>
      </c>
      <c r="BS31" s="750"/>
      <c r="BT31" s="750"/>
      <c r="BU31" s="750"/>
      <c r="BV31" s="750"/>
      <c r="BW31" s="750"/>
      <c r="BX31" s="751">
        <v>97.2</v>
      </c>
      <c r="BY31" s="750"/>
      <c r="BZ31" s="750"/>
      <c r="CA31" s="750"/>
      <c r="CB31" s="752"/>
      <c r="CD31" s="767"/>
      <c r="CE31" s="768"/>
      <c r="CF31" s="719" t="s">
        <v>311</v>
      </c>
      <c r="CG31" s="720"/>
      <c r="CH31" s="720"/>
      <c r="CI31" s="720"/>
      <c r="CJ31" s="720"/>
      <c r="CK31" s="720"/>
      <c r="CL31" s="720"/>
      <c r="CM31" s="720"/>
      <c r="CN31" s="720"/>
      <c r="CO31" s="720"/>
      <c r="CP31" s="720"/>
      <c r="CQ31" s="721"/>
      <c r="CR31" s="680">
        <v>492089</v>
      </c>
      <c r="CS31" s="699"/>
      <c r="CT31" s="699"/>
      <c r="CU31" s="699"/>
      <c r="CV31" s="699"/>
      <c r="CW31" s="699"/>
      <c r="CX31" s="699"/>
      <c r="CY31" s="700"/>
      <c r="CZ31" s="683">
        <v>0.4</v>
      </c>
      <c r="DA31" s="701"/>
      <c r="DB31" s="701"/>
      <c r="DC31" s="702"/>
      <c r="DD31" s="686">
        <v>492089</v>
      </c>
      <c r="DE31" s="699"/>
      <c r="DF31" s="699"/>
      <c r="DG31" s="699"/>
      <c r="DH31" s="699"/>
      <c r="DI31" s="699"/>
      <c r="DJ31" s="699"/>
      <c r="DK31" s="700"/>
      <c r="DL31" s="686">
        <v>492089</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237</v>
      </c>
      <c r="S32" s="681"/>
      <c r="T32" s="681"/>
      <c r="U32" s="681"/>
      <c r="V32" s="681"/>
      <c r="W32" s="681"/>
      <c r="X32" s="681"/>
      <c r="Y32" s="682"/>
      <c r="Z32" s="713" t="s">
        <v>237</v>
      </c>
      <c r="AA32" s="713"/>
      <c r="AB32" s="713"/>
      <c r="AC32" s="713"/>
      <c r="AD32" s="714" t="s">
        <v>135</v>
      </c>
      <c r="AE32" s="714"/>
      <c r="AF32" s="714"/>
      <c r="AG32" s="714"/>
      <c r="AH32" s="714"/>
      <c r="AI32" s="714"/>
      <c r="AJ32" s="714"/>
      <c r="AK32" s="714"/>
      <c r="AL32" s="683" t="s">
        <v>135</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97.7</v>
      </c>
      <c r="BN32" s="745"/>
      <c r="BO32" s="745"/>
      <c r="BP32" s="745"/>
      <c r="BQ32" s="726"/>
      <c r="BR32" s="753">
        <v>99.8</v>
      </c>
      <c r="BS32" s="699"/>
      <c r="BT32" s="699"/>
      <c r="BU32" s="699"/>
      <c r="BV32" s="699"/>
      <c r="BW32" s="699"/>
      <c r="BX32" s="684">
        <v>98.8</v>
      </c>
      <c r="BY32" s="745"/>
      <c r="BZ32" s="745"/>
      <c r="CA32" s="745"/>
      <c r="CB32" s="726"/>
      <c r="CD32" s="769"/>
      <c r="CE32" s="770"/>
      <c r="CF32" s="719" t="s">
        <v>315</v>
      </c>
      <c r="CG32" s="720"/>
      <c r="CH32" s="720"/>
      <c r="CI32" s="720"/>
      <c r="CJ32" s="720"/>
      <c r="CK32" s="720"/>
      <c r="CL32" s="720"/>
      <c r="CM32" s="720"/>
      <c r="CN32" s="720"/>
      <c r="CO32" s="720"/>
      <c r="CP32" s="720"/>
      <c r="CQ32" s="721"/>
      <c r="CR32" s="680">
        <v>14943</v>
      </c>
      <c r="CS32" s="681"/>
      <c r="CT32" s="681"/>
      <c r="CU32" s="681"/>
      <c r="CV32" s="681"/>
      <c r="CW32" s="681"/>
      <c r="CX32" s="681"/>
      <c r="CY32" s="682"/>
      <c r="CZ32" s="683">
        <v>0</v>
      </c>
      <c r="DA32" s="701"/>
      <c r="DB32" s="701"/>
      <c r="DC32" s="702"/>
      <c r="DD32" s="686">
        <v>14943</v>
      </c>
      <c r="DE32" s="681"/>
      <c r="DF32" s="681"/>
      <c r="DG32" s="681"/>
      <c r="DH32" s="681"/>
      <c r="DI32" s="681"/>
      <c r="DJ32" s="681"/>
      <c r="DK32" s="682"/>
      <c r="DL32" s="686">
        <v>14943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8132319</v>
      </c>
      <c r="S33" s="681"/>
      <c r="T33" s="681"/>
      <c r="U33" s="681"/>
      <c r="V33" s="681"/>
      <c r="W33" s="681"/>
      <c r="X33" s="681"/>
      <c r="Y33" s="682"/>
      <c r="Z33" s="713">
        <v>6.2</v>
      </c>
      <c r="AA33" s="713"/>
      <c r="AB33" s="713"/>
      <c r="AC33" s="713"/>
      <c r="AD33" s="714" t="s">
        <v>127</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v>
      </c>
      <c r="BH33" s="665"/>
      <c r="BI33" s="665"/>
      <c r="BJ33" s="665"/>
      <c r="BK33" s="665"/>
      <c r="BL33" s="665"/>
      <c r="BM33" s="707">
        <v>95.5</v>
      </c>
      <c r="BN33" s="665"/>
      <c r="BO33" s="665"/>
      <c r="BP33" s="665"/>
      <c r="BQ33" s="709"/>
      <c r="BR33" s="744">
        <v>99.3</v>
      </c>
      <c r="BS33" s="665"/>
      <c r="BT33" s="665"/>
      <c r="BU33" s="665"/>
      <c r="BV33" s="665"/>
      <c r="BW33" s="665"/>
      <c r="BX33" s="707">
        <v>95.6</v>
      </c>
      <c r="BY33" s="665"/>
      <c r="BZ33" s="665"/>
      <c r="CA33" s="665"/>
      <c r="CB33" s="709"/>
      <c r="CD33" s="719" t="s">
        <v>318</v>
      </c>
      <c r="CE33" s="720"/>
      <c r="CF33" s="720"/>
      <c r="CG33" s="720"/>
      <c r="CH33" s="720"/>
      <c r="CI33" s="720"/>
      <c r="CJ33" s="720"/>
      <c r="CK33" s="720"/>
      <c r="CL33" s="720"/>
      <c r="CM33" s="720"/>
      <c r="CN33" s="720"/>
      <c r="CO33" s="720"/>
      <c r="CP33" s="720"/>
      <c r="CQ33" s="721"/>
      <c r="CR33" s="680">
        <v>60544220</v>
      </c>
      <c r="CS33" s="699"/>
      <c r="CT33" s="699"/>
      <c r="CU33" s="699"/>
      <c r="CV33" s="699"/>
      <c r="CW33" s="699"/>
      <c r="CX33" s="699"/>
      <c r="CY33" s="700"/>
      <c r="CZ33" s="683">
        <v>46.9</v>
      </c>
      <c r="DA33" s="701"/>
      <c r="DB33" s="701"/>
      <c r="DC33" s="702"/>
      <c r="DD33" s="686">
        <v>26181352</v>
      </c>
      <c r="DE33" s="699"/>
      <c r="DF33" s="699"/>
      <c r="DG33" s="699"/>
      <c r="DH33" s="699"/>
      <c r="DI33" s="699"/>
      <c r="DJ33" s="699"/>
      <c r="DK33" s="700"/>
      <c r="DL33" s="686">
        <v>20426329</v>
      </c>
      <c r="DM33" s="699"/>
      <c r="DN33" s="699"/>
      <c r="DO33" s="699"/>
      <c r="DP33" s="699"/>
      <c r="DQ33" s="699"/>
      <c r="DR33" s="699"/>
      <c r="DS33" s="699"/>
      <c r="DT33" s="699"/>
      <c r="DU33" s="699"/>
      <c r="DV33" s="700"/>
      <c r="DW33" s="683">
        <v>35.5</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120978</v>
      </c>
      <c r="S34" s="681"/>
      <c r="T34" s="681"/>
      <c r="U34" s="681"/>
      <c r="V34" s="681"/>
      <c r="W34" s="681"/>
      <c r="X34" s="681"/>
      <c r="Y34" s="682"/>
      <c r="Z34" s="713">
        <v>0.1</v>
      </c>
      <c r="AA34" s="713"/>
      <c r="AB34" s="713"/>
      <c r="AC34" s="713"/>
      <c r="AD34" s="714">
        <v>69843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12022082</v>
      </c>
      <c r="CS34" s="681"/>
      <c r="CT34" s="681"/>
      <c r="CU34" s="681"/>
      <c r="CV34" s="681"/>
      <c r="CW34" s="681"/>
      <c r="CX34" s="681"/>
      <c r="CY34" s="682"/>
      <c r="CZ34" s="683">
        <v>9.3000000000000007</v>
      </c>
      <c r="DA34" s="701"/>
      <c r="DB34" s="701"/>
      <c r="DC34" s="702"/>
      <c r="DD34" s="686">
        <v>9588849</v>
      </c>
      <c r="DE34" s="681"/>
      <c r="DF34" s="681"/>
      <c r="DG34" s="681"/>
      <c r="DH34" s="681"/>
      <c r="DI34" s="681"/>
      <c r="DJ34" s="681"/>
      <c r="DK34" s="682"/>
      <c r="DL34" s="686">
        <v>6983224</v>
      </c>
      <c r="DM34" s="681"/>
      <c r="DN34" s="681"/>
      <c r="DO34" s="681"/>
      <c r="DP34" s="681"/>
      <c r="DQ34" s="681"/>
      <c r="DR34" s="681"/>
      <c r="DS34" s="681"/>
      <c r="DT34" s="681"/>
      <c r="DU34" s="681"/>
      <c r="DV34" s="682"/>
      <c r="DW34" s="683">
        <v>12.1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234822</v>
      </c>
      <c r="S35" s="681"/>
      <c r="T35" s="681"/>
      <c r="U35" s="681"/>
      <c r="V35" s="681"/>
      <c r="W35" s="681"/>
      <c r="X35" s="681"/>
      <c r="Y35" s="682"/>
      <c r="Z35" s="713">
        <v>0.2</v>
      </c>
      <c r="AA35" s="713"/>
      <c r="AB35" s="713"/>
      <c r="AC35" s="713"/>
      <c r="AD35" s="714" t="s">
        <v>237</v>
      </c>
      <c r="AE35" s="714"/>
      <c r="AF35" s="714"/>
      <c r="AG35" s="714"/>
      <c r="AH35" s="714"/>
      <c r="AI35" s="714"/>
      <c r="AJ35" s="714"/>
      <c r="AK35" s="714"/>
      <c r="AL35" s="683" t="s">
        <v>135</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1192300</v>
      </c>
      <c r="CS35" s="699"/>
      <c r="CT35" s="699"/>
      <c r="CU35" s="699"/>
      <c r="CV35" s="699"/>
      <c r="CW35" s="699"/>
      <c r="CX35" s="699"/>
      <c r="CY35" s="700"/>
      <c r="CZ35" s="683">
        <v>0.9</v>
      </c>
      <c r="DA35" s="701"/>
      <c r="DB35" s="701"/>
      <c r="DC35" s="702"/>
      <c r="DD35" s="686">
        <v>930471</v>
      </c>
      <c r="DE35" s="699"/>
      <c r="DF35" s="699"/>
      <c r="DG35" s="699"/>
      <c r="DH35" s="699"/>
      <c r="DI35" s="699"/>
      <c r="DJ35" s="699"/>
      <c r="DK35" s="700"/>
      <c r="DL35" s="686">
        <v>921646</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93719</v>
      </c>
      <c r="S36" s="681"/>
      <c r="T36" s="681"/>
      <c r="U36" s="681"/>
      <c r="V36" s="681"/>
      <c r="W36" s="681"/>
      <c r="X36" s="681"/>
      <c r="Y36" s="682"/>
      <c r="Z36" s="713">
        <v>0.1</v>
      </c>
      <c r="AA36" s="713"/>
      <c r="AB36" s="713"/>
      <c r="AC36" s="713"/>
      <c r="AD36" s="714" t="s">
        <v>135</v>
      </c>
      <c r="AE36" s="714"/>
      <c r="AF36" s="714"/>
      <c r="AG36" s="714"/>
      <c r="AH36" s="714"/>
      <c r="AI36" s="714"/>
      <c r="AJ36" s="714"/>
      <c r="AK36" s="714"/>
      <c r="AL36" s="683" t="s">
        <v>127</v>
      </c>
      <c r="AM36" s="684"/>
      <c r="AN36" s="684"/>
      <c r="AO36" s="715"/>
      <c r="AP36" s="235"/>
      <c r="AQ36" s="732" t="s">
        <v>326</v>
      </c>
      <c r="AR36" s="733"/>
      <c r="AS36" s="733"/>
      <c r="AT36" s="733"/>
      <c r="AU36" s="733"/>
      <c r="AV36" s="733"/>
      <c r="AW36" s="733"/>
      <c r="AX36" s="733"/>
      <c r="AY36" s="734"/>
      <c r="AZ36" s="735">
        <v>15441086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386819</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33749079</v>
      </c>
      <c r="CS36" s="681"/>
      <c r="CT36" s="681"/>
      <c r="CU36" s="681"/>
      <c r="CV36" s="681"/>
      <c r="CW36" s="681"/>
      <c r="CX36" s="681"/>
      <c r="CY36" s="682"/>
      <c r="CZ36" s="683">
        <v>26.2</v>
      </c>
      <c r="DA36" s="701"/>
      <c r="DB36" s="701"/>
      <c r="DC36" s="702"/>
      <c r="DD36" s="686">
        <v>6761417</v>
      </c>
      <c r="DE36" s="681"/>
      <c r="DF36" s="681"/>
      <c r="DG36" s="681"/>
      <c r="DH36" s="681"/>
      <c r="DI36" s="681"/>
      <c r="DJ36" s="681"/>
      <c r="DK36" s="682"/>
      <c r="DL36" s="686">
        <v>4303883</v>
      </c>
      <c r="DM36" s="681"/>
      <c r="DN36" s="681"/>
      <c r="DO36" s="681"/>
      <c r="DP36" s="681"/>
      <c r="DQ36" s="681"/>
      <c r="DR36" s="681"/>
      <c r="DS36" s="681"/>
      <c r="DT36" s="681"/>
      <c r="DU36" s="681"/>
      <c r="DV36" s="682"/>
      <c r="DW36" s="683">
        <v>7.5</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582427</v>
      </c>
      <c r="S37" s="681"/>
      <c r="T37" s="681"/>
      <c r="U37" s="681"/>
      <c r="V37" s="681"/>
      <c r="W37" s="681"/>
      <c r="X37" s="681"/>
      <c r="Y37" s="682"/>
      <c r="Z37" s="713">
        <v>0.4</v>
      </c>
      <c r="AA37" s="713"/>
      <c r="AB37" s="713"/>
      <c r="AC37" s="713"/>
      <c r="AD37" s="714" t="s">
        <v>127</v>
      </c>
      <c r="AE37" s="714"/>
      <c r="AF37" s="714"/>
      <c r="AG37" s="714"/>
      <c r="AH37" s="714"/>
      <c r="AI37" s="714"/>
      <c r="AJ37" s="714"/>
      <c r="AK37" s="714"/>
      <c r="AL37" s="683" t="s">
        <v>127</v>
      </c>
      <c r="AM37" s="684"/>
      <c r="AN37" s="684"/>
      <c r="AO37" s="715"/>
      <c r="AQ37" s="723" t="s">
        <v>330</v>
      </c>
      <c r="AR37" s="724"/>
      <c r="AS37" s="724"/>
      <c r="AT37" s="724"/>
      <c r="AU37" s="724"/>
      <c r="AV37" s="724"/>
      <c r="AW37" s="724"/>
      <c r="AX37" s="724"/>
      <c r="AY37" s="725"/>
      <c r="AZ37" s="680">
        <v>1868574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6352</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27598</v>
      </c>
      <c r="CS37" s="699"/>
      <c r="CT37" s="699"/>
      <c r="CU37" s="699"/>
      <c r="CV37" s="699"/>
      <c r="CW37" s="699"/>
      <c r="CX37" s="699"/>
      <c r="CY37" s="700"/>
      <c r="CZ37" s="683">
        <v>0</v>
      </c>
      <c r="DA37" s="701"/>
      <c r="DB37" s="701"/>
      <c r="DC37" s="702"/>
      <c r="DD37" s="686">
        <v>27598</v>
      </c>
      <c r="DE37" s="699"/>
      <c r="DF37" s="699"/>
      <c r="DG37" s="699"/>
      <c r="DH37" s="699"/>
      <c r="DI37" s="699"/>
      <c r="DJ37" s="699"/>
      <c r="DK37" s="700"/>
      <c r="DL37" s="686">
        <v>27598</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2335339</v>
      </c>
      <c r="S38" s="681"/>
      <c r="T38" s="681"/>
      <c r="U38" s="681"/>
      <c r="V38" s="681"/>
      <c r="W38" s="681"/>
      <c r="X38" s="681"/>
      <c r="Y38" s="682"/>
      <c r="Z38" s="713">
        <v>1.8</v>
      </c>
      <c r="AA38" s="713"/>
      <c r="AB38" s="713"/>
      <c r="AC38" s="713"/>
      <c r="AD38" s="714">
        <v>32420</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1789889</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31773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10828474</v>
      </c>
      <c r="CS38" s="681"/>
      <c r="CT38" s="681"/>
      <c r="CU38" s="681"/>
      <c r="CV38" s="681"/>
      <c r="CW38" s="681"/>
      <c r="CX38" s="681"/>
      <c r="CY38" s="682"/>
      <c r="CZ38" s="683">
        <v>8.4</v>
      </c>
      <c r="DA38" s="701"/>
      <c r="DB38" s="701"/>
      <c r="DC38" s="702"/>
      <c r="DD38" s="686">
        <v>8653104</v>
      </c>
      <c r="DE38" s="681"/>
      <c r="DF38" s="681"/>
      <c r="DG38" s="681"/>
      <c r="DH38" s="681"/>
      <c r="DI38" s="681"/>
      <c r="DJ38" s="681"/>
      <c r="DK38" s="682"/>
      <c r="DL38" s="686">
        <v>8156495</v>
      </c>
      <c r="DM38" s="681"/>
      <c r="DN38" s="681"/>
      <c r="DO38" s="681"/>
      <c r="DP38" s="681"/>
      <c r="DQ38" s="681"/>
      <c r="DR38" s="681"/>
      <c r="DS38" s="681"/>
      <c r="DT38" s="681"/>
      <c r="DU38" s="681"/>
      <c r="DV38" s="682"/>
      <c r="DW38" s="683">
        <v>14.2</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10069437</v>
      </c>
      <c r="S39" s="681"/>
      <c r="T39" s="681"/>
      <c r="U39" s="681"/>
      <c r="V39" s="681"/>
      <c r="W39" s="681"/>
      <c r="X39" s="681"/>
      <c r="Y39" s="682"/>
      <c r="Z39" s="713">
        <v>7.7</v>
      </c>
      <c r="AA39" s="713"/>
      <c r="AB39" s="713"/>
      <c r="AC39" s="713"/>
      <c r="AD39" s="714" t="s">
        <v>127</v>
      </c>
      <c r="AE39" s="714"/>
      <c r="AF39" s="714"/>
      <c r="AG39" s="714"/>
      <c r="AH39" s="714"/>
      <c r="AI39" s="714"/>
      <c r="AJ39" s="714"/>
      <c r="AK39" s="714"/>
      <c r="AL39" s="683" t="s">
        <v>127</v>
      </c>
      <c r="AM39" s="684"/>
      <c r="AN39" s="684"/>
      <c r="AO39" s="715"/>
      <c r="AQ39" s="723" t="s">
        <v>338</v>
      </c>
      <c r="AR39" s="724"/>
      <c r="AS39" s="724"/>
      <c r="AT39" s="724"/>
      <c r="AU39" s="724"/>
      <c r="AV39" s="724"/>
      <c r="AW39" s="724"/>
      <c r="AX39" s="724"/>
      <c r="AY39" s="725"/>
      <c r="AZ39" s="680">
        <v>470062</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47441</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160650</v>
      </c>
      <c r="CS39" s="699"/>
      <c r="CT39" s="699"/>
      <c r="CU39" s="699"/>
      <c r="CV39" s="699"/>
      <c r="CW39" s="699"/>
      <c r="CX39" s="699"/>
      <c r="CY39" s="700"/>
      <c r="CZ39" s="683">
        <v>0.1</v>
      </c>
      <c r="DA39" s="701"/>
      <c r="DB39" s="701"/>
      <c r="DC39" s="702"/>
      <c r="DD39" s="686">
        <v>151513</v>
      </c>
      <c r="DE39" s="699"/>
      <c r="DF39" s="699"/>
      <c r="DG39" s="699"/>
      <c r="DH39" s="699"/>
      <c r="DI39" s="699"/>
      <c r="DJ39" s="699"/>
      <c r="DK39" s="700"/>
      <c r="DL39" s="686" t="s">
        <v>135</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135</v>
      </c>
      <c r="AA40" s="713"/>
      <c r="AB40" s="713"/>
      <c r="AC40" s="713"/>
      <c r="AD40" s="714" t="s">
        <v>127</v>
      </c>
      <c r="AE40" s="714"/>
      <c r="AF40" s="714"/>
      <c r="AG40" s="714"/>
      <c r="AH40" s="714"/>
      <c r="AI40" s="714"/>
      <c r="AJ40" s="714"/>
      <c r="AK40" s="714"/>
      <c r="AL40" s="683" t="s">
        <v>127</v>
      </c>
      <c r="AM40" s="684"/>
      <c r="AN40" s="684"/>
      <c r="AO40" s="715"/>
      <c r="AQ40" s="723" t="s">
        <v>342</v>
      </c>
      <c r="AR40" s="724"/>
      <c r="AS40" s="724"/>
      <c r="AT40" s="724"/>
      <c r="AU40" s="724"/>
      <c r="AV40" s="724"/>
      <c r="AW40" s="724"/>
      <c r="AX40" s="724"/>
      <c r="AY40" s="725"/>
      <c r="AZ40" s="680">
        <v>194422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94</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2591635</v>
      </c>
      <c r="CS40" s="681"/>
      <c r="CT40" s="681"/>
      <c r="CU40" s="681"/>
      <c r="CV40" s="681"/>
      <c r="CW40" s="681"/>
      <c r="CX40" s="681"/>
      <c r="CY40" s="682"/>
      <c r="CZ40" s="683">
        <v>2</v>
      </c>
      <c r="DA40" s="701"/>
      <c r="DB40" s="701"/>
      <c r="DC40" s="702"/>
      <c r="DD40" s="686">
        <v>95998</v>
      </c>
      <c r="DE40" s="681"/>
      <c r="DF40" s="681"/>
      <c r="DG40" s="681"/>
      <c r="DH40" s="681"/>
      <c r="DI40" s="681"/>
      <c r="DJ40" s="681"/>
      <c r="DK40" s="682"/>
      <c r="DL40" s="686">
        <v>61081</v>
      </c>
      <c r="DM40" s="681"/>
      <c r="DN40" s="681"/>
      <c r="DO40" s="681"/>
      <c r="DP40" s="681"/>
      <c r="DQ40" s="681"/>
      <c r="DR40" s="681"/>
      <c r="DS40" s="681"/>
      <c r="DT40" s="681"/>
      <c r="DU40" s="681"/>
      <c r="DV40" s="682"/>
      <c r="DW40" s="683">
        <v>0.1</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135</v>
      </c>
      <c r="S41" s="681"/>
      <c r="T41" s="681"/>
      <c r="U41" s="681"/>
      <c r="V41" s="681"/>
      <c r="W41" s="681"/>
      <c r="X41" s="681"/>
      <c r="Y41" s="682"/>
      <c r="Z41" s="713" t="s">
        <v>127</v>
      </c>
      <c r="AA41" s="713"/>
      <c r="AB41" s="713"/>
      <c r="AC41" s="713"/>
      <c r="AD41" s="714" t="s">
        <v>135</v>
      </c>
      <c r="AE41" s="714"/>
      <c r="AF41" s="714"/>
      <c r="AG41" s="714"/>
      <c r="AH41" s="714"/>
      <c r="AI41" s="714"/>
      <c r="AJ41" s="714"/>
      <c r="AK41" s="714"/>
      <c r="AL41" s="683" t="s">
        <v>127</v>
      </c>
      <c r="AM41" s="684"/>
      <c r="AN41" s="684"/>
      <c r="AO41" s="715"/>
      <c r="AQ41" s="723" t="s">
        <v>347</v>
      </c>
      <c r="AR41" s="724"/>
      <c r="AS41" s="724"/>
      <c r="AT41" s="724"/>
      <c r="AU41" s="724"/>
      <c r="AV41" s="724"/>
      <c r="AW41" s="724"/>
      <c r="AX41" s="724"/>
      <c r="AY41" s="725"/>
      <c r="AZ41" s="680">
        <v>2655948</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237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3599251</v>
      </c>
      <c r="S42" s="681"/>
      <c r="T42" s="681"/>
      <c r="U42" s="681"/>
      <c r="V42" s="681"/>
      <c r="W42" s="681"/>
      <c r="X42" s="681"/>
      <c r="Y42" s="682"/>
      <c r="Z42" s="713">
        <v>2.8</v>
      </c>
      <c r="AA42" s="713"/>
      <c r="AB42" s="713"/>
      <c r="AC42" s="713"/>
      <c r="AD42" s="714" t="s">
        <v>127</v>
      </c>
      <c r="AE42" s="714"/>
      <c r="AF42" s="714"/>
      <c r="AG42" s="714"/>
      <c r="AH42" s="714"/>
      <c r="AI42" s="714"/>
      <c r="AJ42" s="714"/>
      <c r="AK42" s="714"/>
      <c r="AL42" s="683" t="s">
        <v>127</v>
      </c>
      <c r="AM42" s="684"/>
      <c r="AN42" s="684"/>
      <c r="AO42" s="715"/>
      <c r="AQ42" s="716" t="s">
        <v>351</v>
      </c>
      <c r="AR42" s="717"/>
      <c r="AS42" s="717"/>
      <c r="AT42" s="717"/>
      <c r="AU42" s="717"/>
      <c r="AV42" s="717"/>
      <c r="AW42" s="717"/>
      <c r="AX42" s="717"/>
      <c r="AY42" s="718"/>
      <c r="AZ42" s="664">
        <v>8462191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349</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7885923</v>
      </c>
      <c r="CS42" s="681"/>
      <c r="CT42" s="681"/>
      <c r="CU42" s="681"/>
      <c r="CV42" s="681"/>
      <c r="CW42" s="681"/>
      <c r="CX42" s="681"/>
      <c r="CY42" s="682"/>
      <c r="CZ42" s="683">
        <v>6.1</v>
      </c>
      <c r="DA42" s="684"/>
      <c r="DB42" s="684"/>
      <c r="DC42" s="685"/>
      <c r="DD42" s="686">
        <v>667914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130283914</v>
      </c>
      <c r="S43" s="703"/>
      <c r="T43" s="703"/>
      <c r="U43" s="703"/>
      <c r="V43" s="703"/>
      <c r="W43" s="703"/>
      <c r="X43" s="703"/>
      <c r="Y43" s="704"/>
      <c r="Z43" s="705">
        <v>100</v>
      </c>
      <c r="AA43" s="705"/>
      <c r="AB43" s="705"/>
      <c r="AC43" s="705"/>
      <c r="AD43" s="706">
        <v>53984341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150353</v>
      </c>
      <c r="CS43" s="699"/>
      <c r="CT43" s="699"/>
      <c r="CU43" s="699"/>
      <c r="CV43" s="699"/>
      <c r="CW43" s="699"/>
      <c r="CX43" s="699"/>
      <c r="CY43" s="700"/>
      <c r="CZ43" s="683">
        <v>0.1</v>
      </c>
      <c r="DA43" s="701"/>
      <c r="DB43" s="701"/>
      <c r="DC43" s="702"/>
      <c r="DD43" s="686">
        <v>150353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7885923</v>
      </c>
      <c r="CS44" s="681"/>
      <c r="CT44" s="681"/>
      <c r="CU44" s="681"/>
      <c r="CV44" s="681"/>
      <c r="CW44" s="681"/>
      <c r="CX44" s="681"/>
      <c r="CY44" s="682"/>
      <c r="CZ44" s="683">
        <v>6.1</v>
      </c>
      <c r="DA44" s="684"/>
      <c r="DB44" s="684"/>
      <c r="DC44" s="685"/>
      <c r="DD44" s="686">
        <v>667914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2199554</v>
      </c>
      <c r="CS45" s="699"/>
      <c r="CT45" s="699"/>
      <c r="CU45" s="699"/>
      <c r="CV45" s="699"/>
      <c r="CW45" s="699"/>
      <c r="CX45" s="699"/>
      <c r="CY45" s="700"/>
      <c r="CZ45" s="683">
        <v>1.7</v>
      </c>
      <c r="DA45" s="701"/>
      <c r="DB45" s="701"/>
      <c r="DC45" s="702"/>
      <c r="DD45" s="686">
        <v>63081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5414431</v>
      </c>
      <c r="CS46" s="681"/>
      <c r="CT46" s="681"/>
      <c r="CU46" s="681"/>
      <c r="CV46" s="681"/>
      <c r="CW46" s="681"/>
      <c r="CX46" s="681"/>
      <c r="CY46" s="682"/>
      <c r="CZ46" s="683">
        <v>4.2</v>
      </c>
      <c r="DA46" s="684"/>
      <c r="DB46" s="684"/>
      <c r="DC46" s="685"/>
      <c r="DD46" s="686">
        <v>592495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127</v>
      </c>
      <c r="CS47" s="699"/>
      <c r="CT47" s="699"/>
      <c r="CU47" s="699"/>
      <c r="CV47" s="699"/>
      <c r="CW47" s="699"/>
      <c r="CX47" s="699"/>
      <c r="CY47" s="700"/>
      <c r="CZ47" s="683" t="s">
        <v>127</v>
      </c>
      <c r="DA47" s="701"/>
      <c r="DB47" s="701"/>
      <c r="DC47" s="702"/>
      <c r="DD47" s="686" t="s">
        <v>127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129013470</v>
      </c>
      <c r="CS49" s="665"/>
      <c r="CT49" s="665"/>
      <c r="CU49" s="665"/>
      <c r="CV49" s="665"/>
      <c r="CW49" s="665"/>
      <c r="CX49" s="665"/>
      <c r="CY49" s="666"/>
      <c r="CZ49" s="667">
        <v>100</v>
      </c>
      <c r="DA49" s="668"/>
      <c r="DB49" s="668"/>
      <c r="DC49" s="669"/>
      <c r="DD49" s="670">
        <v>63190429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5XONTkfI0AFrGAKrZG1RWBbokkQG1Y1t5fiDiPo4cgQLnCoPWdkThhiffYaeCRDCD7vgnPl3I2lpH/ZXvYKig==" saltValue="BMa3qQJl8u8RvC+qkyXx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129695</v>
      </c>
      <c r="R7" s="1200"/>
      <c r="S7" s="1200"/>
      <c r="T7" s="1200"/>
      <c r="U7" s="1200"/>
      <c r="V7" s="1200">
        <v>128434</v>
      </c>
      <c r="W7" s="1200"/>
      <c r="X7" s="1200"/>
      <c r="Y7" s="1200"/>
      <c r="Z7" s="1200"/>
      <c r="AA7" s="1200">
        <v>1261</v>
      </c>
      <c r="AB7" s="1200"/>
      <c r="AC7" s="1200"/>
      <c r="AD7" s="1200"/>
      <c r="AE7" s="1201"/>
      <c r="AF7" s="1202">
        <v>747</v>
      </c>
      <c r="AG7" s="1203"/>
      <c r="AH7" s="1203"/>
      <c r="AI7" s="1203"/>
      <c r="AJ7" s="1204"/>
      <c r="AK7" s="1186">
        <v>94</v>
      </c>
      <c r="AL7" s="1187"/>
      <c r="AM7" s="1187"/>
      <c r="AN7" s="1187"/>
      <c r="AO7" s="1187"/>
      <c r="AP7" s="1187">
        <v>101724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610</v>
      </c>
      <c r="BT7" s="1191"/>
      <c r="BU7" s="1191"/>
      <c r="BV7" s="1191"/>
      <c r="BW7" s="1191"/>
      <c r="BX7" s="1191"/>
      <c r="BY7" s="1191"/>
      <c r="BZ7" s="1191"/>
      <c r="CA7" s="1191"/>
      <c r="CB7" s="1191"/>
      <c r="CC7" s="1191"/>
      <c r="CD7" s="1191"/>
      <c r="CE7" s="1191"/>
      <c r="CF7" s="1191"/>
      <c r="CG7" s="1192"/>
      <c r="CH7" s="1183">
        <v>-1</v>
      </c>
      <c r="CI7" s="1184"/>
      <c r="CJ7" s="1184"/>
      <c r="CK7" s="1184"/>
      <c r="CL7" s="1185"/>
      <c r="CM7" s="1183">
        <v>48</v>
      </c>
      <c r="CN7" s="1184"/>
      <c r="CO7" s="1184"/>
      <c r="CP7" s="1184"/>
      <c r="CQ7" s="1185"/>
      <c r="CR7" s="1183">
        <v>5</v>
      </c>
      <c r="CS7" s="1184"/>
      <c r="CT7" s="1184"/>
      <c r="CU7" s="1184"/>
      <c r="CV7" s="1185"/>
      <c r="CW7" s="1183" t="s">
        <v>533</v>
      </c>
      <c r="CX7" s="1184"/>
      <c r="CY7" s="1184"/>
      <c r="CZ7" s="1184"/>
      <c r="DA7" s="1185"/>
      <c r="DB7" s="1183" t="s">
        <v>533</v>
      </c>
      <c r="DC7" s="1184"/>
      <c r="DD7" s="1184"/>
      <c r="DE7" s="1184"/>
      <c r="DF7" s="1185"/>
      <c r="DG7" s="1183" t="s">
        <v>533</v>
      </c>
      <c r="DH7" s="1184"/>
      <c r="DI7" s="1184"/>
      <c r="DJ7" s="1184"/>
      <c r="DK7" s="1185"/>
      <c r="DL7" s="1183" t="s">
        <v>533</v>
      </c>
      <c r="DM7" s="1184"/>
      <c r="DN7" s="1184"/>
      <c r="DO7" s="1184"/>
      <c r="DP7" s="1185"/>
      <c r="DQ7" s="1183" t="s">
        <v>533</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19</v>
      </c>
      <c r="R8" s="1139"/>
      <c r="S8" s="1139"/>
      <c r="T8" s="1139"/>
      <c r="U8" s="1139"/>
      <c r="V8" s="1139">
        <v>9</v>
      </c>
      <c r="W8" s="1139"/>
      <c r="X8" s="1139"/>
      <c r="Y8" s="1139"/>
      <c r="Z8" s="1139"/>
      <c r="AA8" s="1139">
        <v>10</v>
      </c>
      <c r="AB8" s="1139"/>
      <c r="AC8" s="1139"/>
      <c r="AD8" s="1139"/>
      <c r="AE8" s="1140"/>
      <c r="AF8" s="1114">
        <v>10</v>
      </c>
      <c r="AG8" s="1115"/>
      <c r="AH8" s="1115"/>
      <c r="AI8" s="1115"/>
      <c r="AJ8" s="1116"/>
      <c r="AK8" s="1181" t="s">
        <v>616</v>
      </c>
      <c r="AL8" s="1182"/>
      <c r="AM8" s="1182"/>
      <c r="AN8" s="1182"/>
      <c r="AO8" s="1182"/>
      <c r="AP8" s="1182" t="s">
        <v>617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611</v>
      </c>
      <c r="BT8" s="1110"/>
      <c r="BU8" s="1110"/>
      <c r="BV8" s="1110"/>
      <c r="BW8" s="1110"/>
      <c r="BX8" s="1110"/>
      <c r="BY8" s="1110"/>
      <c r="BZ8" s="1110"/>
      <c r="CA8" s="1110"/>
      <c r="CB8" s="1110"/>
      <c r="CC8" s="1110"/>
      <c r="CD8" s="1110"/>
      <c r="CE8" s="1110"/>
      <c r="CF8" s="1110"/>
      <c r="CG8" s="1111"/>
      <c r="CH8" s="1084">
        <v>-10</v>
      </c>
      <c r="CI8" s="1085"/>
      <c r="CJ8" s="1085"/>
      <c r="CK8" s="1085"/>
      <c r="CL8" s="1086"/>
      <c r="CM8" s="1084">
        <v>25</v>
      </c>
      <c r="CN8" s="1085"/>
      <c r="CO8" s="1085"/>
      <c r="CP8" s="1085"/>
      <c r="CQ8" s="1086"/>
      <c r="CR8" s="1084">
        <v>10</v>
      </c>
      <c r="CS8" s="1085"/>
      <c r="CT8" s="1085"/>
      <c r="CU8" s="1085"/>
      <c r="CV8" s="1086"/>
      <c r="CW8" s="1084">
        <v>7</v>
      </c>
      <c r="CX8" s="1085"/>
      <c r="CY8" s="1085"/>
      <c r="CZ8" s="1085"/>
      <c r="DA8" s="1086"/>
      <c r="DB8" s="1084" t="s">
        <v>533</v>
      </c>
      <c r="DC8" s="1085"/>
      <c r="DD8" s="1085"/>
      <c r="DE8" s="1085"/>
      <c r="DF8" s="1086"/>
      <c r="DG8" s="1084" t="s">
        <v>533</v>
      </c>
      <c r="DH8" s="1085"/>
      <c r="DI8" s="1085"/>
      <c r="DJ8" s="1085"/>
      <c r="DK8" s="1086"/>
      <c r="DL8" s="1084" t="s">
        <v>533</v>
      </c>
      <c r="DM8" s="1085"/>
      <c r="DN8" s="1085"/>
      <c r="DO8" s="1085"/>
      <c r="DP8" s="1086"/>
      <c r="DQ8" s="1084" t="s">
        <v>533</v>
      </c>
      <c r="DR8" s="1085"/>
      <c r="DS8" s="1085"/>
      <c r="DT8" s="1085"/>
      <c r="DU8" s="1086"/>
      <c r="DV8" s="1087"/>
      <c r="DW8" s="1088"/>
      <c r="DX8" s="1088"/>
      <c r="DY8" s="1088"/>
      <c r="DZ8" s="1089"/>
      <c r="EA8" s="256"/>
    </row>
    <row r="9" spans="1:131" s="257" customFormat="1" ht="26.25" customHeight="1" x14ac:dyDescent="0.15">
      <c r="A9" s="263">
        <v>3</v>
      </c>
      <c r="B9" s="1132" t="s">
        <v>389</v>
      </c>
      <c r="C9" s="1133"/>
      <c r="D9" s="1133"/>
      <c r="E9" s="1133"/>
      <c r="F9" s="1133"/>
      <c r="G9" s="1133"/>
      <c r="H9" s="1133"/>
      <c r="I9" s="1133"/>
      <c r="J9" s="1133"/>
      <c r="K9" s="1133"/>
      <c r="L9" s="1133"/>
      <c r="M9" s="1133"/>
      <c r="N9" s="1133"/>
      <c r="O9" s="1133"/>
      <c r="P9" s="1134"/>
      <c r="Q9" s="1138">
        <v>587</v>
      </c>
      <c r="R9" s="1139"/>
      <c r="S9" s="1139"/>
      <c r="T9" s="1139"/>
      <c r="U9" s="1139"/>
      <c r="V9" s="1139">
        <v>587</v>
      </c>
      <c r="W9" s="1139"/>
      <c r="X9" s="1139"/>
      <c r="Y9" s="1139"/>
      <c r="Z9" s="1139"/>
      <c r="AA9" s="1139">
        <v>0</v>
      </c>
      <c r="AB9" s="1139"/>
      <c r="AC9" s="1139"/>
      <c r="AD9" s="1139"/>
      <c r="AE9" s="1140"/>
      <c r="AF9" s="1114">
        <v>0</v>
      </c>
      <c r="AG9" s="1115"/>
      <c r="AH9" s="1115"/>
      <c r="AI9" s="1115"/>
      <c r="AJ9" s="1116"/>
      <c r="AK9" s="1181" t="s">
        <v>617</v>
      </c>
      <c r="AL9" s="1182"/>
      <c r="AM9" s="1182"/>
      <c r="AN9" s="1182"/>
      <c r="AO9" s="1182"/>
      <c r="AP9" s="1182" t="s">
        <v>617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612</v>
      </c>
      <c r="BT9" s="1110"/>
      <c r="BU9" s="1110"/>
      <c r="BV9" s="1110"/>
      <c r="BW9" s="1110"/>
      <c r="BX9" s="1110"/>
      <c r="BY9" s="1110"/>
      <c r="BZ9" s="1110"/>
      <c r="CA9" s="1110"/>
      <c r="CB9" s="1110"/>
      <c r="CC9" s="1110"/>
      <c r="CD9" s="1110"/>
      <c r="CE9" s="1110"/>
      <c r="CF9" s="1110"/>
      <c r="CG9" s="1111"/>
      <c r="CH9" s="1084">
        <v>0</v>
      </c>
      <c r="CI9" s="1085"/>
      <c r="CJ9" s="1085"/>
      <c r="CK9" s="1085"/>
      <c r="CL9" s="1086"/>
      <c r="CM9" s="1084">
        <v>52</v>
      </c>
      <c r="CN9" s="1085"/>
      <c r="CO9" s="1085"/>
      <c r="CP9" s="1085"/>
      <c r="CQ9" s="1086"/>
      <c r="CR9" s="1084">
        <v>1</v>
      </c>
      <c r="CS9" s="1085"/>
      <c r="CT9" s="1085"/>
      <c r="CU9" s="1085"/>
      <c r="CV9" s="1086"/>
      <c r="CW9" s="1084">
        <v>4</v>
      </c>
      <c r="CX9" s="1085"/>
      <c r="CY9" s="1085"/>
      <c r="CZ9" s="1085"/>
      <c r="DA9" s="1086"/>
      <c r="DB9" s="1084" t="s">
        <v>533</v>
      </c>
      <c r="DC9" s="1085"/>
      <c r="DD9" s="1085"/>
      <c r="DE9" s="1085"/>
      <c r="DF9" s="1086"/>
      <c r="DG9" s="1084" t="s">
        <v>533</v>
      </c>
      <c r="DH9" s="1085"/>
      <c r="DI9" s="1085"/>
      <c r="DJ9" s="1085"/>
      <c r="DK9" s="1086"/>
      <c r="DL9" s="1084" t="s">
        <v>533</v>
      </c>
      <c r="DM9" s="1085"/>
      <c r="DN9" s="1085"/>
      <c r="DO9" s="1085"/>
      <c r="DP9" s="1086"/>
      <c r="DQ9" s="1084" t="s">
        <v>533</v>
      </c>
      <c r="DR9" s="1085"/>
      <c r="DS9" s="1085"/>
      <c r="DT9" s="1085"/>
      <c r="DU9" s="1086"/>
      <c r="DV9" s="1087"/>
      <c r="DW9" s="1088"/>
      <c r="DX9" s="1088"/>
      <c r="DY9" s="1088"/>
      <c r="DZ9" s="1089"/>
      <c r="EA9" s="256"/>
    </row>
    <row r="10" spans="1:131" s="257" customFormat="1" ht="26.25" customHeight="1" x14ac:dyDescent="0.15">
      <c r="A10" s="263">
        <v>4</v>
      </c>
      <c r="B10" s="1132" t="s">
        <v>390</v>
      </c>
      <c r="C10" s="1133"/>
      <c r="D10" s="1133"/>
      <c r="E10" s="1133"/>
      <c r="F10" s="1133"/>
      <c r="G10" s="1133"/>
      <c r="H10" s="1133"/>
      <c r="I10" s="1133"/>
      <c r="J10" s="1133"/>
      <c r="K10" s="1133"/>
      <c r="L10" s="1133"/>
      <c r="M10" s="1133"/>
      <c r="N10" s="1133"/>
      <c r="O10" s="1133"/>
      <c r="P10" s="1134"/>
      <c r="Q10" s="1138">
        <v>3</v>
      </c>
      <c r="R10" s="1139"/>
      <c r="S10" s="1139"/>
      <c r="T10" s="1139"/>
      <c r="U10" s="1139"/>
      <c r="V10" s="1139">
        <v>2</v>
      </c>
      <c r="W10" s="1139"/>
      <c r="X10" s="1139"/>
      <c r="Y10" s="1139"/>
      <c r="Z10" s="1139"/>
      <c r="AA10" s="1139">
        <v>0</v>
      </c>
      <c r="AB10" s="1139"/>
      <c r="AC10" s="1139"/>
      <c r="AD10" s="1139"/>
      <c r="AE10" s="1140"/>
      <c r="AF10" s="1114">
        <v>0</v>
      </c>
      <c r="AG10" s="1115"/>
      <c r="AH10" s="1115"/>
      <c r="AI10" s="1115"/>
      <c r="AJ10" s="1116"/>
      <c r="AK10" s="1181" t="s">
        <v>617</v>
      </c>
      <c r="AL10" s="1182"/>
      <c r="AM10" s="1182"/>
      <c r="AN10" s="1182"/>
      <c r="AO10" s="1182"/>
      <c r="AP10" s="1182">
        <v>2</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613</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69</v>
      </c>
      <c r="CN10" s="1085"/>
      <c r="CO10" s="1085"/>
      <c r="CP10" s="1085"/>
      <c r="CQ10" s="1086"/>
      <c r="CR10" s="1084">
        <v>18</v>
      </c>
      <c r="CS10" s="1085"/>
      <c r="CT10" s="1085"/>
      <c r="CU10" s="1085"/>
      <c r="CV10" s="1086"/>
      <c r="CW10" s="1084" t="s">
        <v>533</v>
      </c>
      <c r="CX10" s="1085"/>
      <c r="CY10" s="1085"/>
      <c r="CZ10" s="1085"/>
      <c r="DA10" s="1086"/>
      <c r="DB10" s="1084" t="s">
        <v>533</v>
      </c>
      <c r="DC10" s="1085"/>
      <c r="DD10" s="1085"/>
      <c r="DE10" s="1085"/>
      <c r="DF10" s="1086"/>
      <c r="DG10" s="1084" t="s">
        <v>533</v>
      </c>
      <c r="DH10" s="1085"/>
      <c r="DI10" s="1085"/>
      <c r="DJ10" s="1085"/>
      <c r="DK10" s="1086"/>
      <c r="DL10" s="1084" t="s">
        <v>533</v>
      </c>
      <c r="DM10" s="1085"/>
      <c r="DN10" s="1085"/>
      <c r="DO10" s="1085"/>
      <c r="DP10" s="1086"/>
      <c r="DQ10" s="1084" t="s">
        <v>533</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614</v>
      </c>
      <c r="BT11" s="1110"/>
      <c r="BU11" s="1110"/>
      <c r="BV11" s="1110"/>
      <c r="BW11" s="1110"/>
      <c r="BX11" s="1110"/>
      <c r="BY11" s="1110"/>
      <c r="BZ11" s="1110"/>
      <c r="CA11" s="1110"/>
      <c r="CB11" s="1110"/>
      <c r="CC11" s="1110"/>
      <c r="CD11" s="1110"/>
      <c r="CE11" s="1110"/>
      <c r="CF11" s="1110"/>
      <c r="CG11" s="1111"/>
      <c r="CH11" s="1084">
        <v>-222</v>
      </c>
      <c r="CI11" s="1085"/>
      <c r="CJ11" s="1085"/>
      <c r="CK11" s="1085"/>
      <c r="CL11" s="1086"/>
      <c r="CM11" s="1084">
        <v>-1027</v>
      </c>
      <c r="CN11" s="1085"/>
      <c r="CO11" s="1085"/>
      <c r="CP11" s="1085"/>
      <c r="CQ11" s="1086"/>
      <c r="CR11" s="1084">
        <v>650</v>
      </c>
      <c r="CS11" s="1085"/>
      <c r="CT11" s="1085"/>
      <c r="CU11" s="1085"/>
      <c r="CV11" s="1086"/>
      <c r="CW11" s="1084" t="s">
        <v>533</v>
      </c>
      <c r="CX11" s="1085"/>
      <c r="CY11" s="1085"/>
      <c r="CZ11" s="1085"/>
      <c r="DA11" s="1086"/>
      <c r="DB11" s="1084">
        <v>1118</v>
      </c>
      <c r="DC11" s="1085"/>
      <c r="DD11" s="1085"/>
      <c r="DE11" s="1085"/>
      <c r="DF11" s="1086"/>
      <c r="DG11" s="1084" t="s">
        <v>533</v>
      </c>
      <c r="DH11" s="1085"/>
      <c r="DI11" s="1085"/>
      <c r="DJ11" s="1085"/>
      <c r="DK11" s="1086"/>
      <c r="DL11" s="1084" t="s">
        <v>533</v>
      </c>
      <c r="DM11" s="1085"/>
      <c r="DN11" s="1085"/>
      <c r="DO11" s="1085"/>
      <c r="DP11" s="1086"/>
      <c r="DQ11" s="1084" t="s">
        <v>533</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615</v>
      </c>
      <c r="BT12" s="1110"/>
      <c r="BU12" s="1110"/>
      <c r="BV12" s="1110"/>
      <c r="BW12" s="1110"/>
      <c r="BX12" s="1110"/>
      <c r="BY12" s="1110"/>
      <c r="BZ12" s="1110"/>
      <c r="CA12" s="1110"/>
      <c r="CB12" s="1110"/>
      <c r="CC12" s="1110"/>
      <c r="CD12" s="1110"/>
      <c r="CE12" s="1110"/>
      <c r="CF12" s="1110"/>
      <c r="CG12" s="1111"/>
      <c r="CH12" s="1084">
        <v>0</v>
      </c>
      <c r="CI12" s="1085"/>
      <c r="CJ12" s="1085"/>
      <c r="CK12" s="1085"/>
      <c r="CL12" s="1086"/>
      <c r="CM12" s="1084">
        <v>49</v>
      </c>
      <c r="CN12" s="1085"/>
      <c r="CO12" s="1085"/>
      <c r="CP12" s="1085"/>
      <c r="CQ12" s="1086"/>
      <c r="CR12" s="1084">
        <v>5</v>
      </c>
      <c r="CS12" s="1085"/>
      <c r="CT12" s="1085"/>
      <c r="CU12" s="1085"/>
      <c r="CV12" s="1086"/>
      <c r="CW12" s="1084" t="s">
        <v>533</v>
      </c>
      <c r="CX12" s="1085"/>
      <c r="CY12" s="1085"/>
      <c r="CZ12" s="1085"/>
      <c r="DA12" s="1086"/>
      <c r="DB12" s="1084" t="s">
        <v>533</v>
      </c>
      <c r="DC12" s="1085"/>
      <c r="DD12" s="1085"/>
      <c r="DE12" s="1085"/>
      <c r="DF12" s="1086"/>
      <c r="DG12" s="1084">
        <v>486</v>
      </c>
      <c r="DH12" s="1085"/>
      <c r="DI12" s="1085"/>
      <c r="DJ12" s="1085"/>
      <c r="DK12" s="1086"/>
      <c r="DL12" s="1084" t="s">
        <v>533</v>
      </c>
      <c r="DM12" s="1085"/>
      <c r="DN12" s="1085"/>
      <c r="DO12" s="1085"/>
      <c r="DP12" s="1086"/>
      <c r="DQ12" s="1084">
        <v>178</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130284</v>
      </c>
      <c r="R23" s="1164"/>
      <c r="S23" s="1164"/>
      <c r="T23" s="1164"/>
      <c r="U23" s="1164"/>
      <c r="V23" s="1164">
        <v>129013</v>
      </c>
      <c r="W23" s="1164"/>
      <c r="X23" s="1164"/>
      <c r="Y23" s="1164"/>
      <c r="Z23" s="1164"/>
      <c r="AA23" s="1164">
        <v>1270</v>
      </c>
      <c r="AB23" s="1164"/>
      <c r="AC23" s="1164"/>
      <c r="AD23" s="1164"/>
      <c r="AE23" s="1165"/>
      <c r="AF23" s="1166">
        <v>757</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24253</v>
      </c>
      <c r="R28" s="1149"/>
      <c r="S28" s="1149"/>
      <c r="T28" s="1149"/>
      <c r="U28" s="1149"/>
      <c r="V28" s="1149">
        <v>23866</v>
      </c>
      <c r="W28" s="1149"/>
      <c r="X28" s="1149"/>
      <c r="Y28" s="1149"/>
      <c r="Z28" s="1149"/>
      <c r="AA28" s="1149">
        <v>387</v>
      </c>
      <c r="AB28" s="1149"/>
      <c r="AC28" s="1149"/>
      <c r="AD28" s="1149"/>
      <c r="AE28" s="1150"/>
      <c r="AF28" s="1151">
        <v>387</v>
      </c>
      <c r="AG28" s="1149"/>
      <c r="AH28" s="1149"/>
      <c r="AI28" s="1149"/>
      <c r="AJ28" s="1152"/>
      <c r="AK28" s="1153">
        <v>2656</v>
      </c>
      <c r="AL28" s="1141"/>
      <c r="AM28" s="1141"/>
      <c r="AN28" s="1141"/>
      <c r="AO28" s="1141"/>
      <c r="AP28" s="1141" t="s">
        <v>604</v>
      </c>
      <c r="AQ28" s="1141"/>
      <c r="AR28" s="1141"/>
      <c r="AS28" s="1141"/>
      <c r="AT28" s="1141"/>
      <c r="AU28" s="1141" t="s">
        <v>604</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27244</v>
      </c>
      <c r="R29" s="1139"/>
      <c r="S29" s="1139"/>
      <c r="T29" s="1139"/>
      <c r="U29" s="1139"/>
      <c r="V29" s="1139">
        <v>25928</v>
      </c>
      <c r="W29" s="1139"/>
      <c r="X29" s="1139"/>
      <c r="Y29" s="1139"/>
      <c r="Z29" s="1139"/>
      <c r="AA29" s="1139">
        <v>1315</v>
      </c>
      <c r="AB29" s="1139"/>
      <c r="AC29" s="1139"/>
      <c r="AD29" s="1139"/>
      <c r="AE29" s="1140"/>
      <c r="AF29" s="1114">
        <v>1315</v>
      </c>
      <c r="AG29" s="1115"/>
      <c r="AH29" s="1115"/>
      <c r="AI29" s="1115"/>
      <c r="AJ29" s="1116"/>
      <c r="AK29" s="1075">
        <v>3981</v>
      </c>
      <c r="AL29" s="1066"/>
      <c r="AM29" s="1066"/>
      <c r="AN29" s="1066"/>
      <c r="AO29" s="1066"/>
      <c r="AP29" s="1066" t="s">
        <v>604</v>
      </c>
      <c r="AQ29" s="1066"/>
      <c r="AR29" s="1066"/>
      <c r="AS29" s="1066"/>
      <c r="AT29" s="1066"/>
      <c r="AU29" s="1066" t="s">
        <v>604</v>
      </c>
      <c r="AV29" s="1066"/>
      <c r="AW29" s="1066"/>
      <c r="AX29" s="1066"/>
      <c r="AY29" s="1066"/>
      <c r="AZ29" s="1137" t="s">
        <v>604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4011</v>
      </c>
      <c r="R30" s="1139"/>
      <c r="S30" s="1139"/>
      <c r="T30" s="1139"/>
      <c r="U30" s="1139"/>
      <c r="V30" s="1139">
        <v>3849</v>
      </c>
      <c r="W30" s="1139"/>
      <c r="X30" s="1139"/>
      <c r="Y30" s="1139"/>
      <c r="Z30" s="1139"/>
      <c r="AA30" s="1139">
        <v>163</v>
      </c>
      <c r="AB30" s="1139"/>
      <c r="AC30" s="1139"/>
      <c r="AD30" s="1139"/>
      <c r="AE30" s="1140"/>
      <c r="AF30" s="1114">
        <v>163</v>
      </c>
      <c r="AG30" s="1115"/>
      <c r="AH30" s="1115"/>
      <c r="AI30" s="1115"/>
      <c r="AJ30" s="1116"/>
      <c r="AK30" s="1075">
        <v>890</v>
      </c>
      <c r="AL30" s="1066"/>
      <c r="AM30" s="1066"/>
      <c r="AN30" s="1066"/>
      <c r="AO30" s="1066"/>
      <c r="AP30" s="1066" t="s">
        <v>604</v>
      </c>
      <c r="AQ30" s="1066"/>
      <c r="AR30" s="1066"/>
      <c r="AS30" s="1066"/>
      <c r="AT30" s="1066"/>
      <c r="AU30" s="1066" t="s">
        <v>604</v>
      </c>
      <c r="AV30" s="1066"/>
      <c r="AW30" s="1066"/>
      <c r="AX30" s="1066"/>
      <c r="AY30" s="1066"/>
      <c r="AZ30" s="1137" t="s">
        <v>604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478</v>
      </c>
      <c r="R31" s="1139"/>
      <c r="S31" s="1139"/>
      <c r="T31" s="1139"/>
      <c r="U31" s="1139"/>
      <c r="V31" s="1139">
        <v>468</v>
      </c>
      <c r="W31" s="1139"/>
      <c r="X31" s="1139"/>
      <c r="Y31" s="1139"/>
      <c r="Z31" s="1139"/>
      <c r="AA31" s="1139">
        <v>11</v>
      </c>
      <c r="AB31" s="1139"/>
      <c r="AC31" s="1139"/>
      <c r="AD31" s="1139"/>
      <c r="AE31" s="1140"/>
      <c r="AF31" s="1114">
        <v>651</v>
      </c>
      <c r="AG31" s="1115"/>
      <c r="AH31" s="1115"/>
      <c r="AI31" s="1115"/>
      <c r="AJ31" s="1116"/>
      <c r="AK31" s="1075">
        <v>150</v>
      </c>
      <c r="AL31" s="1066"/>
      <c r="AM31" s="1066"/>
      <c r="AN31" s="1066"/>
      <c r="AO31" s="1066"/>
      <c r="AP31" s="1066">
        <v>185</v>
      </c>
      <c r="AQ31" s="1066"/>
      <c r="AR31" s="1066"/>
      <c r="AS31" s="1066"/>
      <c r="AT31" s="1066"/>
      <c r="AU31" s="1066">
        <v>110</v>
      </c>
      <c r="AV31" s="1066"/>
      <c r="AW31" s="1066"/>
      <c r="AX31" s="1066"/>
      <c r="AY31" s="1066"/>
      <c r="AZ31" s="1137" t="s">
        <v>604</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211</v>
      </c>
      <c r="R32" s="1139"/>
      <c r="S32" s="1139"/>
      <c r="T32" s="1139"/>
      <c r="U32" s="1139"/>
      <c r="V32" s="1139">
        <v>177</v>
      </c>
      <c r="W32" s="1139"/>
      <c r="X32" s="1139"/>
      <c r="Y32" s="1139"/>
      <c r="Z32" s="1139"/>
      <c r="AA32" s="1139">
        <v>34</v>
      </c>
      <c r="AB32" s="1139"/>
      <c r="AC32" s="1139"/>
      <c r="AD32" s="1139"/>
      <c r="AE32" s="1140"/>
      <c r="AF32" s="1114" t="s">
        <v>410</v>
      </c>
      <c r="AG32" s="1115"/>
      <c r="AH32" s="1115"/>
      <c r="AI32" s="1115"/>
      <c r="AJ32" s="1116"/>
      <c r="AK32" s="1075">
        <v>140</v>
      </c>
      <c r="AL32" s="1066"/>
      <c r="AM32" s="1066"/>
      <c r="AN32" s="1066"/>
      <c r="AO32" s="1066"/>
      <c r="AP32" s="1066">
        <v>7</v>
      </c>
      <c r="AQ32" s="1066"/>
      <c r="AR32" s="1066"/>
      <c r="AS32" s="1066"/>
      <c r="AT32" s="1066"/>
      <c r="AU32" s="1066">
        <v>0</v>
      </c>
      <c r="AV32" s="1066"/>
      <c r="AW32" s="1066"/>
      <c r="AX32" s="1066"/>
      <c r="AY32" s="1066"/>
      <c r="AZ32" s="1137" t="s">
        <v>604</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4972</v>
      </c>
      <c r="R33" s="1139"/>
      <c r="S33" s="1139"/>
      <c r="T33" s="1139"/>
      <c r="U33" s="1139"/>
      <c r="V33" s="1139">
        <v>4336</v>
      </c>
      <c r="W33" s="1139"/>
      <c r="X33" s="1139"/>
      <c r="Y33" s="1139"/>
      <c r="Z33" s="1139"/>
      <c r="AA33" s="1139">
        <v>636</v>
      </c>
      <c r="AB33" s="1139"/>
      <c r="AC33" s="1139"/>
      <c r="AD33" s="1139"/>
      <c r="AE33" s="1140"/>
      <c r="AF33" s="1114">
        <v>5435</v>
      </c>
      <c r="AG33" s="1115"/>
      <c r="AH33" s="1115"/>
      <c r="AI33" s="1115"/>
      <c r="AJ33" s="1116"/>
      <c r="AK33" s="1075">
        <v>288</v>
      </c>
      <c r="AL33" s="1066"/>
      <c r="AM33" s="1066"/>
      <c r="AN33" s="1066"/>
      <c r="AO33" s="1066"/>
      <c r="AP33" s="1066">
        <v>18050</v>
      </c>
      <c r="AQ33" s="1066"/>
      <c r="AR33" s="1066"/>
      <c r="AS33" s="1066"/>
      <c r="AT33" s="1066"/>
      <c r="AU33" s="1066">
        <v>878</v>
      </c>
      <c r="AV33" s="1066"/>
      <c r="AW33" s="1066"/>
      <c r="AX33" s="1066"/>
      <c r="AY33" s="1066"/>
      <c r="AZ33" s="1137" t="s">
        <v>604</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4409</v>
      </c>
      <c r="R34" s="1139"/>
      <c r="S34" s="1139"/>
      <c r="T34" s="1139"/>
      <c r="U34" s="1139"/>
      <c r="V34" s="1139">
        <v>4389</v>
      </c>
      <c r="W34" s="1139"/>
      <c r="X34" s="1139"/>
      <c r="Y34" s="1139"/>
      <c r="Z34" s="1139"/>
      <c r="AA34" s="1139">
        <v>20</v>
      </c>
      <c r="AB34" s="1139"/>
      <c r="AC34" s="1139"/>
      <c r="AD34" s="1139"/>
      <c r="AE34" s="1140"/>
      <c r="AF34" s="1114">
        <v>481</v>
      </c>
      <c r="AG34" s="1115"/>
      <c r="AH34" s="1115"/>
      <c r="AI34" s="1115"/>
      <c r="AJ34" s="1116"/>
      <c r="AK34" s="1075">
        <v>1790</v>
      </c>
      <c r="AL34" s="1066"/>
      <c r="AM34" s="1066"/>
      <c r="AN34" s="1066"/>
      <c r="AO34" s="1066"/>
      <c r="AP34" s="1066">
        <v>31360</v>
      </c>
      <c r="AQ34" s="1066"/>
      <c r="AR34" s="1066"/>
      <c r="AS34" s="1066"/>
      <c r="AT34" s="1066"/>
      <c r="AU34" s="1066">
        <v>23313</v>
      </c>
      <c r="AV34" s="1066"/>
      <c r="AW34" s="1066"/>
      <c r="AX34" s="1066"/>
      <c r="AY34" s="1066"/>
      <c r="AZ34" s="1137" t="s">
        <v>604</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597</v>
      </c>
      <c r="R35" s="1139"/>
      <c r="S35" s="1139"/>
      <c r="T35" s="1139"/>
      <c r="U35" s="1139"/>
      <c r="V35" s="1139">
        <v>603</v>
      </c>
      <c r="W35" s="1139"/>
      <c r="X35" s="1139"/>
      <c r="Y35" s="1139"/>
      <c r="Z35" s="1139"/>
      <c r="AA35" s="1139">
        <v>-6</v>
      </c>
      <c r="AB35" s="1139"/>
      <c r="AC35" s="1139"/>
      <c r="AD35" s="1139"/>
      <c r="AE35" s="1140"/>
      <c r="AF35" s="1114">
        <v>180</v>
      </c>
      <c r="AG35" s="1115"/>
      <c r="AH35" s="1115"/>
      <c r="AI35" s="1115"/>
      <c r="AJ35" s="1116"/>
      <c r="AK35" s="1075">
        <v>470</v>
      </c>
      <c r="AL35" s="1066"/>
      <c r="AM35" s="1066"/>
      <c r="AN35" s="1066"/>
      <c r="AO35" s="1066"/>
      <c r="AP35" s="1066">
        <v>32</v>
      </c>
      <c r="AQ35" s="1066"/>
      <c r="AR35" s="1066"/>
      <c r="AS35" s="1066"/>
      <c r="AT35" s="1066"/>
      <c r="AU35" s="1066">
        <v>15</v>
      </c>
      <c r="AV35" s="1066"/>
      <c r="AW35" s="1066"/>
      <c r="AX35" s="1066"/>
      <c r="AY35" s="1066"/>
      <c r="AZ35" s="1137" t="s">
        <v>604</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11580</v>
      </c>
      <c r="R36" s="1139"/>
      <c r="S36" s="1139"/>
      <c r="T36" s="1139"/>
      <c r="U36" s="1139"/>
      <c r="V36" s="1139">
        <v>11010</v>
      </c>
      <c r="W36" s="1139"/>
      <c r="X36" s="1139"/>
      <c r="Y36" s="1139"/>
      <c r="Z36" s="1139"/>
      <c r="AA36" s="1139">
        <v>570</v>
      </c>
      <c r="AB36" s="1139"/>
      <c r="AC36" s="1139"/>
      <c r="AD36" s="1139"/>
      <c r="AE36" s="1140"/>
      <c r="AF36" s="1114">
        <v>1271</v>
      </c>
      <c r="AG36" s="1115"/>
      <c r="AH36" s="1115"/>
      <c r="AI36" s="1115"/>
      <c r="AJ36" s="1116"/>
      <c r="AK36" s="1075">
        <v>1869</v>
      </c>
      <c r="AL36" s="1066"/>
      <c r="AM36" s="1066"/>
      <c r="AN36" s="1066"/>
      <c r="AO36" s="1066"/>
      <c r="AP36" s="1066">
        <v>12407</v>
      </c>
      <c r="AQ36" s="1066"/>
      <c r="AR36" s="1066"/>
      <c r="AS36" s="1066"/>
      <c r="AT36" s="1066"/>
      <c r="AU36" s="1066">
        <v>7978</v>
      </c>
      <c r="AV36" s="1066"/>
      <c r="AW36" s="1066"/>
      <c r="AX36" s="1066"/>
      <c r="AY36" s="1066"/>
      <c r="AZ36" s="1137" t="s">
        <v>604</v>
      </c>
      <c r="BA36" s="1137"/>
      <c r="BB36" s="1137"/>
      <c r="BC36" s="1137"/>
      <c r="BD36" s="1137"/>
      <c r="BE36" s="1127" t="s">
        <v>413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418</v>
      </c>
      <c r="C37" s="1133"/>
      <c r="D37" s="1133"/>
      <c r="E37" s="1133"/>
      <c r="F37" s="1133"/>
      <c r="G37" s="1133"/>
      <c r="H37" s="1133"/>
      <c r="I37" s="1133"/>
      <c r="J37" s="1133"/>
      <c r="K37" s="1133"/>
      <c r="L37" s="1133"/>
      <c r="M37" s="1133"/>
      <c r="N37" s="1133"/>
      <c r="O37" s="1133"/>
      <c r="P37" s="1134"/>
      <c r="Q37" s="1138">
        <v>95</v>
      </c>
      <c r="R37" s="1139"/>
      <c r="S37" s="1139"/>
      <c r="T37" s="1139"/>
      <c r="U37" s="1139"/>
      <c r="V37" s="1139">
        <v>81</v>
      </c>
      <c r="W37" s="1139"/>
      <c r="X37" s="1139"/>
      <c r="Y37" s="1139"/>
      <c r="Z37" s="1139"/>
      <c r="AA37" s="1139">
        <v>14</v>
      </c>
      <c r="AB37" s="1139"/>
      <c r="AC37" s="1139"/>
      <c r="AD37" s="1139"/>
      <c r="AE37" s="1140"/>
      <c r="AF37" s="1114" t="s">
        <v>419</v>
      </c>
      <c r="AG37" s="1115"/>
      <c r="AH37" s="1115"/>
      <c r="AI37" s="1115"/>
      <c r="AJ37" s="1116"/>
      <c r="AK37" s="1075">
        <v>83</v>
      </c>
      <c r="AL37" s="1066"/>
      <c r="AM37" s="1066"/>
      <c r="AN37" s="1066"/>
      <c r="AO37" s="1066"/>
      <c r="AP37" s="1066">
        <v>260</v>
      </c>
      <c r="AQ37" s="1066"/>
      <c r="AR37" s="1066"/>
      <c r="AS37" s="1066"/>
      <c r="AT37" s="1066"/>
      <c r="AU37" s="1066">
        <v>26</v>
      </c>
      <c r="AV37" s="1066"/>
      <c r="AW37" s="1066"/>
      <c r="AX37" s="1066"/>
      <c r="AY37" s="1066"/>
      <c r="AZ37" s="1137" t="s">
        <v>604</v>
      </c>
      <c r="BA37" s="1137"/>
      <c r="BB37" s="1137"/>
      <c r="BC37" s="1137"/>
      <c r="BD37" s="1137"/>
      <c r="BE37" s="1127" t="s">
        <v>420</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9883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224</v>
      </c>
      <c r="R68" s="1077"/>
      <c r="S68" s="1077"/>
      <c r="T68" s="1077"/>
      <c r="U68" s="1077"/>
      <c r="V68" s="1077">
        <v>222</v>
      </c>
      <c r="W68" s="1077"/>
      <c r="X68" s="1077"/>
      <c r="Y68" s="1077"/>
      <c r="Z68" s="1077"/>
      <c r="AA68" s="1077">
        <v>2</v>
      </c>
      <c r="AB68" s="1077"/>
      <c r="AC68" s="1077"/>
      <c r="AD68" s="1077"/>
      <c r="AE68" s="1077"/>
      <c r="AF68" s="1077">
        <v>2</v>
      </c>
      <c r="AG68" s="1077"/>
      <c r="AH68" s="1077"/>
      <c r="AI68" s="1077"/>
      <c r="AJ68" s="1077"/>
      <c r="AK68" s="1077">
        <v>8</v>
      </c>
      <c r="AL68" s="1077"/>
      <c r="AM68" s="1077"/>
      <c r="AN68" s="1077"/>
      <c r="AO68" s="1077"/>
      <c r="AP68" s="1077" t="s">
        <v>603</v>
      </c>
      <c r="AQ68" s="1077"/>
      <c r="AR68" s="1077"/>
      <c r="AS68" s="1077"/>
      <c r="AT68" s="1077"/>
      <c r="AU68" s="1077" t="s">
        <v>603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137250</v>
      </c>
      <c r="R69" s="1066"/>
      <c r="S69" s="1066"/>
      <c r="T69" s="1066"/>
      <c r="U69" s="1066"/>
      <c r="V69" s="1066">
        <v>125951</v>
      </c>
      <c r="W69" s="1066"/>
      <c r="X69" s="1066"/>
      <c r="Y69" s="1066"/>
      <c r="Z69" s="1066"/>
      <c r="AA69" s="1066">
        <v>11299</v>
      </c>
      <c r="AB69" s="1066"/>
      <c r="AC69" s="1066"/>
      <c r="AD69" s="1066"/>
      <c r="AE69" s="1066"/>
      <c r="AF69" s="1066">
        <v>11299</v>
      </c>
      <c r="AG69" s="1066"/>
      <c r="AH69" s="1066"/>
      <c r="AI69" s="1066"/>
      <c r="AJ69" s="1066"/>
      <c r="AK69" s="1066" t="s">
        <v>603</v>
      </c>
      <c r="AL69" s="1066"/>
      <c r="AM69" s="1066"/>
      <c r="AN69" s="1066"/>
      <c r="AO69" s="1066"/>
      <c r="AP69" s="1066" t="s">
        <v>603</v>
      </c>
      <c r="AQ69" s="1066"/>
      <c r="AR69" s="1066"/>
      <c r="AS69" s="1066"/>
      <c r="AT69" s="1066"/>
      <c r="AU69" s="1066" t="s">
        <v>603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5465</v>
      </c>
      <c r="R70" s="1066"/>
      <c r="S70" s="1066"/>
      <c r="T70" s="1066"/>
      <c r="U70" s="1066"/>
      <c r="V70" s="1066">
        <v>4707</v>
      </c>
      <c r="W70" s="1066"/>
      <c r="X70" s="1066"/>
      <c r="Y70" s="1066"/>
      <c r="Z70" s="1066"/>
      <c r="AA70" s="1066">
        <v>758</v>
      </c>
      <c r="AB70" s="1066"/>
      <c r="AC70" s="1066"/>
      <c r="AD70" s="1066"/>
      <c r="AE70" s="1066"/>
      <c r="AF70" s="1066">
        <v>758</v>
      </c>
      <c r="AG70" s="1066"/>
      <c r="AH70" s="1066"/>
      <c r="AI70" s="1066"/>
      <c r="AJ70" s="1066"/>
      <c r="AK70" s="1066">
        <v>6</v>
      </c>
      <c r="AL70" s="1066"/>
      <c r="AM70" s="1066"/>
      <c r="AN70" s="1066"/>
      <c r="AO70" s="1066"/>
      <c r="AP70" s="1066" t="s">
        <v>603</v>
      </c>
      <c r="AQ70" s="1066"/>
      <c r="AR70" s="1066"/>
      <c r="AS70" s="1066"/>
      <c r="AT70" s="1066"/>
      <c r="AU70" s="1066" t="s">
        <v>603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138</v>
      </c>
      <c r="R71" s="1066"/>
      <c r="S71" s="1066"/>
      <c r="T71" s="1066"/>
      <c r="U71" s="1066"/>
      <c r="V71" s="1066">
        <v>67</v>
      </c>
      <c r="W71" s="1066"/>
      <c r="X71" s="1066"/>
      <c r="Y71" s="1066"/>
      <c r="Z71" s="1066"/>
      <c r="AA71" s="1066">
        <v>71</v>
      </c>
      <c r="AB71" s="1066"/>
      <c r="AC71" s="1066"/>
      <c r="AD71" s="1066"/>
      <c r="AE71" s="1066"/>
      <c r="AF71" s="1066">
        <v>71</v>
      </c>
      <c r="AG71" s="1066"/>
      <c r="AH71" s="1066"/>
      <c r="AI71" s="1066"/>
      <c r="AJ71" s="1066"/>
      <c r="AK71" s="1066" t="s">
        <v>603</v>
      </c>
      <c r="AL71" s="1066"/>
      <c r="AM71" s="1066"/>
      <c r="AN71" s="1066"/>
      <c r="AO71" s="1066"/>
      <c r="AP71" s="1066" t="s">
        <v>603</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305</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305</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305</v>
      </c>
      <c r="DR109" s="989"/>
      <c r="DS109" s="989"/>
      <c r="DT109" s="989"/>
      <c r="DU109" s="990"/>
      <c r="DV109" s="991" t="s">
        <v>443</v>
      </c>
      <c r="DW109" s="989"/>
      <c r="DX109" s="989"/>
      <c r="DY109" s="989"/>
      <c r="DZ109" s="1020"/>
    </row>
    <row r="110" spans="1:131" s="248" customFormat="1" ht="26.25" customHeight="1" x14ac:dyDescent="0.15">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8704739</v>
      </c>
      <c r="AB110" s="982"/>
      <c r="AC110" s="982"/>
      <c r="AD110" s="982"/>
      <c r="AE110" s="983"/>
      <c r="AF110" s="984">
        <v>8643756</v>
      </c>
      <c r="AG110" s="982"/>
      <c r="AH110" s="982"/>
      <c r="AI110" s="982"/>
      <c r="AJ110" s="983"/>
      <c r="AK110" s="984">
        <v>8681773</v>
      </c>
      <c r="AL110" s="982"/>
      <c r="AM110" s="982"/>
      <c r="AN110" s="982"/>
      <c r="AO110" s="983"/>
      <c r="AP110" s="985">
        <v>17.399999999999999</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99037098</v>
      </c>
      <c r="BR110" s="929"/>
      <c r="BS110" s="929"/>
      <c r="BT110" s="929"/>
      <c r="BU110" s="929"/>
      <c r="BV110" s="929">
        <v>99866640</v>
      </c>
      <c r="BW110" s="929"/>
      <c r="BX110" s="929"/>
      <c r="BY110" s="929"/>
      <c r="BZ110" s="929"/>
      <c r="CA110" s="929">
        <v>101726350</v>
      </c>
      <c r="CB110" s="929"/>
      <c r="CC110" s="929"/>
      <c r="CD110" s="929"/>
      <c r="CE110" s="929"/>
      <c r="CF110" s="953">
        <v>204.1</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449</v>
      </c>
      <c r="DH110" s="929"/>
      <c r="DI110" s="929"/>
      <c r="DJ110" s="929"/>
      <c r="DK110" s="929"/>
      <c r="DL110" s="929" t="s">
        <v>127</v>
      </c>
      <c r="DM110" s="929"/>
      <c r="DN110" s="929"/>
      <c r="DO110" s="929"/>
      <c r="DP110" s="929"/>
      <c r="DQ110" s="929" t="s">
        <v>450</v>
      </c>
      <c r="DR110" s="929"/>
      <c r="DS110" s="929"/>
      <c r="DT110" s="929"/>
      <c r="DU110" s="929"/>
      <c r="DV110" s="930" t="s">
        <v>451</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453</v>
      </c>
      <c r="AB111" s="1010"/>
      <c r="AC111" s="1010"/>
      <c r="AD111" s="1010"/>
      <c r="AE111" s="1011"/>
      <c r="AF111" s="1012" t="s">
        <v>450</v>
      </c>
      <c r="AG111" s="1010"/>
      <c r="AH111" s="1010"/>
      <c r="AI111" s="1010"/>
      <c r="AJ111" s="1011"/>
      <c r="AK111" s="1012" t="s">
        <v>450</v>
      </c>
      <c r="AL111" s="1010"/>
      <c r="AM111" s="1010"/>
      <c r="AN111" s="1010"/>
      <c r="AO111" s="1011"/>
      <c r="AP111" s="1013" t="s">
        <v>450</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v>669307</v>
      </c>
      <c r="BR111" s="901"/>
      <c r="BS111" s="901"/>
      <c r="BT111" s="901"/>
      <c r="BU111" s="901"/>
      <c r="BV111" s="901">
        <v>350360</v>
      </c>
      <c r="BW111" s="901"/>
      <c r="BX111" s="901"/>
      <c r="BY111" s="901"/>
      <c r="BZ111" s="901"/>
      <c r="CA111" s="901">
        <v>259505</v>
      </c>
      <c r="CB111" s="901"/>
      <c r="CC111" s="901"/>
      <c r="CD111" s="901"/>
      <c r="CE111" s="901"/>
      <c r="CF111" s="962">
        <v>0.5</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453</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450</v>
      </c>
      <c r="AG112" s="864"/>
      <c r="AH112" s="864"/>
      <c r="AI112" s="864"/>
      <c r="AJ112" s="865"/>
      <c r="AK112" s="866" t="s">
        <v>449</v>
      </c>
      <c r="AL112" s="864"/>
      <c r="AM112" s="864"/>
      <c r="AN112" s="864"/>
      <c r="AO112" s="865"/>
      <c r="AP112" s="911" t="s">
        <v>449</v>
      </c>
      <c r="AQ112" s="912"/>
      <c r="AR112" s="912"/>
      <c r="AS112" s="912"/>
      <c r="AT112" s="913"/>
      <c r="AU112" s="1023"/>
      <c r="AV112" s="1024"/>
      <c r="AW112" s="1024"/>
      <c r="AX112" s="1024"/>
      <c r="AY112" s="1024"/>
      <c r="AZ112" s="899" t="s">
        <v>458</v>
      </c>
      <c r="BA112" s="834"/>
      <c r="BB112" s="834"/>
      <c r="BC112" s="834"/>
      <c r="BD112" s="834"/>
      <c r="BE112" s="834"/>
      <c r="BF112" s="834"/>
      <c r="BG112" s="834"/>
      <c r="BH112" s="834"/>
      <c r="BI112" s="834"/>
      <c r="BJ112" s="834"/>
      <c r="BK112" s="834"/>
      <c r="BL112" s="834"/>
      <c r="BM112" s="834"/>
      <c r="BN112" s="834"/>
      <c r="BO112" s="834"/>
      <c r="BP112" s="835"/>
      <c r="BQ112" s="900">
        <v>34261667</v>
      </c>
      <c r="BR112" s="901"/>
      <c r="BS112" s="901"/>
      <c r="BT112" s="901"/>
      <c r="BU112" s="901"/>
      <c r="BV112" s="901">
        <v>33944871</v>
      </c>
      <c r="BW112" s="901"/>
      <c r="BX112" s="901"/>
      <c r="BY112" s="901"/>
      <c r="BZ112" s="901"/>
      <c r="CA112" s="901">
        <v>32318710</v>
      </c>
      <c r="CB112" s="901"/>
      <c r="CC112" s="901"/>
      <c r="CD112" s="901"/>
      <c r="CE112" s="901"/>
      <c r="CF112" s="962">
        <v>64.8</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449</v>
      </c>
      <c r="DM112" s="901"/>
      <c r="DN112" s="901"/>
      <c r="DO112" s="901"/>
      <c r="DP112" s="901"/>
      <c r="DQ112" s="901" t="s">
        <v>449</v>
      </c>
      <c r="DR112" s="901"/>
      <c r="DS112" s="901"/>
      <c r="DT112" s="901"/>
      <c r="DU112" s="901"/>
      <c r="DV112" s="878" t="s">
        <v>450</v>
      </c>
      <c r="DW112" s="878"/>
      <c r="DX112" s="878"/>
      <c r="DY112" s="878"/>
      <c r="DZ112" s="879"/>
    </row>
    <row r="113" spans="1:130" s="248"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2600536</v>
      </c>
      <c r="AB113" s="1010"/>
      <c r="AC113" s="1010"/>
      <c r="AD113" s="1010"/>
      <c r="AE113" s="1011"/>
      <c r="AF113" s="1012">
        <v>2629165</v>
      </c>
      <c r="AG113" s="1010"/>
      <c r="AH113" s="1010"/>
      <c r="AI113" s="1010"/>
      <c r="AJ113" s="1011"/>
      <c r="AK113" s="1012">
        <v>2363371</v>
      </c>
      <c r="AL113" s="1010"/>
      <c r="AM113" s="1010"/>
      <c r="AN113" s="1010"/>
      <c r="AO113" s="1011"/>
      <c r="AP113" s="1013">
        <v>4.7</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t="s">
        <v>450</v>
      </c>
      <c r="BR113" s="901"/>
      <c r="BS113" s="901"/>
      <c r="BT113" s="901"/>
      <c r="BU113" s="901"/>
      <c r="BV113" s="901" t="s">
        <v>449</v>
      </c>
      <c r="BW113" s="901"/>
      <c r="BX113" s="901"/>
      <c r="BY113" s="901"/>
      <c r="BZ113" s="901"/>
      <c r="CA113" s="901" t="s">
        <v>462</v>
      </c>
      <c r="CB113" s="901"/>
      <c r="CC113" s="901"/>
      <c r="CD113" s="901"/>
      <c r="CE113" s="901"/>
      <c r="CF113" s="962" t="s">
        <v>449</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464</v>
      </c>
      <c r="DH113" s="864"/>
      <c r="DI113" s="864"/>
      <c r="DJ113" s="864"/>
      <c r="DK113" s="865"/>
      <c r="DL113" s="866" t="s">
        <v>127</v>
      </c>
      <c r="DM113" s="864"/>
      <c r="DN113" s="864"/>
      <c r="DO113" s="864"/>
      <c r="DP113" s="865"/>
      <c r="DQ113" s="866" t="s">
        <v>465</v>
      </c>
      <c r="DR113" s="864"/>
      <c r="DS113" s="864"/>
      <c r="DT113" s="864"/>
      <c r="DU113" s="865"/>
      <c r="DV113" s="911" t="s">
        <v>462</v>
      </c>
      <c r="DW113" s="912"/>
      <c r="DX113" s="912"/>
      <c r="DY113" s="912"/>
      <c r="DZ113" s="913"/>
    </row>
    <row r="114" spans="1:130" s="248" customFormat="1" ht="26.25" customHeight="1" x14ac:dyDescent="0.15">
      <c r="A114" s="1005"/>
      <c r="B114" s="1006"/>
      <c r="C114" s="834" t="s">
        <v>466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453</v>
      </c>
      <c r="AB114" s="864"/>
      <c r="AC114" s="864"/>
      <c r="AD114" s="864"/>
      <c r="AE114" s="865"/>
      <c r="AF114" s="866" t="s">
        <v>449</v>
      </c>
      <c r="AG114" s="864"/>
      <c r="AH114" s="864"/>
      <c r="AI114" s="864"/>
      <c r="AJ114" s="865"/>
      <c r="AK114" s="866" t="s">
        <v>453</v>
      </c>
      <c r="AL114" s="864"/>
      <c r="AM114" s="864"/>
      <c r="AN114" s="864"/>
      <c r="AO114" s="865"/>
      <c r="AP114" s="911" t="s">
        <v>127</v>
      </c>
      <c r="AQ114" s="912"/>
      <c r="AR114" s="912"/>
      <c r="AS114" s="912"/>
      <c r="AT114" s="913"/>
      <c r="AU114" s="1023"/>
      <c r="AV114" s="1024"/>
      <c r="AW114" s="1024"/>
      <c r="AX114" s="1024"/>
      <c r="AY114" s="1024"/>
      <c r="AZ114" s="899" t="s">
        <v>467</v>
      </c>
      <c r="BA114" s="834"/>
      <c r="BB114" s="834"/>
      <c r="BC114" s="834"/>
      <c r="BD114" s="834"/>
      <c r="BE114" s="834"/>
      <c r="BF114" s="834"/>
      <c r="BG114" s="834"/>
      <c r="BH114" s="834"/>
      <c r="BI114" s="834"/>
      <c r="BJ114" s="834"/>
      <c r="BK114" s="834"/>
      <c r="BL114" s="834"/>
      <c r="BM114" s="834"/>
      <c r="BN114" s="834"/>
      <c r="BO114" s="834"/>
      <c r="BP114" s="835"/>
      <c r="BQ114" s="900">
        <v>17909046</v>
      </c>
      <c r="BR114" s="901"/>
      <c r="BS114" s="901"/>
      <c r="BT114" s="901"/>
      <c r="BU114" s="901"/>
      <c r="BV114" s="901">
        <v>18301572</v>
      </c>
      <c r="BW114" s="901"/>
      <c r="BX114" s="901"/>
      <c r="BY114" s="901"/>
      <c r="BZ114" s="901"/>
      <c r="CA114" s="901">
        <v>18256284</v>
      </c>
      <c r="CB114" s="901"/>
      <c r="CC114" s="901"/>
      <c r="CD114" s="901"/>
      <c r="CE114" s="901"/>
      <c r="CF114" s="962">
        <v>36.6</v>
      </c>
      <c r="CG114" s="963"/>
      <c r="CH114" s="963"/>
      <c r="CI114" s="963"/>
      <c r="CJ114" s="963"/>
      <c r="CK114" s="1018"/>
      <c r="CL114" s="905"/>
      <c r="CM114" s="908" t="s">
        <v>468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449</v>
      </c>
      <c r="DM114" s="864"/>
      <c r="DN114" s="864"/>
      <c r="DO114" s="864"/>
      <c r="DP114" s="865"/>
      <c r="DQ114" s="866" t="s">
        <v>469</v>
      </c>
      <c r="DR114" s="864"/>
      <c r="DS114" s="864"/>
      <c r="DT114" s="864"/>
      <c r="DU114" s="865"/>
      <c r="DV114" s="911" t="s">
        <v>449</v>
      </c>
      <c r="DW114" s="912"/>
      <c r="DX114" s="912"/>
      <c r="DY114" s="912"/>
      <c r="DZ114" s="913"/>
    </row>
    <row r="115" spans="1:130" s="248" customFormat="1" ht="26.25" customHeight="1" x14ac:dyDescent="0.15">
      <c r="A115" s="1005"/>
      <c r="B115" s="1006"/>
      <c r="C115" s="834" t="s">
        <v>470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347</v>
      </c>
      <c r="AB115" s="1010"/>
      <c r="AC115" s="1010"/>
      <c r="AD115" s="1010"/>
      <c r="AE115" s="1011"/>
      <c r="AF115" s="1012">
        <v>257</v>
      </c>
      <c r="AG115" s="1010"/>
      <c r="AH115" s="1010"/>
      <c r="AI115" s="1010"/>
      <c r="AJ115" s="1011"/>
      <c r="AK115" s="1012">
        <v>99</v>
      </c>
      <c r="AL115" s="1010"/>
      <c r="AM115" s="1010"/>
      <c r="AN115" s="1010"/>
      <c r="AO115" s="1011"/>
      <c r="AP115" s="1013">
        <v>0</v>
      </c>
      <c r="AQ115" s="1014"/>
      <c r="AR115" s="1014"/>
      <c r="AS115" s="1014"/>
      <c r="AT115" s="1015"/>
      <c r="AU115" s="1023"/>
      <c r="AV115" s="1024"/>
      <c r="AW115" s="1024"/>
      <c r="AX115" s="1024"/>
      <c r="AY115" s="1024"/>
      <c r="AZ115" s="899" t="s">
        <v>471</v>
      </c>
      <c r="BA115" s="834"/>
      <c r="BB115" s="834"/>
      <c r="BC115" s="834"/>
      <c r="BD115" s="834"/>
      <c r="BE115" s="834"/>
      <c r="BF115" s="834"/>
      <c r="BG115" s="834"/>
      <c r="BH115" s="834"/>
      <c r="BI115" s="834"/>
      <c r="BJ115" s="834"/>
      <c r="BK115" s="834"/>
      <c r="BL115" s="834"/>
      <c r="BM115" s="834"/>
      <c r="BN115" s="834"/>
      <c r="BO115" s="834"/>
      <c r="BP115" s="835"/>
      <c r="BQ115" s="900">
        <v>556925</v>
      </c>
      <c r="BR115" s="901"/>
      <c r="BS115" s="901"/>
      <c r="BT115" s="901"/>
      <c r="BU115" s="901"/>
      <c r="BV115" s="901">
        <v>177575</v>
      </c>
      <c r="BW115" s="901"/>
      <c r="BX115" s="901"/>
      <c r="BY115" s="901"/>
      <c r="BZ115" s="901"/>
      <c r="CA115" s="901">
        <v>177798</v>
      </c>
      <c r="CB115" s="901"/>
      <c r="CC115" s="901"/>
      <c r="CD115" s="901"/>
      <c r="CE115" s="901"/>
      <c r="CF115" s="962">
        <v>0.4</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669307</v>
      </c>
      <c r="DH115" s="864"/>
      <c r="DI115" s="864"/>
      <c r="DJ115" s="864"/>
      <c r="DK115" s="865"/>
      <c r="DL115" s="866">
        <v>350360</v>
      </c>
      <c r="DM115" s="864"/>
      <c r="DN115" s="864"/>
      <c r="DO115" s="864"/>
      <c r="DP115" s="865"/>
      <c r="DQ115" s="866">
        <v>259505</v>
      </c>
      <c r="DR115" s="864"/>
      <c r="DS115" s="864"/>
      <c r="DT115" s="864"/>
      <c r="DU115" s="865"/>
      <c r="DV115" s="911">
        <v>0.5</v>
      </c>
      <c r="DW115" s="912"/>
      <c r="DX115" s="912"/>
      <c r="DY115" s="912"/>
      <c r="DZ115" s="913"/>
    </row>
    <row r="116" spans="1:130" s="248" customFormat="1" ht="26.25" customHeight="1" x14ac:dyDescent="0.15">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1667</v>
      </c>
      <c r="AB116" s="864"/>
      <c r="AC116" s="864"/>
      <c r="AD116" s="864"/>
      <c r="AE116" s="865"/>
      <c r="AF116" s="866">
        <v>254</v>
      </c>
      <c r="AG116" s="864"/>
      <c r="AH116" s="864"/>
      <c r="AI116" s="864"/>
      <c r="AJ116" s="865"/>
      <c r="AK116" s="866">
        <v>743</v>
      </c>
      <c r="AL116" s="864"/>
      <c r="AM116" s="864"/>
      <c r="AN116" s="864"/>
      <c r="AO116" s="865"/>
      <c r="AP116" s="911">
        <v>0</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450</v>
      </c>
      <c r="BR116" s="901"/>
      <c r="BS116" s="901"/>
      <c r="BT116" s="901"/>
      <c r="BU116" s="901"/>
      <c r="BV116" s="901" t="s">
        <v>127</v>
      </c>
      <c r="BW116" s="901"/>
      <c r="BX116" s="901"/>
      <c r="BY116" s="901"/>
      <c r="BZ116" s="901"/>
      <c r="CA116" s="901" t="s">
        <v>453</v>
      </c>
      <c r="CB116" s="901"/>
      <c r="CC116" s="901"/>
      <c r="CD116" s="901"/>
      <c r="CE116" s="901"/>
      <c r="CF116" s="962" t="s">
        <v>449</v>
      </c>
      <c r="CG116" s="963"/>
      <c r="CH116" s="963"/>
      <c r="CI116" s="963"/>
      <c r="CJ116" s="963"/>
      <c r="CK116" s="1018"/>
      <c r="CL116" s="905"/>
      <c r="CM116" s="908" t="s">
        <v>475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464</v>
      </c>
      <c r="DM116" s="864"/>
      <c r="DN116" s="864"/>
      <c r="DO116" s="864"/>
      <c r="DP116" s="865"/>
      <c r="DQ116" s="866" t="s">
        <v>469</v>
      </c>
      <c r="DR116" s="864"/>
      <c r="DS116" s="864"/>
      <c r="DT116" s="864"/>
      <c r="DU116" s="865"/>
      <c r="DV116" s="911" t="s">
        <v>464</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11307289</v>
      </c>
      <c r="AB117" s="996"/>
      <c r="AC117" s="996"/>
      <c r="AD117" s="996"/>
      <c r="AE117" s="997"/>
      <c r="AF117" s="998">
        <v>11273432</v>
      </c>
      <c r="AG117" s="996"/>
      <c r="AH117" s="996"/>
      <c r="AI117" s="996"/>
      <c r="AJ117" s="997"/>
      <c r="AK117" s="998">
        <v>11045986</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464</v>
      </c>
      <c r="BW117" s="901"/>
      <c r="BX117" s="901"/>
      <c r="BY117" s="901"/>
      <c r="BZ117" s="901"/>
      <c r="CA117" s="901" t="s">
        <v>465</v>
      </c>
      <c r="CB117" s="901"/>
      <c r="CC117" s="901"/>
      <c r="CD117" s="901"/>
      <c r="CE117" s="901"/>
      <c r="CF117" s="962" t="s">
        <v>469</v>
      </c>
      <c r="CG117" s="963"/>
      <c r="CH117" s="963"/>
      <c r="CI117" s="963"/>
      <c r="CJ117" s="963"/>
      <c r="CK117" s="1018"/>
      <c r="CL117" s="905"/>
      <c r="CM117" s="908" t="s">
        <v>478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465</v>
      </c>
      <c r="DH117" s="864"/>
      <c r="DI117" s="864"/>
      <c r="DJ117" s="864"/>
      <c r="DK117" s="865"/>
      <c r="DL117" s="866" t="s">
        <v>462</v>
      </c>
      <c r="DM117" s="864"/>
      <c r="DN117" s="864"/>
      <c r="DO117" s="864"/>
      <c r="DP117" s="865"/>
      <c r="DQ117" s="866" t="s">
        <v>450</v>
      </c>
      <c r="DR117" s="864"/>
      <c r="DS117" s="864"/>
      <c r="DT117" s="864"/>
      <c r="DU117" s="865"/>
      <c r="DV117" s="911" t="s">
        <v>449</v>
      </c>
      <c r="DW117" s="912"/>
      <c r="DX117" s="912"/>
      <c r="DY117" s="912"/>
      <c r="DZ117" s="913"/>
    </row>
    <row r="118" spans="1:130" s="248" customFormat="1" ht="26.25" customHeight="1" x14ac:dyDescent="0.15">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305</v>
      </c>
      <c r="AL118" s="989"/>
      <c r="AM118" s="989"/>
      <c r="AN118" s="989"/>
      <c r="AO118" s="990"/>
      <c r="AP118" s="992" t="s">
        <v>443</v>
      </c>
      <c r="AQ118" s="993"/>
      <c r="AR118" s="993"/>
      <c r="AS118" s="993"/>
      <c r="AT118" s="994"/>
      <c r="AU118" s="1023"/>
      <c r="AV118" s="1024"/>
      <c r="AW118" s="1024"/>
      <c r="AX118" s="1024"/>
      <c r="AY118" s="1024"/>
      <c r="AZ118" s="966" t="s">
        <v>479</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480</v>
      </c>
      <c r="BW118" s="932"/>
      <c r="BX118" s="932"/>
      <c r="BY118" s="932"/>
      <c r="BZ118" s="932"/>
      <c r="CA118" s="932" t="s">
        <v>449</v>
      </c>
      <c r="CB118" s="932"/>
      <c r="CC118" s="932"/>
      <c r="CD118" s="932"/>
      <c r="CE118" s="932"/>
      <c r="CF118" s="962" t="s">
        <v>449</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450</v>
      </c>
      <c r="DM118" s="864"/>
      <c r="DN118" s="864"/>
      <c r="DO118" s="864"/>
      <c r="DP118" s="865"/>
      <c r="DQ118" s="866" t="s">
        <v>449</v>
      </c>
      <c r="DR118" s="864"/>
      <c r="DS118" s="864"/>
      <c r="DT118" s="864"/>
      <c r="DU118" s="865"/>
      <c r="DV118" s="911" t="s">
        <v>450</v>
      </c>
      <c r="DW118" s="912"/>
      <c r="DX118" s="912"/>
      <c r="DY118" s="912"/>
      <c r="DZ118" s="913"/>
    </row>
    <row r="119" spans="1:130" s="248" customFormat="1" ht="26.25" customHeight="1" x14ac:dyDescent="0.15">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465</v>
      </c>
      <c r="AB119" s="982"/>
      <c r="AC119" s="982"/>
      <c r="AD119" s="982"/>
      <c r="AE119" s="983"/>
      <c r="AF119" s="984" t="s">
        <v>465</v>
      </c>
      <c r="AG119" s="982"/>
      <c r="AH119" s="982"/>
      <c r="AI119" s="982"/>
      <c r="AJ119" s="983"/>
      <c r="AK119" s="984" t="s">
        <v>127</v>
      </c>
      <c r="AL119" s="982"/>
      <c r="AM119" s="982"/>
      <c r="AN119" s="982"/>
      <c r="AO119" s="983"/>
      <c r="AP119" s="985" t="s">
        <v>450</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482</v>
      </c>
      <c r="BP119" s="965"/>
      <c r="BQ119" s="969">
        <v>152434043</v>
      </c>
      <c r="BR119" s="932"/>
      <c r="BS119" s="932"/>
      <c r="BT119" s="932"/>
      <c r="BU119" s="932"/>
      <c r="BV119" s="932">
        <v>152641018</v>
      </c>
      <c r="BW119" s="932"/>
      <c r="BX119" s="932"/>
      <c r="BY119" s="932"/>
      <c r="BZ119" s="932"/>
      <c r="CA119" s="932">
        <v>152738647</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449</v>
      </c>
      <c r="DR119" s="847"/>
      <c r="DS119" s="847"/>
      <c r="DT119" s="847"/>
      <c r="DU119" s="848"/>
      <c r="DV119" s="935" t="s">
        <v>450</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450</v>
      </c>
      <c r="AG120" s="864"/>
      <c r="AH120" s="864"/>
      <c r="AI120" s="864"/>
      <c r="AJ120" s="865"/>
      <c r="AK120" s="866" t="s">
        <v>449</v>
      </c>
      <c r="AL120" s="864"/>
      <c r="AM120" s="864"/>
      <c r="AN120" s="864"/>
      <c r="AO120" s="865"/>
      <c r="AP120" s="911" t="s">
        <v>450</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13435812</v>
      </c>
      <c r="BR120" s="929"/>
      <c r="BS120" s="929"/>
      <c r="BT120" s="929"/>
      <c r="BU120" s="929"/>
      <c r="BV120" s="929">
        <v>13146933</v>
      </c>
      <c r="BW120" s="929"/>
      <c r="BX120" s="929"/>
      <c r="BY120" s="929"/>
      <c r="BZ120" s="929"/>
      <c r="CA120" s="929">
        <v>13800924</v>
      </c>
      <c r="CB120" s="929"/>
      <c r="CC120" s="929"/>
      <c r="CD120" s="929"/>
      <c r="CE120" s="929"/>
      <c r="CF120" s="953">
        <v>27.7</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t="s">
        <v>450</v>
      </c>
      <c r="DH120" s="929"/>
      <c r="DI120" s="929"/>
      <c r="DJ120" s="929"/>
      <c r="DK120" s="929"/>
      <c r="DL120" s="929" t="s">
        <v>488</v>
      </c>
      <c r="DM120" s="929"/>
      <c r="DN120" s="929"/>
      <c r="DO120" s="929"/>
      <c r="DP120" s="929"/>
      <c r="DQ120" s="929">
        <v>23312936</v>
      </c>
      <c r="DR120" s="929"/>
      <c r="DS120" s="929"/>
      <c r="DT120" s="929"/>
      <c r="DU120" s="929"/>
      <c r="DV120" s="930">
        <v>46.8</v>
      </c>
      <c r="DW120" s="930"/>
      <c r="DX120" s="930"/>
      <c r="DY120" s="930"/>
      <c r="DZ120" s="931"/>
    </row>
    <row r="121" spans="1:130" s="248" customFormat="1" ht="26.25" customHeight="1" x14ac:dyDescent="0.15">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449</v>
      </c>
      <c r="AG121" s="864"/>
      <c r="AH121" s="864"/>
      <c r="AI121" s="864"/>
      <c r="AJ121" s="865"/>
      <c r="AK121" s="866" t="s">
        <v>127</v>
      </c>
      <c r="AL121" s="864"/>
      <c r="AM121" s="864"/>
      <c r="AN121" s="864"/>
      <c r="AO121" s="865"/>
      <c r="AP121" s="911" t="s">
        <v>449</v>
      </c>
      <c r="AQ121" s="912"/>
      <c r="AR121" s="912"/>
      <c r="AS121" s="912"/>
      <c r="AT121" s="913"/>
      <c r="AU121" s="973"/>
      <c r="AV121" s="974"/>
      <c r="AW121" s="974"/>
      <c r="AX121" s="974"/>
      <c r="AY121" s="975"/>
      <c r="AZ121" s="899" t="s">
        <v>490</v>
      </c>
      <c r="BA121" s="834"/>
      <c r="BB121" s="834"/>
      <c r="BC121" s="834"/>
      <c r="BD121" s="834"/>
      <c r="BE121" s="834"/>
      <c r="BF121" s="834"/>
      <c r="BG121" s="834"/>
      <c r="BH121" s="834"/>
      <c r="BI121" s="834"/>
      <c r="BJ121" s="834"/>
      <c r="BK121" s="834"/>
      <c r="BL121" s="834"/>
      <c r="BM121" s="834"/>
      <c r="BN121" s="834"/>
      <c r="BO121" s="834"/>
      <c r="BP121" s="835"/>
      <c r="BQ121" s="900">
        <v>28770657</v>
      </c>
      <c r="BR121" s="901"/>
      <c r="BS121" s="901"/>
      <c r="BT121" s="901"/>
      <c r="BU121" s="901"/>
      <c r="BV121" s="901">
        <v>29221978</v>
      </c>
      <c r="BW121" s="901"/>
      <c r="BX121" s="901"/>
      <c r="BY121" s="901"/>
      <c r="BZ121" s="901"/>
      <c r="CA121" s="901">
        <v>31858095</v>
      </c>
      <c r="CB121" s="901"/>
      <c r="CC121" s="901"/>
      <c r="CD121" s="901"/>
      <c r="CE121" s="901"/>
      <c r="CF121" s="962">
        <v>63.9</v>
      </c>
      <c r="CG121" s="963"/>
      <c r="CH121" s="963"/>
      <c r="CI121" s="963"/>
      <c r="CJ121" s="963"/>
      <c r="CK121" s="956"/>
      <c r="CL121" s="942"/>
      <c r="CM121" s="942"/>
      <c r="CN121" s="942"/>
      <c r="CO121" s="943"/>
      <c r="CP121" s="922" t="s">
        <v>491</v>
      </c>
      <c r="CQ121" s="923"/>
      <c r="CR121" s="923"/>
      <c r="CS121" s="923"/>
      <c r="CT121" s="923"/>
      <c r="CU121" s="923"/>
      <c r="CV121" s="923"/>
      <c r="CW121" s="923"/>
      <c r="CX121" s="923"/>
      <c r="CY121" s="923"/>
      <c r="CZ121" s="923"/>
      <c r="DA121" s="923"/>
      <c r="DB121" s="923"/>
      <c r="DC121" s="923"/>
      <c r="DD121" s="923"/>
      <c r="DE121" s="923"/>
      <c r="DF121" s="924"/>
      <c r="DG121" s="900">
        <v>9125287</v>
      </c>
      <c r="DH121" s="901"/>
      <c r="DI121" s="901"/>
      <c r="DJ121" s="901"/>
      <c r="DK121" s="901"/>
      <c r="DL121" s="901">
        <v>8437396</v>
      </c>
      <c r="DM121" s="901"/>
      <c r="DN121" s="901"/>
      <c r="DO121" s="901"/>
      <c r="DP121" s="901"/>
      <c r="DQ121" s="901">
        <v>7977650</v>
      </c>
      <c r="DR121" s="901"/>
      <c r="DS121" s="901"/>
      <c r="DT121" s="901"/>
      <c r="DU121" s="901"/>
      <c r="DV121" s="878">
        <v>16</v>
      </c>
      <c r="DW121" s="878"/>
      <c r="DX121" s="878"/>
      <c r="DY121" s="878"/>
      <c r="DZ121" s="879"/>
    </row>
    <row r="122" spans="1:130" s="248" customFormat="1" ht="26.25" customHeight="1" x14ac:dyDescent="0.15">
      <c r="A122" s="904"/>
      <c r="B122" s="905"/>
      <c r="C122" s="908" t="s">
        <v>468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450</v>
      </c>
      <c r="AG122" s="864"/>
      <c r="AH122" s="864"/>
      <c r="AI122" s="864"/>
      <c r="AJ122" s="865"/>
      <c r="AK122" s="866" t="s">
        <v>450</v>
      </c>
      <c r="AL122" s="864"/>
      <c r="AM122" s="864"/>
      <c r="AN122" s="864"/>
      <c r="AO122" s="865"/>
      <c r="AP122" s="911" t="s">
        <v>449</v>
      </c>
      <c r="AQ122" s="912"/>
      <c r="AR122" s="912"/>
      <c r="AS122" s="912"/>
      <c r="AT122" s="913"/>
      <c r="AU122" s="973"/>
      <c r="AV122" s="974"/>
      <c r="AW122" s="974"/>
      <c r="AX122" s="974"/>
      <c r="AY122" s="975"/>
      <c r="AZ122" s="966" t="s">
        <v>492</v>
      </c>
      <c r="BA122" s="967"/>
      <c r="BB122" s="967"/>
      <c r="BC122" s="967"/>
      <c r="BD122" s="967"/>
      <c r="BE122" s="967"/>
      <c r="BF122" s="967"/>
      <c r="BG122" s="967"/>
      <c r="BH122" s="967"/>
      <c r="BI122" s="967"/>
      <c r="BJ122" s="967"/>
      <c r="BK122" s="967"/>
      <c r="BL122" s="967"/>
      <c r="BM122" s="967"/>
      <c r="BN122" s="967"/>
      <c r="BO122" s="967"/>
      <c r="BP122" s="968"/>
      <c r="BQ122" s="969">
        <v>75108476</v>
      </c>
      <c r="BR122" s="932"/>
      <c r="BS122" s="932"/>
      <c r="BT122" s="932"/>
      <c r="BU122" s="932"/>
      <c r="BV122" s="932">
        <v>75120204</v>
      </c>
      <c r="BW122" s="932"/>
      <c r="BX122" s="932"/>
      <c r="BY122" s="932"/>
      <c r="BZ122" s="932"/>
      <c r="CA122" s="932">
        <v>75459057</v>
      </c>
      <c r="CB122" s="932"/>
      <c r="CC122" s="932"/>
      <c r="CD122" s="932"/>
      <c r="CE122" s="932"/>
      <c r="CF122" s="933">
        <v>151.4</v>
      </c>
      <c r="CG122" s="934"/>
      <c r="CH122" s="934"/>
      <c r="CI122" s="934"/>
      <c r="CJ122" s="934"/>
      <c r="CK122" s="956"/>
      <c r="CL122" s="942"/>
      <c r="CM122" s="942"/>
      <c r="CN122" s="942"/>
      <c r="CO122" s="943"/>
      <c r="CP122" s="922" t="s">
        <v>493</v>
      </c>
      <c r="CQ122" s="923"/>
      <c r="CR122" s="923"/>
      <c r="CS122" s="923"/>
      <c r="CT122" s="923"/>
      <c r="CU122" s="923"/>
      <c r="CV122" s="923"/>
      <c r="CW122" s="923"/>
      <c r="CX122" s="923"/>
      <c r="CY122" s="923"/>
      <c r="CZ122" s="923"/>
      <c r="DA122" s="923"/>
      <c r="DB122" s="923"/>
      <c r="DC122" s="923"/>
      <c r="DD122" s="923"/>
      <c r="DE122" s="923"/>
      <c r="DF122" s="924"/>
      <c r="DG122" s="900">
        <v>1093732</v>
      </c>
      <c r="DH122" s="901"/>
      <c r="DI122" s="901"/>
      <c r="DJ122" s="901"/>
      <c r="DK122" s="901"/>
      <c r="DL122" s="901">
        <v>984512</v>
      </c>
      <c r="DM122" s="901"/>
      <c r="DN122" s="901"/>
      <c r="DO122" s="901"/>
      <c r="DP122" s="901"/>
      <c r="DQ122" s="901">
        <v>877611</v>
      </c>
      <c r="DR122" s="901"/>
      <c r="DS122" s="901"/>
      <c r="DT122" s="901"/>
      <c r="DU122" s="901"/>
      <c r="DV122" s="878">
        <v>1.8</v>
      </c>
      <c r="DW122" s="878"/>
      <c r="DX122" s="878"/>
      <c r="DY122" s="878"/>
      <c r="DZ122" s="879"/>
    </row>
    <row r="123" spans="1:130" s="248" customFormat="1" ht="26.25" customHeight="1" x14ac:dyDescent="0.15">
      <c r="A123" s="904"/>
      <c r="B123" s="905"/>
      <c r="C123" s="908" t="s">
        <v>475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449</v>
      </c>
      <c r="AG123" s="864"/>
      <c r="AH123" s="864"/>
      <c r="AI123" s="864"/>
      <c r="AJ123" s="865"/>
      <c r="AK123" s="866" t="s">
        <v>127</v>
      </c>
      <c r="AL123" s="864"/>
      <c r="AM123" s="864"/>
      <c r="AN123" s="864"/>
      <c r="AO123" s="865"/>
      <c r="AP123" s="911" t="s">
        <v>450</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494</v>
      </c>
      <c r="BP123" s="965"/>
      <c r="BQ123" s="919">
        <v>117314945</v>
      </c>
      <c r="BR123" s="920"/>
      <c r="BS123" s="920"/>
      <c r="BT123" s="920"/>
      <c r="BU123" s="920"/>
      <c r="BV123" s="920">
        <v>117489115</v>
      </c>
      <c r="BW123" s="920"/>
      <c r="BX123" s="920"/>
      <c r="BY123" s="920"/>
      <c r="BZ123" s="920"/>
      <c r="CA123" s="920">
        <v>121118076</v>
      </c>
      <c r="CB123" s="920"/>
      <c r="CC123" s="920"/>
      <c r="CD123" s="920"/>
      <c r="CE123" s="920"/>
      <c r="CF123" s="830"/>
      <c r="CG123" s="831"/>
      <c r="CH123" s="831"/>
      <c r="CI123" s="831"/>
      <c r="CJ123" s="921"/>
      <c r="CK123" s="956"/>
      <c r="CL123" s="942"/>
      <c r="CM123" s="942"/>
      <c r="CN123" s="942"/>
      <c r="CO123" s="943"/>
      <c r="CP123" s="922" t="s">
        <v>495</v>
      </c>
      <c r="CQ123" s="923"/>
      <c r="CR123" s="923"/>
      <c r="CS123" s="923"/>
      <c r="CT123" s="923"/>
      <c r="CU123" s="923"/>
      <c r="CV123" s="923"/>
      <c r="CW123" s="923"/>
      <c r="CX123" s="923"/>
      <c r="CY123" s="923"/>
      <c r="CZ123" s="923"/>
      <c r="DA123" s="923"/>
      <c r="DB123" s="923"/>
      <c r="DC123" s="923"/>
      <c r="DD123" s="923"/>
      <c r="DE123" s="923"/>
      <c r="DF123" s="924"/>
      <c r="DG123" s="863">
        <v>196100</v>
      </c>
      <c r="DH123" s="864"/>
      <c r="DI123" s="864"/>
      <c r="DJ123" s="864"/>
      <c r="DK123" s="865"/>
      <c r="DL123" s="866">
        <v>151347</v>
      </c>
      <c r="DM123" s="864"/>
      <c r="DN123" s="864"/>
      <c r="DO123" s="864"/>
      <c r="DP123" s="865"/>
      <c r="DQ123" s="866">
        <v>109935</v>
      </c>
      <c r="DR123" s="864"/>
      <c r="DS123" s="864"/>
      <c r="DT123" s="864"/>
      <c r="DU123" s="865"/>
      <c r="DV123" s="911">
        <v>0.2</v>
      </c>
      <c r="DW123" s="912"/>
      <c r="DX123" s="912"/>
      <c r="DY123" s="912"/>
      <c r="DZ123" s="913"/>
    </row>
    <row r="124" spans="1:130" s="248" customFormat="1" ht="26.25" customHeight="1" thickBot="1" x14ac:dyDescent="0.2">
      <c r="A124" s="904"/>
      <c r="B124" s="905"/>
      <c r="C124" s="908" t="s">
        <v>478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488</v>
      </c>
      <c r="AB124" s="864"/>
      <c r="AC124" s="864"/>
      <c r="AD124" s="864"/>
      <c r="AE124" s="865"/>
      <c r="AF124" s="866" t="s">
        <v>464</v>
      </c>
      <c r="AG124" s="864"/>
      <c r="AH124" s="864"/>
      <c r="AI124" s="864"/>
      <c r="AJ124" s="865"/>
      <c r="AK124" s="866" t="s">
        <v>450</v>
      </c>
      <c r="AL124" s="864"/>
      <c r="AM124" s="864"/>
      <c r="AN124" s="864"/>
      <c r="AO124" s="865"/>
      <c r="AP124" s="911" t="s">
        <v>127</v>
      </c>
      <c r="AQ124" s="912"/>
      <c r="AR124" s="912"/>
      <c r="AS124" s="912"/>
      <c r="AT124" s="913"/>
      <c r="AU124" s="914" t="s">
        <v>496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72.900000000000006</v>
      </c>
      <c r="BR124" s="918"/>
      <c r="BS124" s="918"/>
      <c r="BT124" s="918"/>
      <c r="BU124" s="918"/>
      <c r="BV124" s="918">
        <v>72.400000000000006</v>
      </c>
      <c r="BW124" s="918"/>
      <c r="BX124" s="918"/>
      <c r="BY124" s="918"/>
      <c r="BZ124" s="918"/>
      <c r="CA124" s="918">
        <v>63.4</v>
      </c>
      <c r="CB124" s="918"/>
      <c r="CC124" s="918"/>
      <c r="CD124" s="918"/>
      <c r="CE124" s="918"/>
      <c r="CF124" s="808"/>
      <c r="CG124" s="809"/>
      <c r="CH124" s="809"/>
      <c r="CI124" s="809"/>
      <c r="CJ124" s="949"/>
      <c r="CK124" s="957"/>
      <c r="CL124" s="957"/>
      <c r="CM124" s="957"/>
      <c r="CN124" s="957"/>
      <c r="CO124" s="958"/>
      <c r="CP124" s="922" t="s">
        <v>497</v>
      </c>
      <c r="CQ124" s="923"/>
      <c r="CR124" s="923"/>
      <c r="CS124" s="923"/>
      <c r="CT124" s="923"/>
      <c r="CU124" s="923"/>
      <c r="CV124" s="923"/>
      <c r="CW124" s="923"/>
      <c r="CX124" s="923"/>
      <c r="CY124" s="923"/>
      <c r="CZ124" s="923"/>
      <c r="DA124" s="923"/>
      <c r="DB124" s="923"/>
      <c r="DC124" s="923"/>
      <c r="DD124" s="923"/>
      <c r="DE124" s="923"/>
      <c r="DF124" s="924"/>
      <c r="DG124" s="846">
        <v>23846548</v>
      </c>
      <c r="DH124" s="847"/>
      <c r="DI124" s="847"/>
      <c r="DJ124" s="847"/>
      <c r="DK124" s="848"/>
      <c r="DL124" s="849">
        <v>24371616</v>
      </c>
      <c r="DM124" s="847"/>
      <c r="DN124" s="847"/>
      <c r="DO124" s="847"/>
      <c r="DP124" s="848"/>
      <c r="DQ124" s="849">
        <v>40578</v>
      </c>
      <c r="DR124" s="847"/>
      <c r="DS124" s="847"/>
      <c r="DT124" s="847"/>
      <c r="DU124" s="848"/>
      <c r="DV124" s="935">
        <v>0.1</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488</v>
      </c>
      <c r="AG125" s="864"/>
      <c r="AH125" s="864"/>
      <c r="AI125" s="864"/>
      <c r="AJ125" s="865"/>
      <c r="AK125" s="866" t="s">
        <v>450</v>
      </c>
      <c r="AL125" s="864"/>
      <c r="AM125" s="864"/>
      <c r="AN125" s="864"/>
      <c r="AO125" s="865"/>
      <c r="AP125" s="911" t="s">
        <v>450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464</v>
      </c>
      <c r="DH125" s="929"/>
      <c r="DI125" s="929"/>
      <c r="DJ125" s="929"/>
      <c r="DK125" s="929"/>
      <c r="DL125" s="929" t="s">
        <v>127</v>
      </c>
      <c r="DM125" s="929"/>
      <c r="DN125" s="929"/>
      <c r="DO125" s="929"/>
      <c r="DP125" s="929"/>
      <c r="DQ125" s="929" t="s">
        <v>450</v>
      </c>
      <c r="DR125" s="929"/>
      <c r="DS125" s="929"/>
      <c r="DT125" s="929"/>
      <c r="DU125" s="929"/>
      <c r="DV125" s="930" t="s">
        <v>450</v>
      </c>
      <c r="DW125" s="930"/>
      <c r="DX125" s="930"/>
      <c r="DY125" s="930"/>
      <c r="DZ125" s="931"/>
    </row>
    <row r="126" spans="1:130" s="248" customFormat="1" ht="26.25" customHeight="1" thickBot="1" x14ac:dyDescent="0.2">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450</v>
      </c>
      <c r="AB126" s="864"/>
      <c r="AC126" s="864"/>
      <c r="AD126" s="864"/>
      <c r="AE126" s="865"/>
      <c r="AF126" s="866" t="s">
        <v>464</v>
      </c>
      <c r="AG126" s="864"/>
      <c r="AH126" s="864"/>
      <c r="AI126" s="864"/>
      <c r="AJ126" s="865"/>
      <c r="AK126" s="866" t="s">
        <v>450</v>
      </c>
      <c r="AL126" s="864"/>
      <c r="AM126" s="864"/>
      <c r="AN126" s="864"/>
      <c r="AO126" s="865"/>
      <c r="AP126" s="911" t="s">
        <v>488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v>176868</v>
      </c>
      <c r="DH126" s="901"/>
      <c r="DI126" s="901"/>
      <c r="DJ126" s="901"/>
      <c r="DK126" s="901"/>
      <c r="DL126" s="901">
        <v>177575</v>
      </c>
      <c r="DM126" s="901"/>
      <c r="DN126" s="901"/>
      <c r="DO126" s="901"/>
      <c r="DP126" s="901"/>
      <c r="DQ126" s="901">
        <v>177798</v>
      </c>
      <c r="DR126" s="901"/>
      <c r="DS126" s="901"/>
      <c r="DT126" s="901"/>
      <c r="DU126" s="901"/>
      <c r="DV126" s="878">
        <v>0.4</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347</v>
      </c>
      <c r="AB127" s="864"/>
      <c r="AC127" s="864"/>
      <c r="AD127" s="864"/>
      <c r="AE127" s="865"/>
      <c r="AF127" s="866">
        <v>257</v>
      </c>
      <c r="AG127" s="864"/>
      <c r="AH127" s="864"/>
      <c r="AI127" s="864"/>
      <c r="AJ127" s="865"/>
      <c r="AK127" s="866">
        <v>99</v>
      </c>
      <c r="AL127" s="864"/>
      <c r="AM127" s="864"/>
      <c r="AN127" s="864"/>
      <c r="AO127" s="865"/>
      <c r="AP127" s="911">
        <v>0</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450</v>
      </c>
      <c r="DH127" s="901"/>
      <c r="DI127" s="901"/>
      <c r="DJ127" s="901"/>
      <c r="DK127" s="901"/>
      <c r="DL127" s="901" t="s">
        <v>464</v>
      </c>
      <c r="DM127" s="901"/>
      <c r="DN127" s="901"/>
      <c r="DO127" s="901"/>
      <c r="DP127" s="901"/>
      <c r="DQ127" s="901" t="s">
        <v>488</v>
      </c>
      <c r="DR127" s="901"/>
      <c r="DS127" s="901"/>
      <c r="DT127" s="901"/>
      <c r="DU127" s="901"/>
      <c r="DV127" s="878" t="s">
        <v>450</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2491700</v>
      </c>
      <c r="AB128" s="885"/>
      <c r="AC128" s="885"/>
      <c r="AD128" s="885"/>
      <c r="AE128" s="886"/>
      <c r="AF128" s="887">
        <v>2477712</v>
      </c>
      <c r="AG128" s="885"/>
      <c r="AH128" s="885"/>
      <c r="AI128" s="885"/>
      <c r="AJ128" s="886"/>
      <c r="AK128" s="887">
        <v>2230358</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450</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v>380057</v>
      </c>
      <c r="DH128" s="875"/>
      <c r="DI128" s="875"/>
      <c r="DJ128" s="875"/>
      <c r="DK128" s="875"/>
      <c r="DL128" s="875" t="s">
        <v>480</v>
      </c>
      <c r="DM128" s="875"/>
      <c r="DN128" s="875"/>
      <c r="DO128" s="875"/>
      <c r="DP128" s="875"/>
      <c r="DQ128" s="875" t="s">
        <v>469</v>
      </c>
      <c r="DR128" s="875"/>
      <c r="DS128" s="875"/>
      <c r="DT128" s="875"/>
      <c r="DU128" s="875"/>
      <c r="DV128" s="876" t="s">
        <v>480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54013006</v>
      </c>
      <c r="AB129" s="864"/>
      <c r="AC129" s="864"/>
      <c r="AD129" s="864"/>
      <c r="AE129" s="865"/>
      <c r="AF129" s="866">
        <v>54393319</v>
      </c>
      <c r="AG129" s="864"/>
      <c r="AH129" s="864"/>
      <c r="AI129" s="864"/>
      <c r="AJ129" s="865"/>
      <c r="AK129" s="866">
        <v>55594987</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449</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5891542</v>
      </c>
      <c r="AB130" s="864"/>
      <c r="AC130" s="864"/>
      <c r="AD130" s="864"/>
      <c r="AE130" s="865"/>
      <c r="AF130" s="866">
        <v>5864688</v>
      </c>
      <c r="AG130" s="864"/>
      <c r="AH130" s="864"/>
      <c r="AI130" s="864"/>
      <c r="AJ130" s="865"/>
      <c r="AK130" s="866">
        <v>5755235</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48121464</v>
      </c>
      <c r="AB131" s="847"/>
      <c r="AC131" s="847"/>
      <c r="AD131" s="847"/>
      <c r="AE131" s="848"/>
      <c r="AF131" s="849">
        <v>48528631</v>
      </c>
      <c r="AG131" s="847"/>
      <c r="AH131" s="847"/>
      <c r="AI131" s="847"/>
      <c r="AJ131" s="848"/>
      <c r="AK131" s="849">
        <v>49839752</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63.4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6.076388283</v>
      </c>
      <c r="AB132" s="827"/>
      <c r="AC132" s="827"/>
      <c r="AD132" s="827"/>
      <c r="AE132" s="828"/>
      <c r="AF132" s="829">
        <v>6.0397994739999996</v>
      </c>
      <c r="AG132" s="827"/>
      <c r="AH132" s="827"/>
      <c r="AI132" s="827"/>
      <c r="AJ132" s="828"/>
      <c r="AK132" s="829">
        <v>6.1404659480000001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6.5</v>
      </c>
      <c r="AB133" s="806"/>
      <c r="AC133" s="806"/>
      <c r="AD133" s="806"/>
      <c r="AE133" s="807"/>
      <c r="AF133" s="805">
        <v>6.2</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CkHW15/BSi0DojZs4+oZi58UYUoU00kcJQVeQpMysZ9BqSHSFW02McmBYqb3uv/mTFkS8bzRi8cpeFITbVOgw==" saltValue="HfFUdn6KjL36DE0cExx3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QBvsnZJGOwTxvHtJB/QIkL1dPMMwC7tS1+xRUFY9mbTD9zt7cZwefn3d1p+dkClDW/wj3ms1J5y+DAKPR3OEw==" saltValue="xX7/cr5bA5eazPHN4Q6i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wGpXeKn/UmuIeQbBafHMcfUZcQIGbIHEKuVypup18HjKv437z/11BTflae2wkWqPZMEg9amn5CaJJIgjO0KrQ==" saltValue="Mv/HNyCFWDm6pDenZGkY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20117767</v>
      </c>
      <c r="AP9" s="314">
        <v>79803</v>
      </c>
      <c r="AQ9" s="315">
        <v>60699</v>
      </c>
      <c r="AR9" s="316">
        <v>31.5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2653</v>
      </c>
      <c r="AP10" s="317">
        <v>11</v>
      </c>
      <c r="AQ10" s="318">
        <v>1313</v>
      </c>
      <c r="AR10" s="319">
        <v>-99.2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493802</v>
      </c>
      <c r="AP11" s="317">
        <v>1959</v>
      </c>
      <c r="AQ11" s="318">
        <v>1158</v>
      </c>
      <c r="AR11" s="319">
        <v>69.2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640485</v>
      </c>
      <c r="AP13" s="317">
        <v>2541</v>
      </c>
      <c r="AQ13" s="318">
        <v>2240</v>
      </c>
      <c r="AR13" s="319">
        <v>13.4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150353</v>
      </c>
      <c r="AP14" s="317">
        <v>596</v>
      </c>
      <c r="AQ14" s="318">
        <v>1314</v>
      </c>
      <c r="AR14" s="319">
        <v>-54.6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-1420501</v>
      </c>
      <c r="AP15" s="317">
        <v>-5635</v>
      </c>
      <c r="AQ15" s="318">
        <v>-3730</v>
      </c>
      <c r="AR15" s="319">
        <v>51.1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19984559</v>
      </c>
      <c r="AP16" s="317">
        <v>79275</v>
      </c>
      <c r="AQ16" s="318">
        <v>62995</v>
      </c>
      <c r="AR16" s="319">
        <v>25.8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7.79</v>
      </c>
      <c r="AP21" s="331">
        <v>6.04</v>
      </c>
      <c r="AQ21" s="332">
        <v>1.75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99.2</v>
      </c>
      <c r="AP22" s="336">
        <v>99.9</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8681773</v>
      </c>
      <c r="AP32" s="345">
        <v>34439</v>
      </c>
      <c r="AQ32" s="346">
        <v>26503</v>
      </c>
      <c r="AR32" s="347">
        <v>29.9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25</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2363371</v>
      </c>
      <c r="AP35" s="345">
        <v>9375</v>
      </c>
      <c r="AQ35" s="346">
        <v>5830</v>
      </c>
      <c r="AR35" s="347">
        <v>60.8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t="s">
        <v>533</v>
      </c>
      <c r="AP36" s="345" t="s">
        <v>533</v>
      </c>
      <c r="AQ36" s="346">
        <v>589</v>
      </c>
      <c r="AR36" s="347" t="s">
        <v>533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99</v>
      </c>
      <c r="AP37" s="345">
        <v>0</v>
      </c>
      <c r="AQ37" s="346">
        <v>1271</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v>743</v>
      </c>
      <c r="AP38" s="348">
        <v>3</v>
      </c>
      <c r="AQ38" s="349">
        <v>0</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-2230358</v>
      </c>
      <c r="AP39" s="345">
        <v>-8847</v>
      </c>
      <c r="AQ39" s="346">
        <v>-7632</v>
      </c>
      <c r="AR39" s="347">
        <v>15.9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-5755235</v>
      </c>
      <c r="AP40" s="345">
        <v>-22830</v>
      </c>
      <c r="AQ40" s="346">
        <v>-20405</v>
      </c>
      <c r="AR40" s="347">
        <v>11.9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3060393</v>
      </c>
      <c r="AP41" s="345">
        <v>12140</v>
      </c>
      <c r="AQ41" s="346">
        <v>6181</v>
      </c>
      <c r="AR41" s="347">
        <v>96.4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7108214</v>
      </c>
      <c r="AN51" s="367">
        <v>27766</v>
      </c>
      <c r="AO51" s="368">
        <v>-30.9</v>
      </c>
      <c r="AP51" s="369">
        <v>39893</v>
      </c>
      <c r="AQ51" s="370">
        <v>-0.1</v>
      </c>
      <c r="AR51" s="371">
        <v>-30.8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4680946</v>
      </c>
      <c r="AN52" s="375">
        <v>18284</v>
      </c>
      <c r="AO52" s="376">
        <v>-23.9</v>
      </c>
      <c r="AP52" s="377">
        <v>26170</v>
      </c>
      <c r="AQ52" s="378">
        <v>16</v>
      </c>
      <c r="AR52" s="379">
        <v>-39.9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8032971</v>
      </c>
      <c r="AN53" s="367">
        <v>31464</v>
      </c>
      <c r="AO53" s="368">
        <v>13.3</v>
      </c>
      <c r="AP53" s="369">
        <v>41080</v>
      </c>
      <c r="AQ53" s="370">
        <v>3</v>
      </c>
      <c r="AR53" s="371">
        <v>10.3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4650164</v>
      </c>
      <c r="AN54" s="375">
        <v>18214</v>
      </c>
      <c r="AO54" s="376">
        <v>-0.4</v>
      </c>
      <c r="AP54" s="377">
        <v>27265</v>
      </c>
      <c r="AQ54" s="378">
        <v>4.2</v>
      </c>
      <c r="AR54" s="379">
        <v>-4.5999999999999996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7966703</v>
      </c>
      <c r="AN55" s="367">
        <v>31314</v>
      </c>
      <c r="AO55" s="368">
        <v>-0.5</v>
      </c>
      <c r="AP55" s="369">
        <v>33173</v>
      </c>
      <c r="AQ55" s="370">
        <v>-19.2</v>
      </c>
      <c r="AR55" s="371">
        <v>18.7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4901649</v>
      </c>
      <c r="AN56" s="375">
        <v>19266</v>
      </c>
      <c r="AO56" s="376">
        <v>5.8</v>
      </c>
      <c r="AP56" s="377">
        <v>20353</v>
      </c>
      <c r="AQ56" s="378">
        <v>-25.4</v>
      </c>
      <c r="AR56" s="379">
        <v>31.2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8758620</v>
      </c>
      <c r="AN57" s="367">
        <v>34612</v>
      </c>
      <c r="AO57" s="368">
        <v>10.5</v>
      </c>
      <c r="AP57" s="369">
        <v>37644</v>
      </c>
      <c r="AQ57" s="370">
        <v>13.5</v>
      </c>
      <c r="AR57" s="371">
        <v>-3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5896775</v>
      </c>
      <c r="AN58" s="375">
        <v>23302</v>
      </c>
      <c r="AO58" s="376">
        <v>20.9</v>
      </c>
      <c r="AP58" s="377">
        <v>24939</v>
      </c>
      <c r="AQ58" s="378">
        <v>22.5</v>
      </c>
      <c r="AR58" s="379">
        <v>-1.6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7885923</v>
      </c>
      <c r="AN59" s="367">
        <v>31282</v>
      </c>
      <c r="AO59" s="368">
        <v>-9.6</v>
      </c>
      <c r="AP59" s="369">
        <v>39221</v>
      </c>
      <c r="AQ59" s="370">
        <v>4.2</v>
      </c>
      <c r="AR59" s="371">
        <v>-13.8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5414431</v>
      </c>
      <c r="AN60" s="375">
        <v>21478</v>
      </c>
      <c r="AO60" s="376">
        <v>-7.8</v>
      </c>
      <c r="AP60" s="377">
        <v>24821</v>
      </c>
      <c r="AQ60" s="378">
        <v>-0.5</v>
      </c>
      <c r="AR60" s="379">
        <v>-7.3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7950486</v>
      </c>
      <c r="AN61" s="382">
        <v>31288</v>
      </c>
      <c r="AO61" s="383">
        <v>-3.4</v>
      </c>
      <c r="AP61" s="384">
        <v>38202</v>
      </c>
      <c r="AQ61" s="385">
        <v>0.3</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5108793</v>
      </c>
      <c r="AN62" s="375">
        <v>20109</v>
      </c>
      <c r="AO62" s="376">
        <v>-1.1000000000000001</v>
      </c>
      <c r="AP62" s="377">
        <v>24710</v>
      </c>
      <c r="AQ62" s="378">
        <v>3.4</v>
      </c>
      <c r="AR62" s="379">
        <v>-4.5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eFaFAihNQz6Aoml2nkt9pR5ZGQaNaTr+uTR0r+9w/sxyIKZKDROCKJwh8w0Zq66i+Ax3XlP0h8XzE1auAZtAA==" saltValue="TJZUM2E0AA8eGTxLRovp1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O29OlEaaNdTKVsoY12e6p73ZSKCzmQ/T6MxdS/eP+XSunXdyyc1CKiR+SZ3FifR1DqWAbjNrOyXs/BCJ4SMvtg==" saltValue="euzytaJ7InKE/E8JVhlQ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kqezGU9bDXoQlk/sNiaHbDDx72m5aoMfLxQg8CAN+14aS9ZIUI2dlUHhGt92WZ0K2U90awqSMn1Fem2DvVCODg==" saltValue="LQz0UgtvAfFjOIhndtfs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9.44</v>
      </c>
      <c r="G47" s="12">
        <v>8.7799999999999994</v>
      </c>
      <c r="H47" s="12">
        <v>9.01</v>
      </c>
      <c r="I47" s="12">
        <v>8.3000000000000007</v>
      </c>
      <c r="J47" s="13">
        <v>8.4</v>
      </c>
    </row>
    <row r="48" spans="2:10" ht="57.75" customHeight="1" x14ac:dyDescent="0.15">
      <c r="B48" s="14"/>
      <c r="C48" s="1240" t="s">
        <v>4</v>
      </c>
      <c r="D48" s="1240"/>
      <c r="E48" s="1241"/>
      <c r="F48" s="15">
        <v>0.24</v>
      </c>
      <c r="G48" s="16">
        <v>0.35</v>
      </c>
      <c r="H48" s="16">
        <v>0.76</v>
      </c>
      <c r="I48" s="16">
        <v>0.53</v>
      </c>
      <c r="J48" s="17">
        <v>1.36</v>
      </c>
    </row>
    <row r="49" spans="2:10" ht="57.75" customHeight="1" thickBot="1" x14ac:dyDescent="0.2">
      <c r="B49" s="18"/>
      <c r="C49" s="1242" t="s">
        <v>5</v>
      </c>
      <c r="D49" s="1242"/>
      <c r="E49" s="1243"/>
      <c r="F49" s="19" t="s">
        <v>579</v>
      </c>
      <c r="G49" s="20" t="s">
        <v>580</v>
      </c>
      <c r="H49" s="20">
        <v>0.44</v>
      </c>
      <c r="I49" s="20" t="s">
        <v>581</v>
      </c>
      <c r="J49" s="21">
        <v>0.89</v>
      </c>
    </row>
    <row r="50" spans="2:10" ht="13.5" customHeight="1" x14ac:dyDescent="0.15"/>
  </sheetData>
  <sheetProtection algorithmName="SHA-512" hashValue="++TpBbELr/+zDB7gTTG1r/r6AVkyhdYfCRc+iBRNFYz2OGqUcp+e8v86SOB6n0MQ37+vVKoY0imEq9mSb1l5Xw==" saltValue="TjVNI9hUGmp1mk0USVT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2022-03-11T08:00:08Z</cp:lastPrinted>
  <dcterms:created xsi:type="dcterms:W3CDTF">2022-02-02T06:37:51Z</dcterms:created>
  <dcterms:modified xsi:type="dcterms:W3CDTF">2022-09-20T02:41:11Z</dcterms:modified>
  <cp:category/>
</cp:coreProperties>
</file>