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2\G_人口・生活統計担当\○国勢調査・人口移動調査\国勢調査\★（R2国勢調査）就業状態等基本集計\01 HP掲載原稿\HP掲載用\"/>
    </mc:Choice>
  </mc:AlternateContent>
  <bookViews>
    <workbookView xWindow="0" yWindow="0" windowWidth="20490" windowHeight="7770" tabRatio="775"/>
  </bookViews>
  <sheets>
    <sheet name="表２" sheetId="6" r:id="rId1"/>
  </sheets>
  <definedNames>
    <definedName name="_xlnm.Print_Area" localSheetId="0">表２!$A$1:$H$36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E31" i="6"/>
  <c r="H34" i="6" s="1"/>
  <c r="D31" i="6"/>
  <c r="G34" i="6" s="1"/>
  <c r="C30" i="6"/>
  <c r="C29" i="6"/>
  <c r="C28" i="6"/>
  <c r="E27" i="6"/>
  <c r="H30" i="6" s="1"/>
  <c r="D27" i="6"/>
  <c r="G30" i="6" s="1"/>
  <c r="C20" i="6"/>
  <c r="C19" i="6"/>
  <c r="C18" i="6"/>
  <c r="E17" i="6"/>
  <c r="D17" i="6"/>
  <c r="C16" i="6"/>
  <c r="C15" i="6"/>
  <c r="E14" i="6"/>
  <c r="D14" i="6"/>
  <c r="C13" i="6"/>
  <c r="C12" i="6"/>
  <c r="C11" i="6"/>
  <c r="C10" i="6"/>
  <c r="C9" i="6" s="1"/>
  <c r="E9" i="6"/>
  <c r="D9" i="6"/>
  <c r="C8" i="6"/>
  <c r="C7" i="6"/>
  <c r="C6" i="6" s="1"/>
  <c r="E6" i="6"/>
  <c r="H8" i="6" s="1"/>
  <c r="D6" i="6"/>
  <c r="G8" i="6" s="1"/>
  <c r="C5" i="6"/>
  <c r="G9" i="6" l="1"/>
  <c r="G11" i="6"/>
  <c r="F9" i="6"/>
  <c r="F8" i="6"/>
  <c r="G10" i="6"/>
  <c r="G12" i="6"/>
  <c r="G33" i="6"/>
  <c r="F34" i="6"/>
  <c r="F33" i="6"/>
  <c r="F32" i="6"/>
  <c r="F31" i="6" s="1"/>
  <c r="C31" i="6"/>
  <c r="G32" i="6"/>
  <c r="G31" i="6" s="1"/>
  <c r="H20" i="6"/>
  <c r="C17" i="6"/>
  <c r="G14" i="6"/>
  <c r="G16" i="6"/>
  <c r="G18" i="6"/>
  <c r="G20" i="6"/>
  <c r="H17" i="6"/>
  <c r="G17" i="6"/>
  <c r="G19" i="6"/>
  <c r="F6" i="6"/>
  <c r="F12" i="6"/>
  <c r="F11" i="6"/>
  <c r="F10" i="6"/>
  <c r="F7" i="6"/>
  <c r="H9" i="6"/>
  <c r="H10" i="6"/>
  <c r="H11" i="6"/>
  <c r="H12" i="6"/>
  <c r="G6" i="6"/>
  <c r="G7" i="6"/>
  <c r="C14" i="6"/>
  <c r="F14" i="6" s="1"/>
  <c r="G15" i="6"/>
  <c r="C27" i="6"/>
  <c r="F28" i="6" s="1"/>
  <c r="G28" i="6"/>
  <c r="G29" i="6"/>
  <c r="H6" i="6"/>
  <c r="H7" i="6"/>
  <c r="H14" i="6"/>
  <c r="H13" i="6" s="1"/>
  <c r="H15" i="6"/>
  <c r="H16" i="6"/>
  <c r="H28" i="6"/>
  <c r="H29" i="6"/>
  <c r="H18" i="6"/>
  <c r="H19" i="6"/>
  <c r="H32" i="6"/>
  <c r="H33" i="6"/>
  <c r="G5" i="6" l="1"/>
  <c r="F30" i="6"/>
  <c r="F29" i="6"/>
  <c r="G13" i="6"/>
  <c r="F19" i="6"/>
  <c r="H31" i="6"/>
  <c r="H27" i="6"/>
  <c r="F18" i="6"/>
  <c r="F20" i="6"/>
  <c r="F16" i="6"/>
  <c r="G27" i="6"/>
  <c r="F27" i="6"/>
  <c r="F15" i="6"/>
  <c r="H5" i="6"/>
  <c r="F5" i="6"/>
  <c r="F17" i="6"/>
  <c r="F13" i="6" l="1"/>
</calcChain>
</file>

<file path=xl/sharedStrings.xml><?xml version="1.0" encoding="utf-8"?>
<sst xmlns="http://schemas.openxmlformats.org/spreadsheetml/2006/main" count="50" uniqueCount="25">
  <si>
    <t>雇用者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</si>
  <si>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</si>
  <si>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</si>
  <si>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</si>
  <si>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割合（％）</t>
    <rPh sb="0" eb="2">
      <t>ワリアイ</t>
    </rPh>
    <phoneticPr fontId="2"/>
  </si>
  <si>
    <t>　雇用者（役員を含む）</t>
    <rPh sb="1" eb="4">
      <t>コヨウシャ</t>
    </rPh>
    <rPh sb="5" eb="7">
      <t>ヤクイン</t>
    </rPh>
    <rPh sb="8" eb="9">
      <t>フク</t>
    </rPh>
    <phoneticPr fontId="2"/>
  </si>
  <si>
    <t>　   役員</t>
    <rPh sb="4" eb="6">
      <t>ヤクイン</t>
    </rPh>
    <phoneticPr fontId="2"/>
  </si>
  <si>
    <t>　   雇用者</t>
    <rPh sb="4" eb="7">
      <t>コヨウシャ</t>
    </rPh>
    <phoneticPr fontId="2"/>
  </si>
  <si>
    <t xml:space="preserve">  自営業主</t>
    <rPh sb="2" eb="5">
      <t>ジエイギョウ</t>
    </rPh>
    <rPh sb="5" eb="6">
      <t>ヌシ</t>
    </rPh>
    <phoneticPr fontId="2"/>
  </si>
  <si>
    <t xml:space="preserve">  家族従業者</t>
    <rPh sb="2" eb="4">
      <t>カゾク</t>
    </rPh>
    <rPh sb="4" eb="7">
      <t>ジュウギョウシャ</t>
    </rPh>
    <phoneticPr fontId="2"/>
  </si>
  <si>
    <t>正規の職員・従業員</t>
  </si>
  <si>
    <t>労働者派遣事業所の派遣社員</t>
  </si>
  <si>
    <t>パート・アルバイト・その他</t>
  </si>
  <si>
    <t>従業上の地位
（　雇　用　者　）</t>
    <rPh sb="9" eb="10">
      <t>ヤトイ</t>
    </rPh>
    <rPh sb="11" eb="12">
      <t>ヨウ</t>
    </rPh>
    <rPh sb="13" eb="14">
      <t>シャ</t>
    </rPh>
    <phoneticPr fontId="2"/>
  </si>
  <si>
    <t>実数（人）</t>
    <rPh sb="0" eb="2">
      <t>ジッスウ</t>
    </rPh>
    <rPh sb="3" eb="4">
      <t>ニン</t>
    </rPh>
    <phoneticPr fontId="2"/>
  </si>
  <si>
    <t>平成27年</t>
    <rPh sb="0" eb="2">
      <t>ヘイセイ</t>
    </rPh>
    <rPh sb="4" eb="5">
      <t>ネン</t>
    </rPh>
    <phoneticPr fontId="2"/>
  </si>
  <si>
    <t>　   雇人のある業主</t>
    <rPh sb="4" eb="5">
      <t>ヤト</t>
    </rPh>
    <rPh sb="5" eb="6">
      <t>ニン</t>
    </rPh>
    <rPh sb="9" eb="10">
      <t>ギョウ</t>
    </rPh>
    <rPh sb="10" eb="11">
      <t>ヌシ</t>
    </rPh>
    <phoneticPr fontId="2"/>
  </si>
  <si>
    <t>平成27年</t>
  </si>
  <si>
    <t>　   雇人のない業主（家庭内職者を含む）</t>
    <rPh sb="4" eb="5">
      <t>ヤト</t>
    </rPh>
    <rPh sb="5" eb="6">
      <t>ニン</t>
    </rPh>
    <rPh sb="9" eb="10">
      <t>ギョウ</t>
    </rPh>
    <rPh sb="10" eb="11">
      <t>ヌシ</t>
    </rPh>
    <rPh sb="12" eb="14">
      <t>カテイ</t>
    </rPh>
    <rPh sb="14" eb="16">
      <t>ナイショク</t>
    </rPh>
    <rPh sb="16" eb="17">
      <t>シャ</t>
    </rPh>
    <rPh sb="18" eb="19">
      <t>フク</t>
    </rPh>
    <phoneticPr fontId="2"/>
  </si>
  <si>
    <t>表２－１　従業上の地位，男女別15歳以上就業者数（平成27年、令和２年）</t>
    <rPh sb="0" eb="1">
      <t>ヒョウ</t>
    </rPh>
    <rPh sb="5" eb="7">
      <t>ジュウギョウ</t>
    </rPh>
    <rPh sb="7" eb="8">
      <t>ジョウ</t>
    </rPh>
    <rPh sb="9" eb="11">
      <t>チイ</t>
    </rPh>
    <rPh sb="12" eb="15">
      <t>ダンジョベツ</t>
    </rPh>
    <rPh sb="17" eb="18">
      <t>サイ</t>
    </rPh>
    <rPh sb="18" eb="20">
      <t>イジョウ</t>
    </rPh>
    <rPh sb="20" eb="23">
      <t>シュウギョウシャ</t>
    </rPh>
    <rPh sb="23" eb="24">
      <t>スウ</t>
    </rPh>
    <rPh sb="25" eb="27">
      <t>ヘイセイ</t>
    </rPh>
    <rPh sb="29" eb="30">
      <t>ネン</t>
    </rPh>
    <rPh sb="31" eb="33">
      <t>レイワ</t>
    </rPh>
    <rPh sb="34" eb="35">
      <t>ネン</t>
    </rPh>
    <phoneticPr fontId="2"/>
  </si>
  <si>
    <t>令和２年</t>
    <rPh sb="0" eb="2">
      <t>レイワ</t>
    </rPh>
    <rPh sb="3" eb="4">
      <t>ネン</t>
    </rPh>
    <phoneticPr fontId="2"/>
  </si>
  <si>
    <t>表２－２　従業上の地位，男女別15歳以上雇用者数（平成27年、令和２年）</t>
    <rPh sb="0" eb="1">
      <t>ヒョウ</t>
    </rPh>
    <rPh sb="5" eb="7">
      <t>ジュウギョウ</t>
    </rPh>
    <rPh sb="7" eb="8">
      <t>ジョウ</t>
    </rPh>
    <rPh sb="9" eb="11">
      <t>チイ</t>
    </rPh>
    <rPh sb="12" eb="15">
      <t>ダンジョベツ</t>
    </rPh>
    <rPh sb="17" eb="18">
      <t>サイ</t>
    </rPh>
    <rPh sb="18" eb="20">
      <t>イジョウ</t>
    </rPh>
    <rPh sb="20" eb="23">
      <t>コヨウシャ</t>
    </rPh>
    <rPh sb="23" eb="24">
      <t>スウ</t>
    </rPh>
    <phoneticPr fontId="2"/>
  </si>
  <si>
    <t>令和２年</t>
    <rPh sb="0" eb="2">
      <t>レイワ</t>
    </rPh>
    <phoneticPr fontId="2"/>
  </si>
  <si>
    <t>従業上の地位（※）</t>
    <rPh sb="0" eb="2">
      <t>ジュウギョウ</t>
    </rPh>
    <rPh sb="2" eb="3">
      <t>ジョウ</t>
    </rPh>
    <rPh sb="4" eb="6">
      <t>チイ</t>
    </rPh>
    <phoneticPr fontId="2"/>
  </si>
  <si>
    <t>※　不詳補完値による。</t>
    <rPh sb="2" eb="4">
      <t>フショウ</t>
    </rPh>
    <rPh sb="4" eb="6">
      <t>ホカン</t>
    </rPh>
    <rPh sb="6" eb="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</si>
</sst>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8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8" fontId="0" fillId="0" borderId="3" xfId="1" applyFont="1" applyFill="1" applyBorder="1">
      <alignment vertical="center"/>
    </xf>
    <xf numFmtId="176" fontId="0" fillId="0" borderId="3" xfId="0" applyNumberFormat="1" applyFill="1" applyBorder="1">
      <alignment vertical="center"/>
    </xf>
    <xf numFmtId="176" fontId="0" fillId="0" borderId="4" xfId="0" applyNumberFormat="1" applyFill="1" applyBorder="1">
      <alignment vertical="center"/>
    </xf>
    <xf numFmtId="0" fontId="0" fillId="0" borderId="24" xfId="0" applyFill="1" applyBorder="1">
      <alignment vertical="center"/>
    </xf>
    <xf numFmtId="38" fontId="0" fillId="0" borderId="2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5" xfId="1" applyFon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5" xfId="0" applyNumberFormat="1" applyFill="1" applyBorder="1">
      <alignment vertical="center"/>
    </xf>
    <xf numFmtId="0" fontId="0" fillId="0" borderId="25" xfId="0" applyFill="1" applyBorder="1">
      <alignment vertical="center"/>
    </xf>
    <xf numFmtId="38" fontId="0" fillId="0" borderId="20" xfId="1" applyFont="1" applyFill="1" applyBorder="1">
      <alignment vertical="center"/>
    </xf>
    <xf numFmtId="38" fontId="0" fillId="0" borderId="7" xfId="1" applyFont="1" applyFill="1" applyBorder="1">
      <alignment vertical="center"/>
    </xf>
    <xf numFmtId="38" fontId="0" fillId="0" borderId="8" xfId="1" applyFont="1" applyFill="1" applyBorder="1">
      <alignment vertical="center"/>
    </xf>
    <xf numFmtId="176" fontId="0" fillId="0" borderId="11" xfId="0" applyNumberFormat="1" applyFill="1" applyBorder="1">
      <alignment vertical="center"/>
    </xf>
    <xf numFmtId="176" fontId="0" fillId="0" borderId="7" xfId="0" applyNumberFormat="1" applyFill="1" applyBorder="1">
      <alignment vertical="center"/>
    </xf>
    <xf numFmtId="176" fontId="0" fillId="0" borderId="8" xfId="0" applyNumberFormat="1" applyFill="1" applyBorder="1">
      <alignment vertical="center"/>
    </xf>
    <xf numFmtId="0" fontId="0" fillId="0" borderId="26" xfId="0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9" xfId="1" applyFon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13" xfId="0" applyFill="1" applyBorder="1" applyAlignment="1">
      <alignment horizontal="left" vertical="center" indent="1"/>
    </xf>
    <xf numFmtId="0" fontId="0" fillId="0" borderId="11" xfId="0" applyFill="1" applyBorder="1" applyAlignment="1">
      <alignment horizontal="left" vertical="center" indent="1"/>
    </xf>
    <xf numFmtId="0" fontId="0" fillId="0" borderId="12" xfId="0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7" xfId="1" applyFont="1" applyFill="1" applyBorder="1">
      <alignment vertical="center"/>
    </xf>
    <xf numFmtId="37" fontId="3" fillId="0" borderId="1" xfId="0" applyNumberFormat="1" applyFont="1" applyBorder="1" applyAlignment="1">
      <alignment horizontal="right" vertical="top"/>
    </xf>
    <xf numFmtId="37" fontId="3" fillId="0" borderId="7" xfId="0" applyNumberFormat="1" applyFont="1" applyBorder="1" applyAlignment="1">
      <alignment horizontal="right" vertical="top"/>
    </xf>
    <xf numFmtId="37" fontId="3" fillId="2" borderId="1" xfId="0" applyNumberFormat="1" applyFont="1" applyFill="1" applyBorder="1" applyAlignment="1">
      <alignment horizontal="right" vertical="top"/>
    </xf>
    <xf numFmtId="37" fontId="3" fillId="2" borderId="7" xfId="0" applyNumberFormat="1" applyFont="1" applyFill="1" applyBorder="1" applyAlignment="1">
      <alignment horizontal="right" vertical="top"/>
    </xf>
    <xf numFmtId="0" fontId="0" fillId="0" borderId="1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sqref="A1:H1"/>
    </sheetView>
  </sheetViews>
  <sheetFormatPr defaultRowHeight="15" customHeight="1" x14ac:dyDescent="0.15"/>
  <cols>
    <col min="1" max="1" width="9.125" style="1" customWidth="1"/>
    <col min="2" max="2" width="37.5" style="1" customWidth="1"/>
    <col min="3" max="9" width="11.625" style="1" customWidth="1"/>
    <col min="10" max="16384" width="9" style="1"/>
  </cols>
  <sheetData>
    <row r="1" spans="1:8" ht="15" customHeight="1" x14ac:dyDescent="0.15">
      <c r="A1" s="45" t="s">
        <v>19</v>
      </c>
      <c r="B1" s="45"/>
      <c r="C1" s="45"/>
      <c r="D1" s="45"/>
      <c r="E1" s="45"/>
      <c r="F1" s="45"/>
      <c r="G1" s="45"/>
      <c r="H1" s="45"/>
    </row>
    <row r="2" spans="1:8" ht="15" customHeight="1" thickBot="1" x14ac:dyDescent="0.2"/>
    <row r="3" spans="1:8" ht="15" customHeight="1" x14ac:dyDescent="0.15">
      <c r="A3" s="2"/>
      <c r="B3" s="51" t="s">
        <v>23</v>
      </c>
      <c r="C3" s="53" t="s">
        <v>14</v>
      </c>
      <c r="D3" s="49"/>
      <c r="E3" s="50"/>
      <c r="F3" s="54" t="s">
        <v>4</v>
      </c>
      <c r="G3" s="49"/>
      <c r="H3" s="50"/>
    </row>
    <row r="4" spans="1:8" ht="15" customHeight="1" thickBot="1" x14ac:dyDescent="0.2">
      <c r="A4" s="3"/>
      <c r="B4" s="52"/>
      <c r="C4" s="4" t="s">
        <v>1</v>
      </c>
      <c r="D4" s="5" t="s">
        <v>2</v>
      </c>
      <c r="E4" s="6" t="s">
        <v>3</v>
      </c>
      <c r="F4" s="7" t="s">
        <v>1</v>
      </c>
      <c r="G4" s="5" t="s">
        <v>2</v>
      </c>
      <c r="H4" s="6" t="s">
        <v>3</v>
      </c>
    </row>
    <row r="5" spans="1:8" ht="15" customHeight="1" x14ac:dyDescent="0.15">
      <c r="A5" s="55" t="s">
        <v>15</v>
      </c>
      <c r="B5" s="25" t="s">
        <v>1</v>
      </c>
      <c r="C5" s="26">
        <f>SUM(D5:E5)</f>
        <v>356098</v>
      </c>
      <c r="D5" s="27">
        <v>193497</v>
      </c>
      <c r="E5" s="28">
        <v>162601</v>
      </c>
      <c r="F5" s="29">
        <f>SUM(F12,F9,F6)</f>
        <v>100</v>
      </c>
      <c r="G5" s="30">
        <f t="shared" ref="G5:H5" si="0">SUM(G12,G9,G6)</f>
        <v>100.00000000000001</v>
      </c>
      <c r="H5" s="31">
        <f t="shared" si="0"/>
        <v>100</v>
      </c>
    </row>
    <row r="6" spans="1:8" ht="15" customHeight="1" x14ac:dyDescent="0.15">
      <c r="A6" s="55"/>
      <c r="B6" s="11" t="s">
        <v>5</v>
      </c>
      <c r="C6" s="12">
        <f>SUM(C7:C8)</f>
        <v>293047</v>
      </c>
      <c r="D6" s="13">
        <f>SUM(D7:D8)</f>
        <v>155508</v>
      </c>
      <c r="E6" s="14">
        <f>SUM(E7:E8)</f>
        <v>137539</v>
      </c>
      <c r="F6" s="15">
        <f>(C6/(C$6+C$9+C$12))*100</f>
        <v>82.293919089688799</v>
      </c>
      <c r="G6" s="16">
        <f t="shared" ref="G6:H12" si="1">(D6/(D$6+D$9+D$12))*100</f>
        <v>80.367137474999623</v>
      </c>
      <c r="H6" s="17">
        <f t="shared" si="1"/>
        <v>84.58681065922103</v>
      </c>
    </row>
    <row r="7" spans="1:8" ht="15" customHeight="1" x14ac:dyDescent="0.15">
      <c r="A7" s="55"/>
      <c r="B7" s="11" t="s">
        <v>7</v>
      </c>
      <c r="C7" s="12">
        <f>SUM(D7:E7)</f>
        <v>274969</v>
      </c>
      <c r="D7" s="13">
        <v>143083</v>
      </c>
      <c r="E7" s="14">
        <v>131886</v>
      </c>
      <c r="F7" s="15">
        <f t="shared" ref="F7:F12" si="2">(C7/(C$6+C$9+C$12))*100</f>
        <v>77.217226718487609</v>
      </c>
      <c r="G7" s="16">
        <f t="shared" si="1"/>
        <v>73.945849289653069</v>
      </c>
      <c r="H7" s="17">
        <f t="shared" si="1"/>
        <v>81.110202274278748</v>
      </c>
    </row>
    <row r="8" spans="1:8" ht="15" customHeight="1" x14ac:dyDescent="0.15">
      <c r="A8" s="55"/>
      <c r="B8" s="11" t="s">
        <v>6</v>
      </c>
      <c r="C8" s="12">
        <f>SUM(D8:E8)</f>
        <v>18078</v>
      </c>
      <c r="D8" s="13">
        <v>12425</v>
      </c>
      <c r="E8" s="14">
        <v>5653</v>
      </c>
      <c r="F8" s="15">
        <f t="shared" si="2"/>
        <v>5.0766923712011867</v>
      </c>
      <c r="G8" s="16">
        <f t="shared" si="1"/>
        <v>6.4212881853465422</v>
      </c>
      <c r="H8" s="17">
        <f t="shared" si="1"/>
        <v>3.4766083849422822</v>
      </c>
    </row>
    <row r="9" spans="1:8" ht="15" customHeight="1" x14ac:dyDescent="0.15">
      <c r="A9" s="55"/>
      <c r="B9" s="11" t="s">
        <v>8</v>
      </c>
      <c r="C9" s="12">
        <f>SUM(C10:C11)</f>
        <v>43047</v>
      </c>
      <c r="D9" s="13">
        <f>SUM(D10:D11)</f>
        <v>33678</v>
      </c>
      <c r="E9" s="14">
        <f>SUM(E10:E11)</f>
        <v>9369</v>
      </c>
      <c r="F9" s="15">
        <f t="shared" si="2"/>
        <v>12.088526192227981</v>
      </c>
      <c r="G9" s="16">
        <f t="shared" si="1"/>
        <v>17.404921006527232</v>
      </c>
      <c r="H9" s="17">
        <f t="shared" si="1"/>
        <v>5.7619571835351566</v>
      </c>
    </row>
    <row r="10" spans="1:8" ht="15" customHeight="1" x14ac:dyDescent="0.15">
      <c r="A10" s="55"/>
      <c r="B10" s="11" t="s">
        <v>16</v>
      </c>
      <c r="C10" s="12">
        <f>SUM(D10:E10)</f>
        <v>8326</v>
      </c>
      <c r="D10" s="13">
        <v>6802</v>
      </c>
      <c r="E10" s="14">
        <v>1524</v>
      </c>
      <c r="F10" s="15">
        <f t="shared" si="2"/>
        <v>2.338120405057035</v>
      </c>
      <c r="G10" s="16">
        <f t="shared" si="1"/>
        <v>3.5152999788110408</v>
      </c>
      <c r="H10" s="17">
        <f t="shared" si="1"/>
        <v>0.93726360846489254</v>
      </c>
    </row>
    <row r="11" spans="1:8" ht="15" customHeight="1" x14ac:dyDescent="0.15">
      <c r="A11" s="55"/>
      <c r="B11" s="11" t="s">
        <v>18</v>
      </c>
      <c r="C11" s="12">
        <f>SUM(D11:E11)</f>
        <v>34721</v>
      </c>
      <c r="D11" s="13">
        <v>26876</v>
      </c>
      <c r="E11" s="14">
        <v>7845</v>
      </c>
      <c r="F11" s="15">
        <f t="shared" si="2"/>
        <v>9.7504057871709477</v>
      </c>
      <c r="G11" s="16">
        <f t="shared" si="1"/>
        <v>13.889621027716192</v>
      </c>
      <c r="H11" s="17">
        <f t="shared" si="1"/>
        <v>4.8246935750702642</v>
      </c>
    </row>
    <row r="12" spans="1:8" ht="15" customHeight="1" thickBot="1" x14ac:dyDescent="0.2">
      <c r="A12" s="56"/>
      <c r="B12" s="18" t="s">
        <v>9</v>
      </c>
      <c r="C12" s="19">
        <f>SUM(D12:E12)</f>
        <v>20004</v>
      </c>
      <c r="D12" s="20">
        <v>4311</v>
      </c>
      <c r="E12" s="21">
        <v>15693</v>
      </c>
      <c r="F12" s="22">
        <f t="shared" si="2"/>
        <v>5.6175547180832242</v>
      </c>
      <c r="G12" s="23">
        <f t="shared" si="1"/>
        <v>2.2279415184731546</v>
      </c>
      <c r="H12" s="24">
        <f t="shared" si="1"/>
        <v>9.6512321572438058</v>
      </c>
    </row>
    <row r="13" spans="1:8" ht="15" customHeight="1" x14ac:dyDescent="0.15">
      <c r="A13" s="55" t="s">
        <v>20</v>
      </c>
      <c r="B13" s="25" t="s">
        <v>1</v>
      </c>
      <c r="C13" s="26">
        <f>SUM(D13:E13)</f>
        <v>344033</v>
      </c>
      <c r="D13" s="27">
        <v>183741</v>
      </c>
      <c r="E13" s="28">
        <v>160292</v>
      </c>
      <c r="F13" s="29">
        <f>SUM(F20,F17,F14)</f>
        <v>100.00000000000001</v>
      </c>
      <c r="G13" s="30">
        <f t="shared" ref="G13:H13" si="3">SUM(G20,G17,G14)</f>
        <v>100</v>
      </c>
      <c r="H13" s="31">
        <f t="shared" si="3"/>
        <v>100</v>
      </c>
    </row>
    <row r="14" spans="1:8" ht="15" customHeight="1" x14ac:dyDescent="0.15">
      <c r="A14" s="55"/>
      <c r="B14" s="11" t="s">
        <v>5</v>
      </c>
      <c r="C14" s="12">
        <f>SUM(C15:C16)</f>
        <v>288918</v>
      </c>
      <c r="D14" s="13">
        <f>SUM(D15:D16)</f>
        <v>150548</v>
      </c>
      <c r="E14" s="14">
        <f>SUM(E15:E16)</f>
        <v>138370</v>
      </c>
      <c r="F14" s="15">
        <f>(C14/(C$14+C$17+C$20))*100</f>
        <v>83.979734502213461</v>
      </c>
      <c r="G14" s="16">
        <f t="shared" ref="G14:H20" si="4">(D14/(D$14+D$17+D$20))*100</f>
        <v>81.934897491577814</v>
      </c>
      <c r="H14" s="17">
        <f t="shared" si="4"/>
        <v>86.32370923065406</v>
      </c>
    </row>
    <row r="15" spans="1:8" ht="15" customHeight="1" x14ac:dyDescent="0.15">
      <c r="A15" s="55"/>
      <c r="B15" s="11" t="s">
        <v>7</v>
      </c>
      <c r="C15" s="12">
        <f>SUM(D15:E15)</f>
        <v>269611</v>
      </c>
      <c r="D15" s="13">
        <v>136956</v>
      </c>
      <c r="E15" s="14">
        <v>132655</v>
      </c>
      <c r="F15" s="15">
        <f>(C15/(C$14+C$17+C$20))*100</f>
        <v>78.36777285899899</v>
      </c>
      <c r="G15" s="16">
        <f t="shared" si="4"/>
        <v>74.537528368736432</v>
      </c>
      <c r="H15" s="17">
        <f t="shared" si="4"/>
        <v>82.758341027624581</v>
      </c>
    </row>
    <row r="16" spans="1:8" ht="15" customHeight="1" x14ac:dyDescent="0.15">
      <c r="A16" s="55"/>
      <c r="B16" s="11" t="s">
        <v>6</v>
      </c>
      <c r="C16" s="12">
        <f>SUM(D16:E16)</f>
        <v>19307</v>
      </c>
      <c r="D16" s="13">
        <v>13592</v>
      </c>
      <c r="E16" s="14">
        <v>5715</v>
      </c>
      <c r="F16" s="15">
        <f>(C16/(C$14+C$17+C$20))*100</f>
        <v>5.6119616432144586</v>
      </c>
      <c r="G16" s="16">
        <f t="shared" si="4"/>
        <v>7.3973691228413907</v>
      </c>
      <c r="H16" s="17">
        <f t="shared" si="4"/>
        <v>3.5653682030294709</v>
      </c>
    </row>
    <row r="17" spans="1:8" ht="15" customHeight="1" x14ac:dyDescent="0.15">
      <c r="A17" s="55"/>
      <c r="B17" s="11" t="s">
        <v>8</v>
      </c>
      <c r="C17" s="12">
        <f>SUM(C18:C19)</f>
        <v>38724</v>
      </c>
      <c r="D17" s="13">
        <f>SUM(D18:D19)</f>
        <v>29756</v>
      </c>
      <c r="E17" s="14">
        <f>SUM(E18:E19)</f>
        <v>8968</v>
      </c>
      <c r="F17" s="15">
        <f>(C17/(C$14+C$17+C$20))*100</f>
        <v>11.255896963372699</v>
      </c>
      <c r="G17" s="16">
        <f t="shared" si="4"/>
        <v>16.194534698298149</v>
      </c>
      <c r="H17" s="17">
        <f t="shared" si="4"/>
        <v>5.5947895091458086</v>
      </c>
    </row>
    <row r="18" spans="1:8" ht="15" customHeight="1" x14ac:dyDescent="0.15">
      <c r="A18" s="55"/>
      <c r="B18" s="11" t="s">
        <v>16</v>
      </c>
      <c r="C18" s="12">
        <f>SUM(D18:E18)</f>
        <v>7591</v>
      </c>
      <c r="D18" s="13">
        <v>6201</v>
      </c>
      <c r="E18" s="14">
        <v>1390</v>
      </c>
      <c r="F18" s="15">
        <f>(C18/(C$14+C$17+C$20))*100</f>
        <v>2.2064743789113255</v>
      </c>
      <c r="G18" s="16">
        <f t="shared" si="4"/>
        <v>3.3748591767760052</v>
      </c>
      <c r="H18" s="17">
        <f t="shared" si="4"/>
        <v>0.86716741945948639</v>
      </c>
    </row>
    <row r="19" spans="1:8" ht="15" customHeight="1" x14ac:dyDescent="0.15">
      <c r="A19" s="55"/>
      <c r="B19" s="11" t="s">
        <v>18</v>
      </c>
      <c r="C19" s="12">
        <f>SUM(D19:E19)</f>
        <v>31133</v>
      </c>
      <c r="D19" s="13">
        <v>23555</v>
      </c>
      <c r="E19" s="14">
        <v>7578</v>
      </c>
      <c r="F19" s="15">
        <f t="shared" ref="F19:F20" si="5">(C19/(C$14+C$17+C$20))*100</f>
        <v>9.0494225844613734</v>
      </c>
      <c r="G19" s="16">
        <f t="shared" si="4"/>
        <v>12.819675521522141</v>
      </c>
      <c r="H19" s="17">
        <f t="shared" si="4"/>
        <v>4.7276220896863226</v>
      </c>
    </row>
    <row r="20" spans="1:8" ht="15" customHeight="1" thickBot="1" x14ac:dyDescent="0.2">
      <c r="A20" s="56"/>
      <c r="B20" s="18" t="s">
        <v>9</v>
      </c>
      <c r="C20" s="19">
        <f>SUM(D20:E20)</f>
        <v>16391</v>
      </c>
      <c r="D20" s="20">
        <v>3437</v>
      </c>
      <c r="E20" s="21">
        <v>12954</v>
      </c>
      <c r="F20" s="22">
        <f t="shared" si="5"/>
        <v>4.7643685344138502</v>
      </c>
      <c r="G20" s="23">
        <f t="shared" si="4"/>
        <v>1.8705678101240333</v>
      </c>
      <c r="H20" s="24">
        <f t="shared" si="4"/>
        <v>8.0815012602001346</v>
      </c>
    </row>
    <row r="21" spans="1:8" ht="15" customHeight="1" x14ac:dyDescent="0.15">
      <c r="B21" s="1" t="s">
        <v>24</v>
      </c>
    </row>
    <row r="23" spans="1:8" ht="15" customHeight="1" x14ac:dyDescent="0.15">
      <c r="A23" s="45" t="s">
        <v>21</v>
      </c>
      <c r="B23" s="45"/>
      <c r="C23" s="45"/>
      <c r="D23" s="45"/>
      <c r="E23" s="45"/>
      <c r="F23" s="45"/>
      <c r="G23" s="45"/>
      <c r="H23" s="45"/>
    </row>
    <row r="24" spans="1:8" ht="15" customHeight="1" thickBot="1" x14ac:dyDescent="0.2"/>
    <row r="25" spans="1:8" ht="15" customHeight="1" x14ac:dyDescent="0.15">
      <c r="A25" s="46"/>
      <c r="B25" s="47" t="s">
        <v>13</v>
      </c>
      <c r="C25" s="49" t="s">
        <v>14</v>
      </c>
      <c r="D25" s="49"/>
      <c r="E25" s="49"/>
      <c r="F25" s="49" t="s">
        <v>4</v>
      </c>
      <c r="G25" s="49"/>
      <c r="H25" s="50"/>
    </row>
    <row r="26" spans="1:8" ht="15" customHeight="1" thickBot="1" x14ac:dyDescent="0.2">
      <c r="A26" s="44"/>
      <c r="B26" s="48"/>
      <c r="C26" s="5" t="s">
        <v>1</v>
      </c>
      <c r="D26" s="5" t="s">
        <v>2</v>
      </c>
      <c r="E26" s="5" t="s">
        <v>3</v>
      </c>
      <c r="F26" s="5" t="s">
        <v>1</v>
      </c>
      <c r="G26" s="5" t="s">
        <v>2</v>
      </c>
      <c r="H26" s="6" t="s">
        <v>3</v>
      </c>
    </row>
    <row r="27" spans="1:8" ht="15" customHeight="1" x14ac:dyDescent="0.15">
      <c r="A27" s="46" t="s">
        <v>17</v>
      </c>
      <c r="B27" s="32" t="s">
        <v>0</v>
      </c>
      <c r="C27" s="8">
        <f t="shared" ref="C27:C34" si="6">SUM(D27:E27)</f>
        <v>274969</v>
      </c>
      <c r="D27" s="8">
        <f>SUM(D28:D30)</f>
        <v>143083</v>
      </c>
      <c r="E27" s="8">
        <f>SUM(E28:E30)</f>
        <v>131886</v>
      </c>
      <c r="F27" s="9">
        <f>SUM(F28:F30)</f>
        <v>100</v>
      </c>
      <c r="G27" s="9">
        <f t="shared" ref="G27:H27" si="7">SUM(G28:G30)</f>
        <v>100.00000000000001</v>
      </c>
      <c r="H27" s="10">
        <f t="shared" si="7"/>
        <v>100</v>
      </c>
    </row>
    <row r="28" spans="1:8" ht="15" customHeight="1" x14ac:dyDescent="0.15">
      <c r="A28" s="43"/>
      <c r="B28" s="33" t="s">
        <v>10</v>
      </c>
      <c r="C28" s="13">
        <f t="shared" si="6"/>
        <v>190936</v>
      </c>
      <c r="D28" s="13">
        <v>120005</v>
      </c>
      <c r="E28" s="13">
        <v>70931</v>
      </c>
      <c r="F28" s="16">
        <f>(C28/C$27)*100</f>
        <v>69.439100407682318</v>
      </c>
      <c r="G28" s="16">
        <f>(D28/D$27)*100</f>
        <v>83.870900106930947</v>
      </c>
      <c r="H28" s="17">
        <f>(E28/E$27)*100</f>
        <v>53.78205419832279</v>
      </c>
    </row>
    <row r="29" spans="1:8" ht="15" customHeight="1" x14ac:dyDescent="0.15">
      <c r="A29" s="43"/>
      <c r="B29" s="33" t="s">
        <v>11</v>
      </c>
      <c r="C29" s="13">
        <f t="shared" si="6"/>
        <v>6924</v>
      </c>
      <c r="D29" s="13">
        <v>3185</v>
      </c>
      <c r="E29" s="13">
        <v>3739</v>
      </c>
      <c r="F29" s="16">
        <f>(C29/C$27)*100</f>
        <v>2.5181020405936669</v>
      </c>
      <c r="G29" s="16">
        <f t="shared" ref="F29:H30" si="8">(D29/D$27)*100</f>
        <v>2.2259807244746055</v>
      </c>
      <c r="H29" s="17">
        <f t="shared" si="8"/>
        <v>2.8350241875559195</v>
      </c>
    </row>
    <row r="30" spans="1:8" ht="15" customHeight="1" thickBot="1" x14ac:dyDescent="0.2">
      <c r="A30" s="44"/>
      <c r="B30" s="34" t="s">
        <v>12</v>
      </c>
      <c r="C30" s="20">
        <f t="shared" si="6"/>
        <v>77109</v>
      </c>
      <c r="D30" s="20">
        <v>19893</v>
      </c>
      <c r="E30" s="20">
        <v>57216</v>
      </c>
      <c r="F30" s="23">
        <f t="shared" si="8"/>
        <v>28.042797551724014</v>
      </c>
      <c r="G30" s="23">
        <f t="shared" si="8"/>
        <v>13.903119168594452</v>
      </c>
      <c r="H30" s="24">
        <f t="shared" si="8"/>
        <v>43.382921614121287</v>
      </c>
    </row>
    <row r="31" spans="1:8" ht="15" customHeight="1" x14ac:dyDescent="0.15">
      <c r="A31" s="42" t="s">
        <v>22</v>
      </c>
      <c r="B31" s="35" t="s">
        <v>0</v>
      </c>
      <c r="C31" s="27">
        <f t="shared" si="6"/>
        <v>269611</v>
      </c>
      <c r="D31" s="27">
        <f>SUM(D32:D34)</f>
        <v>136956</v>
      </c>
      <c r="E31" s="27">
        <f>SUM(E32:E34)</f>
        <v>132655</v>
      </c>
      <c r="F31" s="30">
        <f>SUM(F32:F34)</f>
        <v>100</v>
      </c>
      <c r="G31" s="30">
        <f t="shared" ref="G31:H31" si="9">SUM(G32:G34)</f>
        <v>100</v>
      </c>
      <c r="H31" s="31">
        <f t="shared" si="9"/>
        <v>100</v>
      </c>
    </row>
    <row r="32" spans="1:8" ht="15" customHeight="1" x14ac:dyDescent="0.15">
      <c r="A32" s="43"/>
      <c r="B32" s="33" t="s">
        <v>10</v>
      </c>
      <c r="C32" s="36">
        <f>SUM(D32:E32)</f>
        <v>186547</v>
      </c>
      <c r="D32" s="38">
        <v>114305</v>
      </c>
      <c r="E32" s="40">
        <v>72242</v>
      </c>
      <c r="F32" s="16">
        <f>(C32/C$31)*100</f>
        <v>69.191168016141773</v>
      </c>
      <c r="G32" s="16">
        <f>(D32/D$31)*100</f>
        <v>83.461111597885449</v>
      </c>
      <c r="H32" s="17">
        <f>(E32/E$31)*100</f>
        <v>54.45855791338434</v>
      </c>
    </row>
    <row r="33" spans="1:8" ht="15" customHeight="1" x14ac:dyDescent="0.15">
      <c r="A33" s="43"/>
      <c r="B33" s="33" t="s">
        <v>11</v>
      </c>
      <c r="C33" s="36">
        <f t="shared" si="6"/>
        <v>5575</v>
      </c>
      <c r="D33" s="38">
        <v>2483</v>
      </c>
      <c r="E33" s="40">
        <v>3092</v>
      </c>
      <c r="F33" s="16">
        <f t="shared" ref="F33:G34" si="10">(C33/C$31)*100</f>
        <v>2.0677939698306078</v>
      </c>
      <c r="G33" s="16">
        <f t="shared" si="10"/>
        <v>1.8129910336166362</v>
      </c>
      <c r="H33" s="17">
        <f>(E33/E$31)*100</f>
        <v>2.3308582413026269</v>
      </c>
    </row>
    <row r="34" spans="1:8" ht="15" customHeight="1" thickBot="1" x14ac:dyDescent="0.2">
      <c r="A34" s="44"/>
      <c r="B34" s="34" t="s">
        <v>12</v>
      </c>
      <c r="C34" s="37">
        <f t="shared" si="6"/>
        <v>77489</v>
      </c>
      <c r="D34" s="39">
        <v>20168</v>
      </c>
      <c r="E34" s="41">
        <v>57321</v>
      </c>
      <c r="F34" s="23">
        <f t="shared" si="10"/>
        <v>28.74103801402762</v>
      </c>
      <c r="G34" s="23">
        <f t="shared" si="10"/>
        <v>14.725897368497911</v>
      </c>
      <c r="H34" s="24">
        <f>(E34/E$31)*100</f>
        <v>43.210583845313025</v>
      </c>
    </row>
    <row r="35" spans="1:8" ht="15" customHeight="1" x14ac:dyDescent="0.15">
      <c r="B35" s="1" t="s">
        <v>24</v>
      </c>
    </row>
  </sheetData>
  <mergeCells count="13">
    <mergeCell ref="A13:A20"/>
    <mergeCell ref="A1:H1"/>
    <mergeCell ref="B3:B4"/>
    <mergeCell ref="C3:E3"/>
    <mergeCell ref="F3:H3"/>
    <mergeCell ref="A5:A12"/>
    <mergeCell ref="A31:A34"/>
    <mergeCell ref="A23:H23"/>
    <mergeCell ref="A25:A26"/>
    <mergeCell ref="B25:B26"/>
    <mergeCell ref="C25:E25"/>
    <mergeCell ref="F25:H25"/>
    <mergeCell ref="A27:A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表２</vt:lpstr>
      <vt:lpstr>表２!Print_Area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Windows ユーザー</cp:lastModifiedBy>
  <cp:lastPrinted>2022-05-26T07:22:26Z</cp:lastPrinted>
  <dcterms:created xsi:type="dcterms:W3CDTF">2017-01-26T05:55:59Z</dcterms:created>
  <dcterms:modified xsi:type="dcterms:W3CDTF">2022-05-26T07:25:01Z</dcterms:modified>
</cp:coreProperties>
</file>