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73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<sst xmlns="http://schemas.openxmlformats.org/spreadsheetml/2006/main" count="35" uniqueCount="35">
  <si>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　　 </t>
  </si>
  <si>
    <r>
      <t>小選挙区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</si>
  <si>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無効
投票数
D</t>
  </si>
  <si>
    <t>得票総数
A</t>
  </si>
  <si>
    <t>那賀町</t>
  </si>
  <si>
    <t>日　　時　　分 発表</t>
  </si>
  <si>
    <t> 4
佐藤　行俊
 (無所属)</t>
  </si>
  <si>
    <r>
      <t> </t>
    </r>
    <r>
      <rPr>
        <b/>
        <sz val="12"/>
        <color indexed="8"/>
        <rFont val="ＭＳ ゴシック"/>
        <family val="3"/>
      </rPr>
      <t>第１区選挙区</t>
    </r>
  </si>
  <si>
    <t>佐那河内村</t>
  </si>
  <si>
    <t>投票点検
終了時刻</t>
  </si>
  <si>
    <t>区分</t>
  </si>
  <si>
    <t>有効投票数
(A+B)
C</t>
  </si>
  <si>
    <t> 1
仁木　博文
 (無所属)</t>
  </si>
  <si>
    <t> 2
後藤田　まさずみ
 (自由民主党)</t>
  </si>
  <si>
    <t> 3
吉田　とも代
 (日本維新の会)</t>
  </si>
  <si>
    <t>按分で切り捨てた票数
B</t>
  </si>
  <si>
    <t>投票者数
(E+F)
G</t>
  </si>
  <si>
    <t>投票総数
(C+D)
E</t>
  </si>
  <si>
    <t>阿南市</t>
  </si>
  <si>
    <t>不受理持帰り等
F</t>
  </si>
  <si>
    <t>神山町</t>
  </si>
  <si>
    <t>徳島市</t>
  </si>
  <si>
    <t>小松島市</t>
  </si>
  <si>
    <t>法定得票数</t>
  </si>
  <si>
    <t>勝浦町</t>
  </si>
  <si>
    <t>惜敗率（%）</t>
  </si>
  <si>
    <t>上勝町</t>
  </si>
  <si>
    <t>石井町</t>
  </si>
  <si>
    <t>牟岐町</t>
  </si>
  <si>
    <t>第１区選挙区 計</t>
  </si>
  <si>
    <t>美波町</t>
  </si>
  <si>
    <t>海陽町</t>
  </si>
  <si>
    <t>(注)惜敗率は、第１区選挙区における最多得票者の得票数に対する割合である（比例代表選挙に重複立候補し、名簿登載順位が同一順位とされた者に限る。）</t>
  </si>
  <si>
    <t>(参考)</t>
  </si>
  <si>
    <t>供託物没収点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</si>
</sst>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h&quot;時&quot;mm&quot;分&quot;"/>
    <numFmt numFmtId="177" formatCode="#,##0.000"/>
  </numFmts>
  <fonts count="45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游ゴシック"/>
      <family val="3"/>
    </font>
    <font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selection activeCell="A1" sqref="A1:C1"/>
    </sheetView>
  </sheetViews>
  <sheetFormatPr defaultColWidth="8.796875" defaultRowHeight="14.25"/>
  <cols>
    <col min="1" max="1" width="15" style="0" customWidth="1"/>
    <col min="2" max="5" width="14.3984375" style="0" customWidth="1"/>
    <col min="6" max="6" width="10" style="0" customWidth="1"/>
    <col min="7" max="8" width="8.69921875" style="0" customWidth="1"/>
    <col min="9" max="9" width="6.19921875" style="0" customWidth="1"/>
    <col min="10" max="10" width="8.69921875" style="0" customWidth="1"/>
    <col min="11" max="11" width="7.5" style="0" customWidth="1"/>
    <col min="12" max="12" width="8.69921875" style="0" customWidth="1"/>
    <col min="13" max="13" width="11.8984375" style="0" customWidth="1"/>
  </cols>
  <sheetData>
    <row r="1" spans="1:13" ht="22.5" customHeight="1">
      <c r="A1" s="15"/>
      <c r="B1" s="15"/>
      <c r="C1" s="15"/>
      <c r="D1" s="16" t="s">
        <v>1</v>
      </c>
      <c r="E1" s="16"/>
      <c r="F1" s="16"/>
      <c r="G1" s="16"/>
      <c r="H1" s="16"/>
      <c r="I1" s="16"/>
      <c r="J1" s="16"/>
      <c r="K1" s="16"/>
      <c r="L1" s="17" t="s">
        <v>5</v>
      </c>
      <c r="M1" s="17"/>
    </row>
    <row r="2" spans="1:13" ht="22.5" customHeight="1">
      <c r="A2" s="15"/>
      <c r="B2" s="15"/>
      <c r="C2" s="15"/>
      <c r="D2" s="16"/>
      <c r="E2" s="16"/>
      <c r="F2" s="16"/>
      <c r="G2" s="16"/>
      <c r="H2" s="16"/>
      <c r="I2" s="16"/>
      <c r="J2" s="16"/>
      <c r="K2" s="18"/>
      <c r="L2" s="18"/>
      <c r="M2" s="18"/>
    </row>
    <row r="3" spans="1:2" ht="33.75" customHeight="1">
      <c r="A3" s="19" t="s">
        <v>7</v>
      </c>
      <c r="B3" s="19"/>
    </row>
    <row r="4" spans="1:13" ht="56.25" customHeight="1">
      <c r="A4" s="1" t="s">
        <v>10</v>
      </c>
      <c r="B4" s="2" t="s">
        <v>12</v>
      </c>
      <c r="C4" s="2" t="s">
        <v>13</v>
      </c>
      <c r="D4" s="2" t="s">
        <v>14</v>
      </c>
      <c r="E4" s="2" t="s">
        <v>6</v>
      </c>
      <c r="F4" s="3" t="s">
        <v>3</v>
      </c>
      <c r="G4" s="4" t="s">
        <v>15</v>
      </c>
      <c r="H4" s="3" t="s">
        <v>11</v>
      </c>
      <c r="I4" s="3" t="s">
        <v>2</v>
      </c>
      <c r="J4" s="3" t="s">
        <v>17</v>
      </c>
      <c r="K4" s="3" t="s">
        <v>19</v>
      </c>
      <c r="L4" s="3" t="s">
        <v>16</v>
      </c>
      <c r="M4" s="3" t="s">
        <v>9</v>
      </c>
    </row>
    <row r="5" spans="1:13" ht="18.75" customHeight="1">
      <c r="A5" s="5" t="s">
        <v>21</v>
      </c>
      <c r="B5" s="6">
        <v>51356</v>
      </c>
      <c r="C5" s="6">
        <v>43256</v>
      </c>
      <c r="D5" s="6">
        <v>13111</v>
      </c>
      <c r="E5" s="6">
        <v>1176</v>
      </c>
      <c r="F5" s="6">
        <v>108899</v>
      </c>
      <c r="G5" s="7">
        <v>0</v>
      </c>
      <c r="H5" s="8">
        <v>108899</v>
      </c>
      <c r="I5" s="8">
        <v>2241</v>
      </c>
      <c r="J5" s="8">
        <v>111140</v>
      </c>
      <c r="K5" s="8">
        <v>1</v>
      </c>
      <c r="L5" s="8">
        <v>111141</v>
      </c>
      <c r="M5" s="9">
        <v>44500.998611111114</v>
      </c>
    </row>
    <row r="6" spans="1:13" ht="18.75" customHeight="1">
      <c r="A6" s="5" t="s">
        <v>22</v>
      </c>
      <c r="B6" s="6">
        <v>9321</v>
      </c>
      <c r="C6" s="6">
        <v>7020</v>
      </c>
      <c r="D6" s="6">
        <v>1580</v>
      </c>
      <c r="E6" s="6">
        <v>129</v>
      </c>
      <c r="F6" s="6">
        <v>18050</v>
      </c>
      <c r="G6" s="7">
        <v>0</v>
      </c>
      <c r="H6" s="8">
        <v>18050</v>
      </c>
      <c r="I6" s="8">
        <v>321</v>
      </c>
      <c r="J6" s="8">
        <v>18371</v>
      </c>
      <c r="K6" s="8">
        <v>0</v>
      </c>
      <c r="L6" s="8">
        <v>18371</v>
      </c>
      <c r="M6" s="9">
        <v>44500.947916666664</v>
      </c>
    </row>
    <row r="7" spans="1:13" ht="18.75" customHeight="1">
      <c r="A7" s="5" t="s">
        <v>18</v>
      </c>
      <c r="B7" s="6">
        <v>21351</v>
      </c>
      <c r="C7" s="6">
        <v>11863</v>
      </c>
      <c r="D7" s="6">
        <v>2566</v>
      </c>
      <c r="E7" s="6">
        <v>252</v>
      </c>
      <c r="F7" s="6">
        <v>36032</v>
      </c>
      <c r="G7" s="7">
        <v>0</v>
      </c>
      <c r="H7" s="8">
        <v>36032</v>
      </c>
      <c r="I7" s="8">
        <v>561</v>
      </c>
      <c r="J7" s="8">
        <v>36593</v>
      </c>
      <c r="K7" s="8">
        <v>5</v>
      </c>
      <c r="L7" s="8">
        <v>36598</v>
      </c>
      <c r="M7" s="9">
        <v>44500.998611111114</v>
      </c>
    </row>
    <row r="8" spans="1:13" ht="18.75" customHeight="1">
      <c r="A8" s="5" t="s">
        <v>24</v>
      </c>
      <c r="B8" s="6">
        <v>1501</v>
      </c>
      <c r="C8" s="6">
        <v>1076</v>
      </c>
      <c r="D8" s="6">
        <v>187</v>
      </c>
      <c r="E8" s="6">
        <v>7</v>
      </c>
      <c r="F8" s="6">
        <v>2771</v>
      </c>
      <c r="G8" s="7">
        <v>0</v>
      </c>
      <c r="H8" s="8">
        <v>2771</v>
      </c>
      <c r="I8" s="8">
        <v>68</v>
      </c>
      <c r="J8" s="8">
        <v>2839</v>
      </c>
      <c r="K8" s="8">
        <v>0</v>
      </c>
      <c r="L8" s="8">
        <v>2839</v>
      </c>
      <c r="M8" s="9">
        <v>44500.96875</v>
      </c>
    </row>
    <row r="9" spans="1:13" ht="18.75" customHeight="1">
      <c r="A9" s="5" t="s">
        <v>26</v>
      </c>
      <c r="B9" s="6">
        <v>424</v>
      </c>
      <c r="C9" s="6">
        <v>437</v>
      </c>
      <c r="D9" s="6">
        <v>57</v>
      </c>
      <c r="E9" s="6">
        <v>4</v>
      </c>
      <c r="F9" s="6">
        <v>922</v>
      </c>
      <c r="G9" s="7">
        <v>0</v>
      </c>
      <c r="H9" s="8">
        <v>922</v>
      </c>
      <c r="I9" s="8">
        <v>25</v>
      </c>
      <c r="J9" s="8">
        <v>947</v>
      </c>
      <c r="K9" s="8">
        <v>0</v>
      </c>
      <c r="L9" s="8">
        <v>947</v>
      </c>
      <c r="M9" s="9">
        <v>44500.96875</v>
      </c>
    </row>
    <row r="10" spans="1:13" ht="18.75" customHeight="1">
      <c r="A10" s="5" t="s">
        <v>8</v>
      </c>
      <c r="B10" s="6">
        <v>702</v>
      </c>
      <c r="C10" s="6">
        <v>547</v>
      </c>
      <c r="D10" s="6">
        <v>88</v>
      </c>
      <c r="E10" s="6">
        <v>6</v>
      </c>
      <c r="F10" s="6">
        <v>1343</v>
      </c>
      <c r="G10" s="7">
        <v>0</v>
      </c>
      <c r="H10" s="8">
        <v>1343</v>
      </c>
      <c r="I10" s="8">
        <v>25</v>
      </c>
      <c r="J10" s="8">
        <v>1368</v>
      </c>
      <c r="K10" s="8">
        <v>0</v>
      </c>
      <c r="L10" s="8">
        <v>1368</v>
      </c>
      <c r="M10" s="9">
        <v>44500.96875</v>
      </c>
    </row>
    <row r="11" spans="1:13" ht="18.75" customHeight="1">
      <c r="A11" s="5" t="s">
        <v>27</v>
      </c>
      <c r="B11" s="6">
        <v>5336</v>
      </c>
      <c r="C11" s="6">
        <v>5978</v>
      </c>
      <c r="D11" s="6">
        <v>1043</v>
      </c>
      <c r="E11" s="6">
        <v>122</v>
      </c>
      <c r="F11" s="6">
        <v>12479</v>
      </c>
      <c r="G11" s="7">
        <v>0</v>
      </c>
      <c r="H11" s="8">
        <v>12479</v>
      </c>
      <c r="I11" s="8">
        <v>203</v>
      </c>
      <c r="J11" s="8">
        <v>12682</v>
      </c>
      <c r="K11" s="8">
        <v>0</v>
      </c>
      <c r="L11" s="8">
        <v>12682</v>
      </c>
      <c r="M11" s="9">
        <v>44500.989583333336</v>
      </c>
    </row>
    <row r="12" spans="1:13" ht="18.75" customHeight="1">
      <c r="A12" s="5" t="s">
        <v>20</v>
      </c>
      <c r="B12" s="6">
        <v>1339</v>
      </c>
      <c r="C12" s="6">
        <v>1353</v>
      </c>
      <c r="D12" s="6">
        <v>140</v>
      </c>
      <c r="E12" s="6">
        <v>19</v>
      </c>
      <c r="F12" s="6">
        <v>2851</v>
      </c>
      <c r="G12" s="7">
        <v>0</v>
      </c>
      <c r="H12" s="8">
        <v>2851</v>
      </c>
      <c r="I12" s="8">
        <v>58</v>
      </c>
      <c r="J12" s="8">
        <v>2909</v>
      </c>
      <c r="K12" s="8">
        <v>0</v>
      </c>
      <c r="L12" s="8">
        <v>2909</v>
      </c>
      <c r="M12" s="9">
        <v>44500.947916666664</v>
      </c>
    </row>
    <row r="13" spans="1:13" ht="18.75" customHeight="1">
      <c r="A13" s="5" t="s">
        <v>4</v>
      </c>
      <c r="B13" s="6">
        <v>2628</v>
      </c>
      <c r="C13" s="6">
        <v>1513</v>
      </c>
      <c r="D13" s="6">
        <v>295</v>
      </c>
      <c r="E13" s="6">
        <v>14</v>
      </c>
      <c r="F13" s="6">
        <v>4450</v>
      </c>
      <c r="G13" s="7">
        <v>0</v>
      </c>
      <c r="H13" s="8">
        <v>4450</v>
      </c>
      <c r="I13" s="8">
        <v>60</v>
      </c>
      <c r="J13" s="8">
        <v>4510</v>
      </c>
      <c r="K13" s="8">
        <v>0</v>
      </c>
      <c r="L13" s="8">
        <v>4510</v>
      </c>
      <c r="M13" s="9">
        <v>44500.947916666664</v>
      </c>
    </row>
    <row r="14" spans="1:13" ht="18.75" customHeight="1">
      <c r="A14" s="5" t="s">
        <v>28</v>
      </c>
      <c r="B14" s="6">
        <v>1187</v>
      </c>
      <c r="C14" s="6">
        <v>896</v>
      </c>
      <c r="D14" s="6">
        <v>214</v>
      </c>
      <c r="E14" s="6">
        <v>25</v>
      </c>
      <c r="F14" s="6">
        <v>2322</v>
      </c>
      <c r="G14" s="7">
        <v>0</v>
      </c>
      <c r="H14" s="8">
        <v>2322</v>
      </c>
      <c r="I14" s="8">
        <v>43</v>
      </c>
      <c r="J14" s="8">
        <v>2365</v>
      </c>
      <c r="K14" s="8">
        <v>1</v>
      </c>
      <c r="L14" s="8">
        <v>2366</v>
      </c>
      <c r="M14" s="9">
        <v>44500.947916666664</v>
      </c>
    </row>
    <row r="15" spans="1:13" ht="18.75" customHeight="1">
      <c r="A15" s="5" t="s">
        <v>30</v>
      </c>
      <c r="B15" s="6">
        <v>1826</v>
      </c>
      <c r="C15" s="6">
        <v>1487</v>
      </c>
      <c r="D15" s="6">
        <v>305</v>
      </c>
      <c r="E15" s="6">
        <v>29</v>
      </c>
      <c r="F15" s="6">
        <v>3647</v>
      </c>
      <c r="G15" s="7">
        <v>0</v>
      </c>
      <c r="H15" s="8">
        <v>3647</v>
      </c>
      <c r="I15" s="8">
        <v>71</v>
      </c>
      <c r="J15" s="8">
        <v>3718</v>
      </c>
      <c r="K15" s="8">
        <v>0</v>
      </c>
      <c r="L15" s="8">
        <v>3718</v>
      </c>
      <c r="M15" s="9">
        <v>44500.96875</v>
      </c>
    </row>
    <row r="16" spans="1:13" ht="18.75" customHeight="1">
      <c r="A16" s="5" t="s">
        <v>31</v>
      </c>
      <c r="B16" s="6">
        <v>2503</v>
      </c>
      <c r="C16" s="6">
        <v>1972</v>
      </c>
      <c r="D16" s="6">
        <v>479</v>
      </c>
      <c r="E16" s="6">
        <v>25</v>
      </c>
      <c r="F16" s="6">
        <v>4979</v>
      </c>
      <c r="G16" s="7">
        <v>0</v>
      </c>
      <c r="H16" s="8">
        <v>4979</v>
      </c>
      <c r="I16" s="8">
        <v>104</v>
      </c>
      <c r="J16" s="8">
        <v>5083</v>
      </c>
      <c r="K16" s="8">
        <v>0</v>
      </c>
      <c r="L16" s="8">
        <v>5083</v>
      </c>
      <c r="M16" s="9">
        <v>44500.989583333336</v>
      </c>
    </row>
    <row r="17" spans="1:13" ht="26.25" customHeight="1">
      <c r="A17" s="1" t="s">
        <v>29</v>
      </c>
      <c r="B17" s="6">
        <f aca="true" t="shared" si="0" ref="B17:L17">SUBTOTAL(9,B5:B16)</f>
        <v>99474</v>
      </c>
      <c r="C17" s="6">
        <f t="shared" si="0"/>
        <v>77398</v>
      </c>
      <c r="D17" s="6">
        <f t="shared" si="0"/>
        <v>20065</v>
      </c>
      <c r="E17" s="6">
        <f t="shared" si="0"/>
        <v>1808</v>
      </c>
      <c r="F17" s="6">
        <f t="shared" si="0"/>
        <v>198745</v>
      </c>
      <c r="G17" s="10">
        <f t="shared" si="0"/>
        <v>0</v>
      </c>
      <c r="H17" s="8">
        <f t="shared" si="0"/>
        <v>198745</v>
      </c>
      <c r="I17" s="8">
        <f t="shared" si="0"/>
        <v>3780</v>
      </c>
      <c r="J17" s="8">
        <f t="shared" si="0"/>
        <v>202525</v>
      </c>
      <c r="K17" s="8">
        <f t="shared" si="0"/>
        <v>7</v>
      </c>
      <c r="L17" s="8">
        <f t="shared" si="0"/>
        <v>202532</v>
      </c>
      <c r="M17" s="11" t="s">
        <v>0</v>
      </c>
    </row>
    <row r="18" spans="1:5" ht="18.75" customHeight="1">
      <c r="A18" s="1" t="s">
        <v>25</v>
      </c>
      <c r="B18" s="12"/>
      <c r="C18" s="12">
        <f>IF(C17&lt;&gt;MAX(B17:E17),ROUNDDOWN((C17/MAX(B17:E17)*100),3),"")</f>
        <v>77.807</v>
      </c>
      <c r="D18" s="12">
        <f>IF(D17&lt;&gt;MAX(B17:E17),ROUNDDOWN((D17/MAX(B17:E17)*100),3),"")</f>
        <v>20.171</v>
      </c>
      <c r="E18" s="12"/>
    </row>
    <row r="19" spans="1:12" ht="18.75" customHeight="1">
      <c r="A19" s="20" t="s">
        <v>32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ht="22.5" customHeight="1">
      <c r="A20" s="13" t="s">
        <v>33</v>
      </c>
    </row>
    <row r="21" spans="1:3" ht="18.75">
      <c r="A21" s="14" t="s">
        <v>23</v>
      </c>
      <c r="B21" s="21" t="str">
        <f>H17&amp;"÷6="&amp;ROUNDDOWN(H17/6,3)</f>
        <v>198745÷6=33124.166</v>
      </c>
      <c r="C21" s="21"/>
    </row>
    <row r="22" spans="1:3" ht="18.75">
      <c r="A22" s="14" t="s">
        <v>34</v>
      </c>
      <c r="B22" s="21" t="str">
        <f>H17&amp;"÷10="&amp;ROUNDDOWN(H17/10,3)</f>
        <v>198745÷10=19874.5</v>
      </c>
      <c r="C22" s="21"/>
    </row>
  </sheetData>
  <sheetProtection/>
  <mergeCells count="10">
    <mergeCell ref="A3:B3"/>
    <mergeCell ref="A19:L19"/>
    <mergeCell ref="B21:C21"/>
    <mergeCell ref="B22:C22"/>
    <mergeCell ref="A1:C1"/>
    <mergeCell ref="D1:K1"/>
    <mergeCell ref="L1:M1"/>
    <mergeCell ref="A2:C2"/>
    <mergeCell ref="D2:J2"/>
    <mergeCell ref="K2:M2"/>
  </mergeCells>
  <printOptions/>
  <pageMargins left="0.5" right="0.4" top="0.79" bottom="0.7" header="0.45" footer="0.51"/>
  <pageSetup fitToHeight="1" fitToWidth="1" horizontalDpi="600" verticalDpi="600" orientation="landscape" paperSize="9" scale="88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2022-03-04T10:00:27Z</dcterms:created>
  <dcterms:modified xsi:type="dcterms:W3CDTF">2022-03-04T10:00:33Z</dcterms:modified>
  <cp:category/>
  <cp:version/>
  <cp:contentType/>
  <cp:contentStatus/>
</cp:coreProperties>
</file>