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VSA0006\内部data\環境課\99東みよし町浄化槽市町村整備推進事業\01-03経営戦略\公営企業に係る経営比較分析表\R2\【経営比較分析表】24東みよし町_送付用\"/>
    </mc:Choice>
  </mc:AlternateContent>
  <workbookProtection workbookAlgorithmName="SHA-512" workbookHashValue="CD7rvhoyIWzZryxkKL3jFw8Ti8Br/lZqjRo4HMYHTjCW4fvPxPG5ZzU/N9HkuZGaSCRcUhF2yz3IWH0WbFQphQ==" workbookSaltValue="Qw4IKcH3qufd75Vl4AdV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I8" i="4"/>
  <c r="B8" i="4"/>
  <c r="B6" i="4"/>
</calcChain>
</file>

<file path=xl/sharedStrings.xml><?xml version="1.0" encoding="utf-8"?>
<sst xmlns="http://schemas.openxmlformats.org/spreadsheetml/2006/main" count="280" uniqueCount="119">
  <si>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</si>
  <si>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</si>
  <si>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</si>
  <si>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</si>
  <si>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</si>
  <si>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</si>
  <si>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</si>
  <si>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</si>
  <si>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</si>
  <si>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</si>
  <si>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</si>
  <si>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</si>
  <si>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</si>
  <si>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</si>
  <si>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</si>
  <si>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</si>
  <si>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</si>
  <si>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</si>
  <si>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</si>
  <si>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</si>
  <si>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</si>
  <si>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</si>
  <si>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</si>
  <si>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</si>
  <si>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</si>
  <si>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</si>
  <si>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</si>
  <si>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</si>
  <si>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</si>
  <si>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</si>
  <si>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</si>
  <si>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</si>
  <si>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</si>
  <si>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</si>
  <si>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</si>
  <si>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</si>
  <si>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</si>
  <si>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</si>
  <si>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</si>
  <si>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</si>
  <si>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</si>
  <si>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</si>
  <si>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</si>
  <si>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</si>
  <si>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</si>
  <si>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</si>
  <si>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</si>
  <si>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</si>
  <si>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</si>
  <si>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</si>
  <si>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</si>
  <si>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</si>
  <si>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</si>
  <si>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</si>
  <si>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</si>
  <si>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</si>
  <si>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</si>
  <si>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</si>
  <si>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</si>
  <si>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</si>
  <si>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</si>
  <si>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</si>
  <si>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</si>
  <si>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</si>
  <si>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</si>
  <si>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</si>
  <si>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</si>
  <si>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</si>
  <si>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</si>
  <si>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</si>
  <si>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</si>
  <si>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</si>
  <si>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</si>
  <si>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</si>
  <si>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</si>
  <si>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</si>
  <si>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</si>
  <si>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</si>
  <si>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</si>
  <si>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</si>
  <si>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</si>
  <si>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</si>
  <si>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</si>
  <si>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</si>
  <si>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</si>
  <si>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</si>
  <si>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</si>
  <si>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</si>
  <si>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</si>
  <si>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</si>
  <si>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</si>
  <si>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</si>
  <si>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</si>
  <si>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</si>
  <si>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</si>
  <si>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</si>
  <si>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</si>
  <si>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</si>
  <si>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</si>
  <si>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</si>
  <si>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</si>
  <si>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</si>
  <si>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</si>
  <si>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</si>
  <si>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</si>
  <si>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</si>
  <si>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</si>
  <si>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</si>
  <si>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</si>
  <si>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</si>
  <si>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</si>
  <si>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</si>
  <si>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</si>
  <si>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</si>
  <si>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</si>
  <si>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</si>
  <si>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に事業が開始されており、設置された浄化槽はすべて2年程の新しい浄化槽のため浄化槽の法定耐用年数を考慮すると現段階では老朽化対策の必要性は生じていない。しかしながら適切な維持管理による浄化槽の性能維持を図り将来の設備更新等に備えておく必要がある。</t>
    <phoneticPr fontId="4"/>
  </si>
  <si>
    <t>　令和元年度の事業開始のため浄化槽の設置基数も少なく十分でないため、今後より一層の整備拡充を図る必要がある。また事業開始時点からPFI方式を採用しており、その特性である民間事業者の経営能力、技術的能力、営業能力等を最大限に活用することにより効率的、効果的に整備を拡充し適正な維持管理を図り、公共用水域の水質保全及び安定的な経営に努めていく。</t>
    <phoneticPr fontId="4"/>
  </si>
  <si>
    <t>①収益的収支比率について
　事業2年目になり浄化槽の設置基数が増え、清掃管理委託等の費用が増大したため、一時的に100％を若干下回っている。経費削減等に努め健全な経営に努める。
④企業債残高対事業規模比率について
　事業2年目になり営業収益（使用料の収入増）となり、グラフが大きく変動している。事業の規模が拡大途中であるため、全国平均値とは大きく離れている。
⑤経費回収率について
　類似団体平均値を大きく下回っているが事業が開始されたばかりで使用料収入が昨年に比べて増えたとはいえ少額である。今後は整備拡充に伴う使用料収入の増加により改善が見込まれる。
⑥汚水処理原価について
　類似団体平均値より高い金額である。供用開始後間もない事業であるため浄化槽の整備率が低く有収水量が過少となることから高い数値を示している。今後、整備拡充に伴い改善が見込まれる。　　　　　　　　　　　　　　　　　　　　⑦施設利用率について
　設置された浄化槽は全て稼働しているため100％となっている。　　　　　　　　　　　　　　　　　　　⑧水洗化率について
　本事業は住民の要望に応じて浄化槽を設置するため100％となっている。引き続きこの数値を維持し公共用水域の水質保全に努めていく。</t>
    <rPh sb="1" eb="4">
      <t>シュウエキテキ</t>
    </rPh>
    <rPh sb="4" eb="6">
      <t>シュウシ</t>
    </rPh>
    <rPh sb="6" eb="8">
      <t>ヒリツ</t>
    </rPh>
    <rPh sb="14" eb="16">
      <t>ジギョウ</t>
    </rPh>
    <rPh sb="17" eb="19">
      <t>ネンメ</t>
    </rPh>
    <rPh sb="22" eb="25">
      <t>ジョウカソウ</t>
    </rPh>
    <rPh sb="26" eb="28">
      <t>セッチ</t>
    </rPh>
    <rPh sb="28" eb="30">
      <t>キスウ</t>
    </rPh>
    <rPh sb="31" eb="32">
      <t>フ</t>
    </rPh>
    <rPh sb="34" eb="36">
      <t>セイソウ</t>
    </rPh>
    <rPh sb="36" eb="38">
      <t>カンリ</t>
    </rPh>
    <rPh sb="38" eb="40">
      <t>イタク</t>
    </rPh>
    <rPh sb="40" eb="41">
      <t>トウ</t>
    </rPh>
    <rPh sb="42" eb="44">
      <t>ヒヨウ</t>
    </rPh>
    <rPh sb="45" eb="47">
      <t>ゾウダイ</t>
    </rPh>
    <rPh sb="52" eb="55">
      <t>イチジテキ</t>
    </rPh>
    <rPh sb="61" eb="63">
      <t>ジャッカン</t>
    </rPh>
    <rPh sb="63" eb="65">
      <t>シタマワ</t>
    </rPh>
    <rPh sb="90" eb="92">
      <t>キギョウ</t>
    </rPh>
    <rPh sb="92" eb="93">
      <t>サイ</t>
    </rPh>
    <rPh sb="93" eb="95">
      <t>ザンダカ</t>
    </rPh>
    <rPh sb="95" eb="96">
      <t>タイ</t>
    </rPh>
    <rPh sb="96" eb="98">
      <t>ジギョウ</t>
    </rPh>
    <rPh sb="98" eb="100">
      <t>キボ</t>
    </rPh>
    <rPh sb="100" eb="102">
      <t>ヒリツ</t>
    </rPh>
    <rPh sb="108" eb="110">
      <t>ジギョウ</t>
    </rPh>
    <rPh sb="111" eb="113">
      <t>ネンメ</t>
    </rPh>
    <rPh sb="116" eb="118">
      <t>エイギョウ</t>
    </rPh>
    <rPh sb="118" eb="120">
      <t>シュウエキ</t>
    </rPh>
    <rPh sb="121" eb="124">
      <t>シヨウリョウ</t>
    </rPh>
    <rPh sb="125" eb="127">
      <t>シュウニュウ</t>
    </rPh>
    <rPh sb="137" eb="138">
      <t>オオ</t>
    </rPh>
    <rPh sb="140" eb="142">
      <t>ヘンドウ</t>
    </rPh>
    <rPh sb="147" eb="149">
      <t>ジギョウ</t>
    </rPh>
    <rPh sb="150" eb="152">
      <t>キボ</t>
    </rPh>
    <rPh sb="153" eb="155">
      <t>カクダイ</t>
    </rPh>
    <rPh sb="155" eb="157">
      <t>トチュウ</t>
    </rPh>
    <rPh sb="163" eb="165">
      <t>ゼンコク</t>
    </rPh>
    <rPh sb="165" eb="168">
      <t>ヘイキンチ</t>
    </rPh>
    <rPh sb="170" eb="171">
      <t>オオ</t>
    </rPh>
    <rPh sb="173" eb="174">
      <t>ハナ</t>
    </rPh>
    <rPh sb="228" eb="230">
      <t>サクネン</t>
    </rPh>
    <rPh sb="231" eb="232">
      <t>クラ</t>
    </rPh>
    <rPh sb="234" eb="235">
      <t>フ</t>
    </rPh>
    <rPh sb="241" eb="243">
      <t>ショウガク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</si>
</sst>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CC-4967-A658-EEBC160CFF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CC-4967-A658-EEBC160CFF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491-4FE7-AC3A-F2F8B59EFD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55.96</c:v>
                </c:pt>
                <c:pt idx="4">
                  <c:v>56.45</c:v>
                </c:pt>
              </c:numCache>
            </c:numRef>
          </c:val>
          <c:smooth val="0"/>
          <c:extLst>
            <c:ext xmlns:c16="http://schemas.microsoft.com/office/drawing/2014/chart" uri="{C3380CC4-5D6E-409C-BE32-E72D297353CC}">
              <c16:uniqueId val="{00000001-C491-4FE7-AC3A-F2F8B59EFD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70DD-4207-8383-48C71B62B5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60.12</c:v>
                </c:pt>
                <c:pt idx="4">
                  <c:v>54.99</c:v>
                </c:pt>
              </c:numCache>
            </c:numRef>
          </c:val>
          <c:smooth val="0"/>
          <c:extLst>
            <c:ext xmlns:c16="http://schemas.microsoft.com/office/drawing/2014/chart" uri="{C3380CC4-5D6E-409C-BE32-E72D297353CC}">
              <c16:uniqueId val="{00000001-70DD-4207-8383-48C71B62B5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102.64</c:v>
                </c:pt>
                <c:pt idx="4">
                  <c:v>94.95</c:v>
                </c:pt>
              </c:numCache>
            </c:numRef>
          </c:val>
          <c:extLst>
            <c:ext xmlns:c16="http://schemas.microsoft.com/office/drawing/2014/chart" uri="{C3380CC4-5D6E-409C-BE32-E72D297353CC}">
              <c16:uniqueId val="{00000000-DDEA-49A3-AB05-11DF3ACEB4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A-49A3-AB05-11DF3ACEB4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B-41FB-A83E-F0F234066D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B-41FB-A83E-F0F234066D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8-4C21-A8F2-159D169240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8-4C21-A8F2-159D169240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4-49EA-B5A0-1811658B80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4-49EA-B5A0-1811658B80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E-4F3C-B82B-6135D2A207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E-4F3C-B82B-6135D2A207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217500</c:v>
                </c:pt>
                <c:pt idx="4">
                  <c:v>1057.02</c:v>
                </c:pt>
              </c:numCache>
            </c:numRef>
          </c:val>
          <c:extLst>
            <c:ext xmlns:c16="http://schemas.microsoft.com/office/drawing/2014/chart" uri="{C3380CC4-5D6E-409C-BE32-E72D297353CC}">
              <c16:uniqueId val="{00000000-96E7-4A89-AE89-4593899E06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421.25</c:v>
                </c:pt>
                <c:pt idx="4">
                  <c:v>398.42</c:v>
                </c:pt>
              </c:numCache>
            </c:numRef>
          </c:val>
          <c:smooth val="0"/>
          <c:extLst>
            <c:ext xmlns:c16="http://schemas.microsoft.com/office/drawing/2014/chart" uri="{C3380CC4-5D6E-409C-BE32-E72D297353CC}">
              <c16:uniqueId val="{00000001-96E7-4A89-AE89-4593899E06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0.03</c:v>
                </c:pt>
                <c:pt idx="4">
                  <c:v>16.73</c:v>
                </c:pt>
              </c:numCache>
            </c:numRef>
          </c:val>
          <c:extLst>
            <c:ext xmlns:c16="http://schemas.microsoft.com/office/drawing/2014/chart" uri="{C3380CC4-5D6E-409C-BE32-E72D297353CC}">
              <c16:uniqueId val="{00000000-D00C-4775-A6DD-3572EE4874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53.23</c:v>
                </c:pt>
                <c:pt idx="4">
                  <c:v>50.7</c:v>
                </c:pt>
              </c:numCache>
            </c:numRef>
          </c:val>
          <c:smooth val="0"/>
          <c:extLst>
            <c:ext xmlns:c16="http://schemas.microsoft.com/office/drawing/2014/chart" uri="{C3380CC4-5D6E-409C-BE32-E72D297353CC}">
              <c16:uniqueId val="{00000001-D00C-4775-A6DD-3572EE4874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422161.29</c:v>
                </c:pt>
                <c:pt idx="4">
                  <c:v>584.80999999999995</c:v>
                </c:pt>
              </c:numCache>
            </c:numRef>
          </c:val>
          <c:extLst>
            <c:ext xmlns:c16="http://schemas.microsoft.com/office/drawing/2014/chart" uri="{C3380CC4-5D6E-409C-BE32-E72D297353CC}">
              <c16:uniqueId val="{00000000-05D5-422C-9CB2-87D2569E72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283.3</c:v>
                </c:pt>
                <c:pt idx="4">
                  <c:v>289.81</c:v>
                </c:pt>
              </c:numCache>
            </c:numRef>
          </c:val>
          <c:smooth val="0"/>
          <c:extLst>
            <c:ext xmlns:c16="http://schemas.microsoft.com/office/drawing/2014/chart" uri="{C3380CC4-5D6E-409C-BE32-E72D297353CC}">
              <c16:uniqueId val="{00000001-05D5-422C-9CB2-87D2569E72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東みよし町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14066</v>
      </c>
      <c r="AM8" s="51"/>
      <c r="AN8" s="51"/>
      <c r="AO8" s="51"/>
      <c r="AP8" s="51"/>
      <c r="AQ8" s="51"/>
      <c r="AR8" s="51"/>
      <c r="AS8" s="51"/>
      <c r="AT8" s="46">
        <f>データ!T6</f>
        <v>122.48</v>
      </c>
      <c r="AU8" s="46"/>
      <c r="AV8" s="46"/>
      <c r="AW8" s="46"/>
      <c r="AX8" s="46"/>
      <c r="AY8" s="46"/>
      <c r="AZ8" s="46"/>
      <c r="BA8" s="46"/>
      <c r="BB8" s="46">
        <f>データ!U6</f>
        <v>114.84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1.49</v>
      </c>
      <c r="Q10" s="46"/>
      <c r="R10" s="46"/>
      <c r="S10" s="46"/>
      <c r="T10" s="46"/>
      <c r="U10" s="46"/>
      <c r="V10" s="46"/>
      <c r="W10" s="46">
        <f>データ!Q6</f>
        <v>100</v>
      </c>
      <c r="X10" s="46"/>
      <c r="Y10" s="46"/>
      <c r="Z10" s="46"/>
      <c r="AA10" s="46"/>
      <c r="AB10" s="46"/>
      <c r="AC10" s="46"/>
      <c r="AD10" s="51">
        <f>データ!R6</f>
        <v>4020</v>
      </c>
      <c r="AE10" s="51"/>
      <c r="AF10" s="51"/>
      <c r="AG10" s="51"/>
      <c r="AH10" s="51"/>
      <c r="AI10" s="51"/>
      <c r="AJ10" s="51"/>
      <c r="AK10" s="2"/>
      <c r="AL10" s="51">
        <f>データ!V6</f>
        <v>209</v>
      </c>
      <c r="AM10" s="51"/>
      <c r="AN10" s="51"/>
      <c r="AO10" s="51"/>
      <c r="AP10" s="51"/>
      <c r="AQ10" s="51"/>
      <c r="AR10" s="51"/>
      <c r="AS10" s="51"/>
      <c r="AT10" s="46">
        <f>データ!W6</f>
        <v>0.03</v>
      </c>
      <c r="AU10" s="46"/>
      <c r="AV10" s="46"/>
      <c r="AW10" s="46"/>
      <c r="AX10" s="46"/>
      <c r="AY10" s="46"/>
      <c r="AZ10" s="46"/>
      <c r="BA10" s="46"/>
      <c r="BB10" s="46">
        <f>データ!X6</f>
        <v>6966.67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ibEml8/hAEMoMHPp0jQRzVie2ke1Lqqli+IcZyVKlqo5W0rR9kk+nEucRSyR3leKQPiPEsadIZhZg5mmaUnfiA==" saltValue="aOeGetR6IzI1WmfmHWXc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364894</v>
      </c>
      <c r="D6" s="33">
        <f t="shared" si="3"/>
        <v>47</v>
      </c>
      <c r="E6" s="33">
        <f t="shared" si="3"/>
        <v>18</v>
      </c>
      <c r="F6" s="33">
        <f t="shared" si="3"/>
        <v>0</v>
      </c>
      <c r="G6" s="33">
        <f t="shared" si="3"/>
        <v>0</v>
      </c>
      <c r="H6" s="33" t="str">
        <f t="shared" si="3"/>
        <v>徳島県　東みよし町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1.49</v>
      </c>
      <c r="Q6" s="34">
        <f t="shared" si="3"/>
        <v>100</v>
      </c>
      <c r="R6" s="34">
        <f t="shared" si="3"/>
        <v>4020</v>
      </c>
      <c r="S6" s="34">
        <f t="shared" si="3"/>
        <v>14066</v>
      </c>
      <c r="T6" s="34">
        <f t="shared" si="3"/>
        <v>122.48</v>
      </c>
      <c r="U6" s="34">
        <f t="shared" si="3"/>
        <v>114.84</v>
      </c>
      <c r="V6" s="34">
        <f t="shared" si="3"/>
        <v>209</v>
      </c>
      <c r="W6" s="34">
        <f t="shared" si="3"/>
        <v>0.03</v>
      </c>
      <c r="X6" s="34">
        <f t="shared" si="3"/>
        <v>6966.67</v>
      </c>
      <c r="Y6" s="35" t="str">
        <f>IF(Y7="",NA(),Y7)</f>
        <v>-</v>
      </c>
      <c r="Z6" s="35" t="str">
        <f t="shared" ref="Z6:AH6" si="4">IF(Z7="",NA(),Z7)</f>
        <v>-</v>
      </c>
      <c r="AA6" s="35" t="str">
        <f t="shared" si="4"/>
        <v>-</v>
      </c>
      <c r="AB6" s="35">
        <f t="shared" si="4"/>
        <v>102.64</v>
      </c>
      <c r="AC6" s="35">
        <f t="shared" si="4"/>
        <v>94.95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217500</v>
      </c>
      <c r="BJ6" s="35">
        <f t="shared" si="7"/>
        <v>1057.02</v>
      </c>
      <c r="BK6" s="35" t="str">
        <f t="shared" si="7"/>
        <v>-</v>
      </c>
      <c r="BL6" s="35" t="str">
        <f t="shared" si="7"/>
        <v>-</v>
      </c>
      <c r="BM6" s="35" t="str">
        <f t="shared" si="7"/>
        <v>-</v>
      </c>
      <c r="BN6" s="35">
        <f t="shared" si="7"/>
        <v>421.25</v>
      </c>
      <c r="BO6" s="35">
        <f t="shared" si="7"/>
        <v>398.42</v>
      </c>
      <c r="BP6" s="34" t="str">
        <f>IF(BP7="","",IF(BP7="-","【-】","【"&amp;SUBSTITUTE(TEXT(BP7,"#,##0.00"),"-","△")&amp;"】"))</f>
        <v>【314.13】</v>
      </c>
      <c r="BQ6" s="35" t="str">
        <f>IF(BQ7="",NA(),BQ7)</f>
        <v>-</v>
      </c>
      <c r="BR6" s="35" t="str">
        <f t="shared" ref="BR6:BZ6" si="8">IF(BR7="",NA(),BR7)</f>
        <v>-</v>
      </c>
      <c r="BS6" s="35" t="str">
        <f t="shared" si="8"/>
        <v>-</v>
      </c>
      <c r="BT6" s="35">
        <f t="shared" si="8"/>
        <v>0.03</v>
      </c>
      <c r="BU6" s="35">
        <f t="shared" si="8"/>
        <v>16.73</v>
      </c>
      <c r="BV6" s="35" t="str">
        <f t="shared" si="8"/>
        <v>-</v>
      </c>
      <c r="BW6" s="35" t="str">
        <f t="shared" si="8"/>
        <v>-</v>
      </c>
      <c r="BX6" s="35" t="str">
        <f t="shared" si="8"/>
        <v>-</v>
      </c>
      <c r="BY6" s="35">
        <f t="shared" si="8"/>
        <v>53.23</v>
      </c>
      <c r="BZ6" s="35">
        <f t="shared" si="8"/>
        <v>50.7</v>
      </c>
      <c r="CA6" s="34" t="str">
        <f>IF(CA7="","",IF(CA7="-","【-】","【"&amp;SUBSTITUTE(TEXT(CA7,"#,##0.00"),"-","△")&amp;"】"))</f>
        <v>【58.42】</v>
      </c>
      <c r="CB6" s="35" t="str">
        <f>IF(CB7="",NA(),CB7)</f>
        <v>-</v>
      </c>
      <c r="CC6" s="35" t="str">
        <f t="shared" ref="CC6:CK6" si="9">IF(CC7="",NA(),CC7)</f>
        <v>-</v>
      </c>
      <c r="CD6" s="35" t="str">
        <f t="shared" si="9"/>
        <v>-</v>
      </c>
      <c r="CE6" s="35">
        <f t="shared" si="9"/>
        <v>422161.29</v>
      </c>
      <c r="CF6" s="35">
        <f t="shared" si="9"/>
        <v>584.80999999999995</v>
      </c>
      <c r="CG6" s="35" t="str">
        <f t="shared" si="9"/>
        <v>-</v>
      </c>
      <c r="CH6" s="35" t="str">
        <f t="shared" si="9"/>
        <v>-</v>
      </c>
      <c r="CI6" s="35" t="str">
        <f t="shared" si="9"/>
        <v>-</v>
      </c>
      <c r="CJ6" s="35">
        <f t="shared" si="9"/>
        <v>283.3</v>
      </c>
      <c r="CK6" s="35">
        <f t="shared" si="9"/>
        <v>289.81</v>
      </c>
      <c r="CL6" s="34" t="str">
        <f>IF(CL7="","",IF(CL7="-","【-】","【"&amp;SUBSTITUTE(TEXT(CL7,"#,##0.00"),"-","△")&amp;"】"))</f>
        <v>【282.28】</v>
      </c>
      <c r="CM6" s="35" t="str">
        <f>IF(CM7="",NA(),CM7)</f>
        <v>-</v>
      </c>
      <c r="CN6" s="35" t="str">
        <f t="shared" ref="CN6:CV6" si="10">IF(CN7="",NA(),CN7)</f>
        <v>-</v>
      </c>
      <c r="CO6" s="35" t="str">
        <f t="shared" si="10"/>
        <v>-</v>
      </c>
      <c r="CP6" s="35">
        <f t="shared" si="10"/>
        <v>100</v>
      </c>
      <c r="CQ6" s="35">
        <f t="shared" si="10"/>
        <v>100</v>
      </c>
      <c r="CR6" s="35" t="str">
        <f t="shared" si="10"/>
        <v>-</v>
      </c>
      <c r="CS6" s="35" t="str">
        <f t="shared" si="10"/>
        <v>-</v>
      </c>
      <c r="CT6" s="35" t="str">
        <f t="shared" si="10"/>
        <v>-</v>
      </c>
      <c r="CU6" s="35">
        <f t="shared" si="10"/>
        <v>55.96</v>
      </c>
      <c r="CV6" s="35">
        <f t="shared" si="10"/>
        <v>56.45</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364894</v>
      </c>
      <c r="D7" s="37">
        <v>47</v>
      </c>
      <c r="E7" s="37">
        <v>18</v>
      </c>
      <c r="F7" s="37">
        <v>0</v>
      </c>
      <c r="G7" s="37">
        <v>0</v>
      </c>
      <c r="H7" s="37" t="s">
        <v>98</v>
      </c>
      <c r="I7" s="37" t="s">
        <v>99</v>
      </c>
      <c r="J7" s="37" t="s">
        <v>100</v>
      </c>
      <c r="K7" s="37" t="s">
        <v>101</v>
      </c>
      <c r="L7" s="37" t="s">
        <v>102</v>
      </c>
      <c r="M7" s="37" t="s">
        <v>103</v>
      </c>
      <c r="N7" s="38" t="s">
        <v>104</v>
      </c>
      <c r="O7" s="38" t="s">
        <v>105</v>
      </c>
      <c r="P7" s="38">
        <v>1.49</v>
      </c>
      <c r="Q7" s="38">
        <v>100</v>
      </c>
      <c r="R7" s="38">
        <v>4020</v>
      </c>
      <c r="S7" s="38">
        <v>14066</v>
      </c>
      <c r="T7" s="38">
        <v>122.48</v>
      </c>
      <c r="U7" s="38">
        <v>114.84</v>
      </c>
      <c r="V7" s="38">
        <v>209</v>
      </c>
      <c r="W7" s="38">
        <v>0.03</v>
      </c>
      <c r="X7" s="38">
        <v>6966.67</v>
      </c>
      <c r="Y7" s="38" t="s">
        <v>104</v>
      </c>
      <c r="Z7" s="38" t="s">
        <v>104</v>
      </c>
      <c r="AA7" s="38" t="s">
        <v>104</v>
      </c>
      <c r="AB7" s="38">
        <v>102.64</v>
      </c>
      <c r="AC7" s="38">
        <v>94.95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v>217500</v>
      </c>
      <c r="BJ7" s="38">
        <v>1057.02</v>
      </c>
      <c r="BK7" s="38" t="s">
        <v>104</v>
      </c>
      <c r="BL7" s="38" t="s">
        <v>104</v>
      </c>
      <c r="BM7" s="38" t="s">
        <v>104</v>
      </c>
      <c r="BN7" s="38">
        <v>421.25</v>
      </c>
      <c r="BO7" s="38">
        <v>398.42</v>
      </c>
      <c r="BP7" s="38">
        <v>314.13</v>
      </c>
      <c r="BQ7" s="38" t="s">
        <v>104</v>
      </c>
      <c r="BR7" s="38" t="s">
        <v>104</v>
      </c>
      <c r="BS7" s="38" t="s">
        <v>104</v>
      </c>
      <c r="BT7" s="38">
        <v>0.03</v>
      </c>
      <c r="BU7" s="38">
        <v>16.73</v>
      </c>
      <c r="BV7" s="38" t="s">
        <v>104</v>
      </c>
      <c r="BW7" s="38" t="s">
        <v>104</v>
      </c>
      <c r="BX7" s="38" t="s">
        <v>104</v>
      </c>
      <c r="BY7" s="38">
        <v>53.23</v>
      </c>
      <c r="BZ7" s="38">
        <v>50.7</v>
      </c>
      <c r="CA7" s="38">
        <v>58.42</v>
      </c>
      <c r="CB7" s="38" t="s">
        <v>104</v>
      </c>
      <c r="CC7" s="38" t="s">
        <v>104</v>
      </c>
      <c r="CD7" s="38" t="s">
        <v>104</v>
      </c>
      <c r="CE7" s="38">
        <v>422161.29</v>
      </c>
      <c r="CF7" s="38">
        <v>584.80999999999995</v>
      </c>
      <c r="CG7" s="38" t="s">
        <v>104</v>
      </c>
      <c r="CH7" s="38" t="s">
        <v>104</v>
      </c>
      <c r="CI7" s="38" t="s">
        <v>104</v>
      </c>
      <c r="CJ7" s="38">
        <v>283.3</v>
      </c>
      <c r="CK7" s="38">
        <v>289.81</v>
      </c>
      <c r="CL7" s="38">
        <v>282.27999999999997</v>
      </c>
      <c r="CM7" s="38" t="s">
        <v>104</v>
      </c>
      <c r="CN7" s="38" t="s">
        <v>104</v>
      </c>
      <c r="CO7" s="38" t="s">
        <v>104</v>
      </c>
      <c r="CP7" s="38">
        <v>100</v>
      </c>
      <c r="CQ7" s="38">
        <v>100</v>
      </c>
      <c r="CR7" s="38" t="s">
        <v>104</v>
      </c>
      <c r="CS7" s="38" t="s">
        <v>104</v>
      </c>
      <c r="CT7" s="38" t="s">
        <v>104</v>
      </c>
      <c r="CU7" s="38">
        <v>55.96</v>
      </c>
      <c r="CV7" s="38">
        <v>56.45</v>
      </c>
      <c r="CW7" s="38">
        <v>57.83</v>
      </c>
      <c r="CX7" s="38" t="s">
        <v>104</v>
      </c>
      <c r="CY7" s="38" t="s">
        <v>104</v>
      </c>
      <c r="CZ7" s="38" t="s">
        <v>104</v>
      </c>
      <c r="DA7" s="38">
        <v>100</v>
      </c>
      <c r="DB7" s="38">
        <v>100</v>
      </c>
      <c r="DC7" s="38" t="s">
        <v>104</v>
      </c>
      <c r="DD7" s="38" t="s">
        <v>104</v>
      </c>
      <c r="DE7" s="38" t="s">
        <v>104</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井口 聡</cp:lastModifiedBy>
  <dcterms:created xsi:type="dcterms:W3CDTF">2021-12-03T08:11:27Z</dcterms:created>
  <dcterms:modified xsi:type="dcterms:W3CDTF">2022-01-14T06:29:15Z</dcterms:modified>
  <cp:category/>
</cp:coreProperties>
</file>