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6XfEPOjbCkcvN1y6ZaKbgy8uVGqCqgxESHeJd4pdWeJKLWtYHZ74cELV8DwOr9BgX1D1uLIzKdHyJ1CJ4PXqg==" workbookSaltValue="mV893ntTOJFJRiulb/e+cw==" workbookSpinCount="100000" lockStructure="1"/>
  <bookViews>
    <workbookView xWindow="-15" yWindow="4995" windowWidth="21630" windowHeight="505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<sst xmlns="http://schemas.openxmlformats.org/spreadsheetml/2006/main" count="247" uniqueCount="120">
  <si>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</si>
  <si>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</si>
  <si>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</si>
  <si>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</si>
  <si>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</si>
  <si>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</si>
  <si>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</si>
  <si>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</si>
  <si>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</si>
  <si>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</si>
  <si>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</si>
  <si>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</si>
  <si>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</si>
  <si>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</si>
  <si>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</si>
  <si>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</si>
  <si>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</si>
  <si>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</si>
  <si>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</si>
  <si>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</si>
  <si>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</si>
  <si>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</si>
  <si>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</si>
  <si>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</si>
  <si>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</si>
  <si>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</si>
  <si>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</si>
  <si>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</si>
  <si>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</si>
  <si>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</si>
  <si>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</si>
  <si>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</si>
  <si>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</si>
  <si>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</si>
  <si>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</si>
  <si>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</si>
  <si>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</si>
  <si>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</si>
  <si>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</si>
  <si>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</si>
  <si>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</si>
  <si>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</si>
  <si>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</si>
  <si>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</si>
  <si>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</si>
  <si>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</si>
  <si>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</si>
  <si>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</si>
  <si>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</si>
  <si>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</si>
  <si>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</si>
  <si>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</si>
  <si>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</si>
  <si>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</si>
  <si>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</si>
  <si>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</si>
  <si>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</si>
  <si>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</si>
  <si>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</si>
  <si>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</si>
  <si>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</si>
  <si>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</si>
  <si>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</si>
  <si>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</si>
  <si>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</si>
  <si>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</si>
  <si>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</si>
  <si>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</si>
  <si>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</si>
  <si>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</si>
  <si>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</si>
  <si>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</si>
  <si>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</si>
  <si>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</si>
  <si>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</si>
  <si>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</si>
  <si>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</si>
  <si>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</si>
  <si>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</si>
  <si>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</si>
  <si>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</si>
  <si>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</si>
  <si>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</si>
  <si>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</si>
  <si>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</si>
  <si>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</si>
  <si>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</si>
  <si>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</si>
  <si>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</si>
  <si>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</si>
  <si>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</si>
  <si>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</si>
  <si>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</si>
  <si>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</si>
  <si>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</si>
  <si>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</si>
  <si>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</si>
  <si>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</si>
  <si>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</si>
  <si>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</si>
  <si>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</si>
  <si>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</si>
  <si>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</si>
  <si>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</si>
  <si>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</si>
  <si>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</si>
  <si>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</si>
  <si>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</si>
  <si>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</si>
  <si>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</si>
  <si>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</si>
  <si>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</si>
  <si>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</si>
  <si>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</si>
  <si>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</si>
  <si>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</si>
  <si>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</si>
  <si>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令和2年度は収益的収支比率が100％を下回っている。主な要因は、年度間調整額を含む国費が前年度より大幅に減額となったことによるもの。今後は年度間の事業費に大きな差が生じないよう計画的な浄化槽整備に基づく一般会計からの繰入と経費削減に努める必要がある。</t>
    <rPh sb="52" eb="54">
      <t>ゲンガク</t>
    </rPh>
    <rPh sb="66" eb="68">
      <t>コンゴ</t>
    </rPh>
    <rPh sb="69" eb="71">
      <t>ネンド</t>
    </rPh>
    <rPh sb="71" eb="72">
      <t>カン</t>
    </rPh>
    <rPh sb="73" eb="76">
      <t>ジギョウヒ</t>
    </rPh>
    <rPh sb="77" eb="78">
      <t>オオ</t>
    </rPh>
    <rPh sb="80" eb="81">
      <t>サ</t>
    </rPh>
    <rPh sb="82" eb="83">
      <t>ショウ</t>
    </rPh>
    <rPh sb="88" eb="91">
      <t>ケイカクテキ</t>
    </rPh>
    <rPh sb="92" eb="95">
      <t>ジョウカソウ</t>
    </rPh>
    <rPh sb="95" eb="97">
      <t>セイビ</t>
    </rPh>
    <rPh sb="98" eb="99">
      <t>モト</t>
    </rPh>
    <rPh sb="101" eb="103">
      <t>イッパン</t>
    </rPh>
    <rPh sb="103" eb="105">
      <t>カイケイ</t>
    </rPh>
    <rPh sb="116" eb="117">
      <t>ツト</t>
    </rPh>
    <phoneticPr fontId="4"/>
  </si>
  <si>
    <t>これまで公共浄化槽（市町村設置型）で整備した浄化槽は、古いもので10年を経過しており、一部の浄化槽で、軽微な修繕が増加している。現在、浄化槽躯体の耐用年数は概ね30年とされているが、修繕対象となる躯体の部材等を計画的かつ効率的に交換（更新）することで、浄化槽の長寿命化が期待できることから、令和3年度において、三好市公共浄化槽に係る長寿命化計画を策定する予定である。</t>
    <rPh sb="4" eb="6">
      <t>コウキョウ</t>
    </rPh>
    <rPh sb="6" eb="9">
      <t>ジョウカソウ</t>
    </rPh>
    <rPh sb="145" eb="147">
      <t>レイワ</t>
    </rPh>
    <rPh sb="148" eb="150">
      <t>ネンド</t>
    </rPh>
    <rPh sb="155" eb="158">
      <t>ミヨシシ</t>
    </rPh>
    <rPh sb="158" eb="160">
      <t>コウキョウ</t>
    </rPh>
    <rPh sb="177" eb="179">
      <t>ヨテイ</t>
    </rPh>
    <phoneticPr fontId="4"/>
  </si>
  <si>
    <t>平成27年度より、全市において民間活力を導入したＰＦＩ方式での市町村設置型の公共浄化槽整備及び維持管理を行っており、計画的でスピード感を持った生活排水の適正処理及び汚水処理率の向上に取り組んでいる。今後も引き続いて、安定的な経営に向けて、日常的な経費削減や設備の長寿命化に努めていく。</t>
    <rPh sb="38" eb="40">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</si>
</sst>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29-4BC0-9C1C-A6F183D24EA9}"/>
            </c:ext>
          </c:extLst>
        </c:ser>
        <c:dLbls>
          <c:showLegendKey val="0"/>
          <c:showVal val="0"/>
          <c:showCatName val="0"/>
          <c:showSerName val="0"/>
          <c:showPercent val="0"/>
          <c:showBubbleSize val="0"/>
        </c:dLbls>
        <c:gapWidth val="150"/>
        <c:axId val="162928512"/>
        <c:axId val="1629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429-4BC0-9C1C-A6F183D24EA9}"/>
            </c:ext>
          </c:extLst>
        </c:ser>
        <c:dLbls>
          <c:showLegendKey val="0"/>
          <c:showVal val="0"/>
          <c:showCatName val="0"/>
          <c:showSerName val="0"/>
          <c:showPercent val="0"/>
          <c:showBubbleSize val="0"/>
        </c:dLbls>
        <c:marker val="1"/>
        <c:smooth val="0"/>
        <c:axId val="162928512"/>
        <c:axId val="162947072"/>
      </c:lineChart>
      <c:dateAx>
        <c:axId val="162928512"/>
        <c:scaling>
          <c:orientation val="minMax"/>
        </c:scaling>
        <c:delete val="1"/>
        <c:axPos val="b"/>
        <c:numFmt formatCode="&quot;H&quot;yy" sourceLinked="1"/>
        <c:majorTickMark val="none"/>
        <c:minorTickMark val="none"/>
        <c:tickLblPos val="none"/>
        <c:crossAx val="162947072"/>
        <c:crosses val="autoZero"/>
        <c:auto val="1"/>
        <c:lblOffset val="100"/>
        <c:baseTimeUnit val="years"/>
      </c:dateAx>
      <c:valAx>
        <c:axId val="162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91.01</c:v>
                </c:pt>
                <c:pt idx="2">
                  <c:v>100</c:v>
                </c:pt>
                <c:pt idx="3">
                  <c:v>100</c:v>
                </c:pt>
                <c:pt idx="4">
                  <c:v>100</c:v>
                </c:pt>
              </c:numCache>
            </c:numRef>
          </c:val>
          <c:extLst xmlns:c16r2="http://schemas.microsoft.com/office/drawing/2015/06/chart">
            <c:ext xmlns:c16="http://schemas.microsoft.com/office/drawing/2014/chart" uri="{C3380CC4-5D6E-409C-BE32-E72D297353CC}">
              <c16:uniqueId val="{00000000-C1DB-4397-B6D0-7E2A3EA6FE96}"/>
            </c:ext>
          </c:extLst>
        </c:ser>
        <c:dLbls>
          <c:showLegendKey val="0"/>
          <c:showVal val="0"/>
          <c:showCatName val="0"/>
          <c:showSerName val="0"/>
          <c:showPercent val="0"/>
          <c:showBubbleSize val="0"/>
        </c:dLbls>
        <c:gapWidth val="150"/>
        <c:axId val="165660544"/>
        <c:axId val="1656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xmlns:c16r2="http://schemas.microsoft.com/office/drawing/2015/06/chart">
            <c:ext xmlns:c16="http://schemas.microsoft.com/office/drawing/2014/chart" uri="{C3380CC4-5D6E-409C-BE32-E72D297353CC}">
              <c16:uniqueId val="{00000001-C1DB-4397-B6D0-7E2A3EA6FE96}"/>
            </c:ext>
          </c:extLst>
        </c:ser>
        <c:dLbls>
          <c:showLegendKey val="0"/>
          <c:showVal val="0"/>
          <c:showCatName val="0"/>
          <c:showSerName val="0"/>
          <c:showPercent val="0"/>
          <c:showBubbleSize val="0"/>
        </c:dLbls>
        <c:marker val="1"/>
        <c:smooth val="0"/>
        <c:axId val="165660544"/>
        <c:axId val="165662720"/>
      </c:lineChart>
      <c:dateAx>
        <c:axId val="165660544"/>
        <c:scaling>
          <c:orientation val="minMax"/>
        </c:scaling>
        <c:delete val="1"/>
        <c:axPos val="b"/>
        <c:numFmt formatCode="&quot;H&quot;yy" sourceLinked="1"/>
        <c:majorTickMark val="none"/>
        <c:minorTickMark val="none"/>
        <c:tickLblPos val="none"/>
        <c:crossAx val="165662720"/>
        <c:crosses val="autoZero"/>
        <c:auto val="1"/>
        <c:lblOffset val="100"/>
        <c:baseTimeUnit val="years"/>
      </c:dateAx>
      <c:valAx>
        <c:axId val="1656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97D-46AE-864D-C7C9A0B3EE5F}"/>
            </c:ext>
          </c:extLst>
        </c:ser>
        <c:dLbls>
          <c:showLegendKey val="0"/>
          <c:showVal val="0"/>
          <c:showCatName val="0"/>
          <c:showSerName val="0"/>
          <c:showPercent val="0"/>
          <c:showBubbleSize val="0"/>
        </c:dLbls>
        <c:gapWidth val="150"/>
        <c:axId val="165710080"/>
        <c:axId val="1657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xmlns:c16r2="http://schemas.microsoft.com/office/drawing/2015/06/chart">
            <c:ext xmlns:c16="http://schemas.microsoft.com/office/drawing/2014/chart" uri="{C3380CC4-5D6E-409C-BE32-E72D297353CC}">
              <c16:uniqueId val="{00000001-E97D-46AE-864D-C7C9A0B3EE5F}"/>
            </c:ext>
          </c:extLst>
        </c:ser>
        <c:dLbls>
          <c:showLegendKey val="0"/>
          <c:showVal val="0"/>
          <c:showCatName val="0"/>
          <c:showSerName val="0"/>
          <c:showPercent val="0"/>
          <c:showBubbleSize val="0"/>
        </c:dLbls>
        <c:marker val="1"/>
        <c:smooth val="0"/>
        <c:axId val="165710080"/>
        <c:axId val="165720448"/>
      </c:lineChart>
      <c:dateAx>
        <c:axId val="165710080"/>
        <c:scaling>
          <c:orientation val="minMax"/>
        </c:scaling>
        <c:delete val="1"/>
        <c:axPos val="b"/>
        <c:numFmt formatCode="&quot;H&quot;yy" sourceLinked="1"/>
        <c:majorTickMark val="none"/>
        <c:minorTickMark val="none"/>
        <c:tickLblPos val="none"/>
        <c:crossAx val="165720448"/>
        <c:crosses val="autoZero"/>
        <c:auto val="1"/>
        <c:lblOffset val="100"/>
        <c:baseTimeUnit val="years"/>
      </c:dateAx>
      <c:valAx>
        <c:axId val="1657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103.6</c:v>
                </c:pt>
                <c:pt idx="1">
                  <c:v>99.62</c:v>
                </c:pt>
                <c:pt idx="2">
                  <c:v>98.88</c:v>
                </c:pt>
                <c:pt idx="3">
                  <c:v>101.25</c:v>
                </c:pt>
                <c:pt idx="4">
                  <c:v>86.8</c:v>
                </c:pt>
              </c:numCache>
            </c:numRef>
          </c:val>
          <c:extLst xmlns:c16r2="http://schemas.microsoft.com/office/drawing/2015/06/chart">
            <c:ext xmlns:c16="http://schemas.microsoft.com/office/drawing/2014/chart" uri="{C3380CC4-5D6E-409C-BE32-E72D297353CC}">
              <c16:uniqueId val="{00000000-3551-431E-B517-1E9AD0614E71}"/>
            </c:ext>
          </c:extLst>
        </c:ser>
        <c:dLbls>
          <c:showLegendKey val="0"/>
          <c:showVal val="0"/>
          <c:showCatName val="0"/>
          <c:showSerName val="0"/>
          <c:showPercent val="0"/>
          <c:showBubbleSize val="0"/>
        </c:dLbls>
        <c:gapWidth val="150"/>
        <c:axId val="162978048"/>
        <c:axId val="1629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51-431E-B517-1E9AD0614E71}"/>
            </c:ext>
          </c:extLst>
        </c:ser>
        <c:dLbls>
          <c:showLegendKey val="0"/>
          <c:showVal val="0"/>
          <c:showCatName val="0"/>
          <c:showSerName val="0"/>
          <c:showPercent val="0"/>
          <c:showBubbleSize val="0"/>
        </c:dLbls>
        <c:marker val="1"/>
        <c:smooth val="0"/>
        <c:axId val="162978048"/>
        <c:axId val="162984320"/>
      </c:lineChart>
      <c:dateAx>
        <c:axId val="162978048"/>
        <c:scaling>
          <c:orientation val="minMax"/>
        </c:scaling>
        <c:delete val="1"/>
        <c:axPos val="b"/>
        <c:numFmt formatCode="&quot;H&quot;yy" sourceLinked="1"/>
        <c:majorTickMark val="none"/>
        <c:minorTickMark val="none"/>
        <c:tickLblPos val="none"/>
        <c:crossAx val="162984320"/>
        <c:crosses val="autoZero"/>
        <c:auto val="1"/>
        <c:lblOffset val="100"/>
        <c:baseTimeUnit val="years"/>
      </c:dateAx>
      <c:valAx>
        <c:axId val="162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3C-4C98-BD1F-ADF34926E419}"/>
            </c:ext>
          </c:extLst>
        </c:ser>
        <c:dLbls>
          <c:showLegendKey val="0"/>
          <c:showVal val="0"/>
          <c:showCatName val="0"/>
          <c:showSerName val="0"/>
          <c:showPercent val="0"/>
          <c:showBubbleSize val="0"/>
        </c:dLbls>
        <c:gapWidth val="150"/>
        <c:axId val="163154560"/>
        <c:axId val="1631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3C-4C98-BD1F-ADF34926E419}"/>
            </c:ext>
          </c:extLst>
        </c:ser>
        <c:dLbls>
          <c:showLegendKey val="0"/>
          <c:showVal val="0"/>
          <c:showCatName val="0"/>
          <c:showSerName val="0"/>
          <c:showPercent val="0"/>
          <c:showBubbleSize val="0"/>
        </c:dLbls>
        <c:marker val="1"/>
        <c:smooth val="0"/>
        <c:axId val="163154560"/>
        <c:axId val="163160832"/>
      </c:lineChart>
      <c:dateAx>
        <c:axId val="163154560"/>
        <c:scaling>
          <c:orientation val="minMax"/>
        </c:scaling>
        <c:delete val="1"/>
        <c:axPos val="b"/>
        <c:numFmt formatCode="&quot;H&quot;yy" sourceLinked="1"/>
        <c:majorTickMark val="none"/>
        <c:minorTickMark val="none"/>
        <c:tickLblPos val="none"/>
        <c:crossAx val="163160832"/>
        <c:crosses val="autoZero"/>
        <c:auto val="1"/>
        <c:lblOffset val="100"/>
        <c:baseTimeUnit val="years"/>
      </c:dateAx>
      <c:valAx>
        <c:axId val="1631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C2-44CF-8504-0FFB7C249DF8}"/>
            </c:ext>
          </c:extLst>
        </c:ser>
        <c:dLbls>
          <c:showLegendKey val="0"/>
          <c:showVal val="0"/>
          <c:showCatName val="0"/>
          <c:showSerName val="0"/>
          <c:showPercent val="0"/>
          <c:showBubbleSize val="0"/>
        </c:dLbls>
        <c:gapWidth val="150"/>
        <c:axId val="163253248"/>
        <c:axId val="1632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C2-44CF-8504-0FFB7C249DF8}"/>
            </c:ext>
          </c:extLst>
        </c:ser>
        <c:dLbls>
          <c:showLegendKey val="0"/>
          <c:showVal val="0"/>
          <c:showCatName val="0"/>
          <c:showSerName val="0"/>
          <c:showPercent val="0"/>
          <c:showBubbleSize val="0"/>
        </c:dLbls>
        <c:marker val="1"/>
        <c:smooth val="0"/>
        <c:axId val="163253248"/>
        <c:axId val="163271808"/>
      </c:lineChart>
      <c:dateAx>
        <c:axId val="163253248"/>
        <c:scaling>
          <c:orientation val="minMax"/>
        </c:scaling>
        <c:delete val="1"/>
        <c:axPos val="b"/>
        <c:numFmt formatCode="&quot;H&quot;yy" sourceLinked="1"/>
        <c:majorTickMark val="none"/>
        <c:minorTickMark val="none"/>
        <c:tickLblPos val="none"/>
        <c:crossAx val="163271808"/>
        <c:crosses val="autoZero"/>
        <c:auto val="1"/>
        <c:lblOffset val="100"/>
        <c:baseTimeUnit val="years"/>
      </c:dateAx>
      <c:valAx>
        <c:axId val="1632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2C-4233-BD23-E88F25649DCB}"/>
            </c:ext>
          </c:extLst>
        </c:ser>
        <c:dLbls>
          <c:showLegendKey val="0"/>
          <c:showVal val="0"/>
          <c:showCatName val="0"/>
          <c:showSerName val="0"/>
          <c:showPercent val="0"/>
          <c:showBubbleSize val="0"/>
        </c:dLbls>
        <c:gapWidth val="150"/>
        <c:axId val="163305344"/>
        <c:axId val="1654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2C-4233-BD23-E88F25649DCB}"/>
            </c:ext>
          </c:extLst>
        </c:ser>
        <c:dLbls>
          <c:showLegendKey val="0"/>
          <c:showVal val="0"/>
          <c:showCatName val="0"/>
          <c:showSerName val="0"/>
          <c:showPercent val="0"/>
          <c:showBubbleSize val="0"/>
        </c:dLbls>
        <c:marker val="1"/>
        <c:smooth val="0"/>
        <c:axId val="163305344"/>
        <c:axId val="165425152"/>
      </c:lineChart>
      <c:dateAx>
        <c:axId val="163305344"/>
        <c:scaling>
          <c:orientation val="minMax"/>
        </c:scaling>
        <c:delete val="1"/>
        <c:axPos val="b"/>
        <c:numFmt formatCode="&quot;H&quot;yy" sourceLinked="1"/>
        <c:majorTickMark val="none"/>
        <c:minorTickMark val="none"/>
        <c:tickLblPos val="none"/>
        <c:crossAx val="165425152"/>
        <c:crosses val="autoZero"/>
        <c:auto val="1"/>
        <c:lblOffset val="100"/>
        <c:baseTimeUnit val="years"/>
      </c:dateAx>
      <c:valAx>
        <c:axId val="1654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8A-4947-B6A0-695CA4850320}"/>
            </c:ext>
          </c:extLst>
        </c:ser>
        <c:dLbls>
          <c:showLegendKey val="0"/>
          <c:showVal val="0"/>
          <c:showCatName val="0"/>
          <c:showSerName val="0"/>
          <c:showPercent val="0"/>
          <c:showBubbleSize val="0"/>
        </c:dLbls>
        <c:gapWidth val="150"/>
        <c:axId val="165447936"/>
        <c:axId val="1654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8A-4947-B6A0-695CA4850320}"/>
            </c:ext>
          </c:extLst>
        </c:ser>
        <c:dLbls>
          <c:showLegendKey val="0"/>
          <c:showVal val="0"/>
          <c:showCatName val="0"/>
          <c:showSerName val="0"/>
          <c:showPercent val="0"/>
          <c:showBubbleSize val="0"/>
        </c:dLbls>
        <c:marker val="1"/>
        <c:smooth val="0"/>
        <c:axId val="165447936"/>
        <c:axId val="165450112"/>
      </c:lineChart>
      <c:dateAx>
        <c:axId val="165447936"/>
        <c:scaling>
          <c:orientation val="minMax"/>
        </c:scaling>
        <c:delete val="1"/>
        <c:axPos val="b"/>
        <c:numFmt formatCode="&quot;H&quot;yy" sourceLinked="1"/>
        <c:majorTickMark val="none"/>
        <c:minorTickMark val="none"/>
        <c:tickLblPos val="none"/>
        <c:crossAx val="165450112"/>
        <c:crosses val="autoZero"/>
        <c:auto val="1"/>
        <c:lblOffset val="100"/>
        <c:baseTimeUnit val="years"/>
      </c:dateAx>
      <c:valAx>
        <c:axId val="1654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816.09</c:v>
                </c:pt>
                <c:pt idx="1">
                  <c:v>918.06</c:v>
                </c:pt>
                <c:pt idx="2">
                  <c:v>931.99</c:v>
                </c:pt>
                <c:pt idx="3">
                  <c:v>809.58</c:v>
                </c:pt>
                <c:pt idx="4">
                  <c:v>782.29</c:v>
                </c:pt>
              </c:numCache>
            </c:numRef>
          </c:val>
          <c:extLst xmlns:c16r2="http://schemas.microsoft.com/office/drawing/2015/06/chart">
            <c:ext xmlns:c16="http://schemas.microsoft.com/office/drawing/2014/chart" uri="{C3380CC4-5D6E-409C-BE32-E72D297353CC}">
              <c16:uniqueId val="{00000000-CA6C-4ABA-AF3C-147113FE0D6D}"/>
            </c:ext>
          </c:extLst>
        </c:ser>
        <c:dLbls>
          <c:showLegendKey val="0"/>
          <c:showVal val="0"/>
          <c:showCatName val="0"/>
          <c:showSerName val="0"/>
          <c:showPercent val="0"/>
          <c:showBubbleSize val="0"/>
        </c:dLbls>
        <c:gapWidth val="150"/>
        <c:axId val="165487360"/>
        <c:axId val="1654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xmlns:c16r2="http://schemas.microsoft.com/office/drawing/2015/06/chart">
            <c:ext xmlns:c16="http://schemas.microsoft.com/office/drawing/2014/chart" uri="{C3380CC4-5D6E-409C-BE32-E72D297353CC}">
              <c16:uniqueId val="{00000001-CA6C-4ABA-AF3C-147113FE0D6D}"/>
            </c:ext>
          </c:extLst>
        </c:ser>
        <c:dLbls>
          <c:showLegendKey val="0"/>
          <c:showVal val="0"/>
          <c:showCatName val="0"/>
          <c:showSerName val="0"/>
          <c:showPercent val="0"/>
          <c:showBubbleSize val="0"/>
        </c:dLbls>
        <c:marker val="1"/>
        <c:smooth val="0"/>
        <c:axId val="165487360"/>
        <c:axId val="165489280"/>
      </c:lineChart>
      <c:dateAx>
        <c:axId val="165487360"/>
        <c:scaling>
          <c:orientation val="minMax"/>
        </c:scaling>
        <c:delete val="1"/>
        <c:axPos val="b"/>
        <c:numFmt formatCode="&quot;H&quot;yy" sourceLinked="1"/>
        <c:majorTickMark val="none"/>
        <c:minorTickMark val="none"/>
        <c:tickLblPos val="none"/>
        <c:crossAx val="165489280"/>
        <c:crosses val="autoZero"/>
        <c:auto val="1"/>
        <c:lblOffset val="100"/>
        <c:baseTimeUnit val="years"/>
      </c:dateAx>
      <c:valAx>
        <c:axId val="165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57.5</c:v>
                </c:pt>
                <c:pt idx="1">
                  <c:v>83.02</c:v>
                </c:pt>
                <c:pt idx="2">
                  <c:v>81.83</c:v>
                </c:pt>
                <c:pt idx="3">
                  <c:v>82.15</c:v>
                </c:pt>
                <c:pt idx="4">
                  <c:v>83.74</c:v>
                </c:pt>
              </c:numCache>
            </c:numRef>
          </c:val>
          <c:extLst xmlns:c16r2="http://schemas.microsoft.com/office/drawing/2015/06/chart">
            <c:ext xmlns:c16="http://schemas.microsoft.com/office/drawing/2014/chart" uri="{C3380CC4-5D6E-409C-BE32-E72D297353CC}">
              <c16:uniqueId val="{00000000-D0F6-41E3-B368-FC6BFBB2188E}"/>
            </c:ext>
          </c:extLst>
        </c:ser>
        <c:dLbls>
          <c:showLegendKey val="0"/>
          <c:showVal val="0"/>
          <c:showCatName val="0"/>
          <c:showSerName val="0"/>
          <c:showPercent val="0"/>
          <c:showBubbleSize val="0"/>
        </c:dLbls>
        <c:gapWidth val="150"/>
        <c:axId val="165540992"/>
        <c:axId val="1655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xmlns:c16r2="http://schemas.microsoft.com/office/drawing/2015/06/chart">
            <c:ext xmlns:c16="http://schemas.microsoft.com/office/drawing/2014/chart" uri="{C3380CC4-5D6E-409C-BE32-E72D297353CC}">
              <c16:uniqueId val="{00000001-D0F6-41E3-B368-FC6BFBB2188E}"/>
            </c:ext>
          </c:extLst>
        </c:ser>
        <c:dLbls>
          <c:showLegendKey val="0"/>
          <c:showVal val="0"/>
          <c:showCatName val="0"/>
          <c:showSerName val="0"/>
          <c:showPercent val="0"/>
          <c:showBubbleSize val="0"/>
        </c:dLbls>
        <c:marker val="1"/>
        <c:smooth val="0"/>
        <c:axId val="165540992"/>
        <c:axId val="165542912"/>
      </c:lineChart>
      <c:dateAx>
        <c:axId val="165540992"/>
        <c:scaling>
          <c:orientation val="minMax"/>
        </c:scaling>
        <c:delete val="1"/>
        <c:axPos val="b"/>
        <c:numFmt formatCode="&quot;H&quot;yy" sourceLinked="1"/>
        <c:majorTickMark val="none"/>
        <c:minorTickMark val="none"/>
        <c:tickLblPos val="none"/>
        <c:crossAx val="165542912"/>
        <c:crosses val="autoZero"/>
        <c:auto val="1"/>
        <c:lblOffset val="100"/>
        <c:baseTimeUnit val="years"/>
      </c:dateAx>
      <c:valAx>
        <c:axId val="1655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250.94</c:v>
                </c:pt>
                <c:pt idx="1">
                  <c:v>191.54</c:v>
                </c:pt>
                <c:pt idx="2">
                  <c:v>207.34</c:v>
                </c:pt>
                <c:pt idx="3">
                  <c:v>207.39</c:v>
                </c:pt>
                <c:pt idx="4">
                  <c:v>213.34</c:v>
                </c:pt>
              </c:numCache>
            </c:numRef>
          </c:val>
          <c:extLst xmlns:c16r2="http://schemas.microsoft.com/office/drawing/2015/06/chart">
            <c:ext xmlns:c16="http://schemas.microsoft.com/office/drawing/2014/chart" uri="{C3380CC4-5D6E-409C-BE32-E72D297353CC}">
              <c16:uniqueId val="{00000000-5710-4F96-B642-3B3AC511E91D}"/>
            </c:ext>
          </c:extLst>
        </c:ser>
        <c:dLbls>
          <c:showLegendKey val="0"/>
          <c:showVal val="0"/>
          <c:showCatName val="0"/>
          <c:showSerName val="0"/>
          <c:showPercent val="0"/>
          <c:showBubbleSize val="0"/>
        </c:dLbls>
        <c:gapWidth val="150"/>
        <c:axId val="165631488"/>
        <c:axId val="16563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xmlns:c16r2="http://schemas.microsoft.com/office/drawing/2015/06/chart">
            <c:ext xmlns:c16="http://schemas.microsoft.com/office/drawing/2014/chart" uri="{C3380CC4-5D6E-409C-BE32-E72D297353CC}">
              <c16:uniqueId val="{00000001-5710-4F96-B642-3B3AC511E91D}"/>
            </c:ext>
          </c:extLst>
        </c:ser>
        <c:dLbls>
          <c:showLegendKey val="0"/>
          <c:showVal val="0"/>
          <c:showCatName val="0"/>
          <c:showSerName val="0"/>
          <c:showPercent val="0"/>
          <c:showBubbleSize val="0"/>
        </c:dLbls>
        <c:marker val="1"/>
        <c:smooth val="0"/>
        <c:axId val="165631488"/>
        <c:axId val="165633408"/>
      </c:lineChart>
      <c:dateAx>
        <c:axId val="165631488"/>
        <c:scaling>
          <c:orientation val="minMax"/>
        </c:scaling>
        <c:delete val="1"/>
        <c:axPos val="b"/>
        <c:numFmt formatCode="&quot;H&quot;yy" sourceLinked="1"/>
        <c:majorTickMark val="none"/>
        <c:minorTickMark val="none"/>
        <c:tickLblPos val="none"/>
        <c:crossAx val="165633408"/>
        <c:crosses val="autoZero"/>
        <c:auto val="1"/>
        <c:lblOffset val="100"/>
        <c:baseTimeUnit val="years"/>
      </c:dateAx>
      <c:valAx>
        <c:axId val="1656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8" zoomScaleNormal="100" workbookViewId="0">
      <selection activeCell="AP63" sqref="AP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三好市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24770</v>
      </c>
      <c r="AM8" s="69"/>
      <c r="AN8" s="69"/>
      <c r="AO8" s="69"/>
      <c r="AP8" s="69"/>
      <c r="AQ8" s="69"/>
      <c r="AR8" s="69"/>
      <c r="AS8" s="69"/>
      <c r="AT8" s="68">
        <f>データ!T6</f>
        <v>721.42</v>
      </c>
      <c r="AU8" s="68"/>
      <c r="AV8" s="68"/>
      <c r="AW8" s="68"/>
      <c r="AX8" s="68"/>
      <c r="AY8" s="68"/>
      <c r="AZ8" s="68"/>
      <c r="BA8" s="68"/>
      <c r="BB8" s="68">
        <f>データ!U6</f>
        <v>34.340000000000003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11.06</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2714</v>
      </c>
      <c r="AM10" s="69"/>
      <c r="AN10" s="69"/>
      <c r="AO10" s="69"/>
      <c r="AP10" s="69"/>
      <c r="AQ10" s="69"/>
      <c r="AR10" s="69"/>
      <c r="AS10" s="69"/>
      <c r="AT10" s="68">
        <f>データ!W6</f>
        <v>169.93</v>
      </c>
      <c r="AU10" s="68"/>
      <c r="AV10" s="68"/>
      <c r="AW10" s="68"/>
      <c r="AX10" s="68"/>
      <c r="AY10" s="68"/>
      <c r="AZ10" s="68"/>
      <c r="BA10" s="68"/>
      <c r="BB10" s="68">
        <f>データ!X6</f>
        <v>15.97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UDhM2p1A38TnfGAKARJ9fNUgKwFXVa9PN8qQ+mnYJ3y3GT5hxeWDWSRGlolw4r4HMB1UUho018+VVrhAYUSOVQ==" saltValue="nzd5vGvGbBAP2SRK0c1a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362085</v>
      </c>
      <c r="D6" s="33">
        <f t="shared" si="3"/>
        <v>47</v>
      </c>
      <c r="E6" s="33">
        <f t="shared" si="3"/>
        <v>18</v>
      </c>
      <c r="F6" s="33">
        <f t="shared" si="3"/>
        <v>0</v>
      </c>
      <c r="G6" s="33">
        <f t="shared" si="3"/>
        <v>0</v>
      </c>
      <c r="H6" s="33" t="str">
        <f t="shared" si="3"/>
        <v>徳島県　三好市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11.06</v>
      </c>
      <c r="Q6" s="34">
        <f t="shared" si="3"/>
        <v>100</v>
      </c>
      <c r="R6" s="34">
        <f t="shared" si="3"/>
        <v>3850</v>
      </c>
      <c r="S6" s="34">
        <f t="shared" si="3"/>
        <v>24770</v>
      </c>
      <c r="T6" s="34">
        <f t="shared" si="3"/>
        <v>721.42</v>
      </c>
      <c r="U6" s="34">
        <f t="shared" si="3"/>
        <v>34.340000000000003</v>
      </c>
      <c r="V6" s="34">
        <f t="shared" si="3"/>
        <v>2714</v>
      </c>
      <c r="W6" s="34">
        <f t="shared" si="3"/>
        <v>169.93</v>
      </c>
      <c r="X6" s="34">
        <f t="shared" si="3"/>
        <v>15.97</v>
      </c>
      <c r="Y6" s="35">
        <f>IF(Y7="",NA(),Y7)</f>
        <v>103.6</v>
      </c>
      <c r="Z6" s="35">
        <f t="shared" ref="Z6:AH6" si="4">IF(Z7="",NA(),Z7)</f>
        <v>99.62</v>
      </c>
      <c r="AA6" s="35">
        <f t="shared" si="4"/>
        <v>98.88</v>
      </c>
      <c r="AB6" s="35">
        <f t="shared" si="4"/>
        <v>101.25</v>
      </c>
      <c r="AC6" s="35">
        <f t="shared" si="4"/>
        <v>86.8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816.09</v>
      </c>
      <c r="BG6" s="35">
        <f t="shared" ref="BG6:BO6" si="7">IF(BG7="",NA(),BG7)</f>
        <v>918.06</v>
      </c>
      <c r="BH6" s="35">
        <f t="shared" si="7"/>
        <v>931.99</v>
      </c>
      <c r="BI6" s="35">
        <f t="shared" si="7"/>
        <v>809.58</v>
      </c>
      <c r="BJ6" s="35">
        <f t="shared" si="7"/>
        <v>782.29</v>
      </c>
      <c r="BK6" s="35">
        <f t="shared" si="7"/>
        <v>413.5</v>
      </c>
      <c r="BL6" s="35">
        <f t="shared" si="7"/>
        <v>407.42</v>
      </c>
      <c r="BM6" s="35">
        <f t="shared" si="7"/>
        <v>386.46</v>
      </c>
      <c r="BN6" s="35">
        <f t="shared" si="7"/>
        <v>270.57</v>
      </c>
      <c r="BO6" s="35">
        <f t="shared" si="7"/>
        <v>294.27</v>
      </c>
      <c r="BP6" s="34" t="str">
        <f>IF(BP7="","",IF(BP7="-","【-】","【"&amp;SUBSTITUTE(TEXT(BP7,"#,##0.00"),"-","△")&amp;"】"))</f>
        <v>【314.13】</v>
      </c>
      <c r="BQ6" s="35">
        <f>IF(BQ7="",NA(),BQ7)</f>
        <v>57.5</v>
      </c>
      <c r="BR6" s="35">
        <f t="shared" ref="BR6:BZ6" si="8">IF(BR7="",NA(),BR7)</f>
        <v>83.02</v>
      </c>
      <c r="BS6" s="35">
        <f t="shared" si="8"/>
        <v>81.83</v>
      </c>
      <c r="BT6" s="35">
        <f t="shared" si="8"/>
        <v>82.15</v>
      </c>
      <c r="BU6" s="35">
        <f t="shared" si="8"/>
        <v>83.74</v>
      </c>
      <c r="BV6" s="35">
        <f t="shared" si="8"/>
        <v>55.84</v>
      </c>
      <c r="BW6" s="35">
        <f t="shared" si="8"/>
        <v>57.08</v>
      </c>
      <c r="BX6" s="35">
        <f t="shared" si="8"/>
        <v>55.85</v>
      </c>
      <c r="BY6" s="35">
        <f t="shared" si="8"/>
        <v>62.5</v>
      </c>
      <c r="BZ6" s="35">
        <f t="shared" si="8"/>
        <v>60.59</v>
      </c>
      <c r="CA6" s="34" t="str">
        <f>IF(CA7="","",IF(CA7="-","【-】","【"&amp;SUBSTITUTE(TEXT(CA7,"#,##0.00"),"-","△")&amp;"】"))</f>
        <v>【58.42】</v>
      </c>
      <c r="CB6" s="35">
        <f>IF(CB7="",NA(),CB7)</f>
        <v>250.94</v>
      </c>
      <c r="CC6" s="35">
        <f t="shared" ref="CC6:CK6" si="9">IF(CC7="",NA(),CC7)</f>
        <v>191.54</v>
      </c>
      <c r="CD6" s="35">
        <f t="shared" si="9"/>
        <v>207.34</v>
      </c>
      <c r="CE6" s="35">
        <f t="shared" si="9"/>
        <v>207.39</v>
      </c>
      <c r="CF6" s="35">
        <f t="shared" si="9"/>
        <v>213.34</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100</v>
      </c>
      <c r="CN6" s="35">
        <f t="shared" ref="CN6:CV6" si="10">IF(CN7="",NA(),CN7)</f>
        <v>91.01</v>
      </c>
      <c r="CO6" s="35">
        <f t="shared" si="10"/>
        <v>100</v>
      </c>
      <c r="CP6" s="35">
        <f t="shared" si="10"/>
        <v>100</v>
      </c>
      <c r="CQ6" s="35">
        <f t="shared" si="10"/>
        <v>100</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362085</v>
      </c>
      <c r="D7" s="37">
        <v>47</v>
      </c>
      <c r="E7" s="37">
        <v>18</v>
      </c>
      <c r="F7" s="37">
        <v>0</v>
      </c>
      <c r="G7" s="37">
        <v>0</v>
      </c>
      <c r="H7" s="37" t="s">
        <v>98</v>
      </c>
      <c r="I7" s="37" t="s">
        <v>99</v>
      </c>
      <c r="J7" s="37" t="s">
        <v>100</v>
      </c>
      <c r="K7" s="37" t="s">
        <v>101</v>
      </c>
      <c r="L7" s="37" t="s">
        <v>102</v>
      </c>
      <c r="M7" s="37" t="s">
        <v>103</v>
      </c>
      <c r="N7" s="38" t="s">
        <v>104</v>
      </c>
      <c r="O7" s="38" t="s">
        <v>105</v>
      </c>
      <c r="P7" s="38">
        <v>11.06</v>
      </c>
      <c r="Q7" s="38">
        <v>100</v>
      </c>
      <c r="R7" s="38">
        <v>3850</v>
      </c>
      <c r="S7" s="38">
        <v>24770</v>
      </c>
      <c r="T7" s="38">
        <v>721.42</v>
      </c>
      <c r="U7" s="38">
        <v>34.340000000000003</v>
      </c>
      <c r="V7" s="38">
        <v>2714</v>
      </c>
      <c r="W7" s="38">
        <v>169.93</v>
      </c>
      <c r="X7" s="38">
        <v>15.97</v>
      </c>
      <c r="Y7" s="38">
        <v>103.6</v>
      </c>
      <c r="Z7" s="38">
        <v>99.62</v>
      </c>
      <c r="AA7" s="38">
        <v>98.88</v>
      </c>
      <c r="AB7" s="38">
        <v>101.25</v>
      </c>
      <c r="AC7" s="38">
        <v>86.8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816.09</v>
      </c>
      <c r="BG7" s="38">
        <v>918.06</v>
      </c>
      <c r="BH7" s="38">
        <v>931.99</v>
      </c>
      <c r="BI7" s="38">
        <v>809.58</v>
      </c>
      <c r="BJ7" s="38">
        <v>782.29</v>
      </c>
      <c r="BK7" s="38">
        <v>413.5</v>
      </c>
      <c r="BL7" s="38">
        <v>407.42</v>
      </c>
      <c r="BM7" s="38">
        <v>386.46</v>
      </c>
      <c r="BN7" s="38">
        <v>270.57</v>
      </c>
      <c r="BO7" s="38">
        <v>294.27</v>
      </c>
      <c r="BP7" s="38">
        <v>314.13</v>
      </c>
      <c r="BQ7" s="38">
        <v>57.5</v>
      </c>
      <c r="BR7" s="38">
        <v>83.02</v>
      </c>
      <c r="BS7" s="38">
        <v>81.83</v>
      </c>
      <c r="BT7" s="38">
        <v>82.15</v>
      </c>
      <c r="BU7" s="38">
        <v>83.74</v>
      </c>
      <c r="BV7" s="38">
        <v>55.84</v>
      </c>
      <c r="BW7" s="38">
        <v>57.08</v>
      </c>
      <c r="BX7" s="38">
        <v>55.85</v>
      </c>
      <c r="BY7" s="38">
        <v>62.5</v>
      </c>
      <c r="BZ7" s="38">
        <v>60.59</v>
      </c>
      <c r="CA7" s="38">
        <v>58.42</v>
      </c>
      <c r="CB7" s="38">
        <v>250.94</v>
      </c>
      <c r="CC7" s="38">
        <v>191.54</v>
      </c>
      <c r="CD7" s="38">
        <v>207.34</v>
      </c>
      <c r="CE7" s="38">
        <v>207.39</v>
      </c>
      <c r="CF7" s="38">
        <v>213.34</v>
      </c>
      <c r="CG7" s="38">
        <v>287.57</v>
      </c>
      <c r="CH7" s="38">
        <v>286.86</v>
      </c>
      <c r="CI7" s="38">
        <v>287.91000000000003</v>
      </c>
      <c r="CJ7" s="38">
        <v>269.33</v>
      </c>
      <c r="CK7" s="38">
        <v>280.23</v>
      </c>
      <c r="CL7" s="38">
        <v>282.27999999999997</v>
      </c>
      <c r="CM7" s="38">
        <v>100</v>
      </c>
      <c r="CN7" s="38">
        <v>91.01</v>
      </c>
      <c r="CO7" s="38">
        <v>100</v>
      </c>
      <c r="CP7" s="38">
        <v>100</v>
      </c>
      <c r="CQ7" s="38">
        <v>100</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三好市役所</cp:lastModifiedBy>
  <dcterms:created xsi:type="dcterms:W3CDTF">2021-12-03T08:11:26Z</dcterms:created>
  <dcterms:modified xsi:type="dcterms:W3CDTF">2022-01-25T06:49:47Z</dcterms:modified>
</cp:coreProperties>
</file>