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arima.teruya\Desktop\!調査一時保管\R4_2_4〆 公営企業に係る経営比較分析表の分析表(令和2年度決算)の分析等について\!提出\"/>
    </mc:Choice>
  </mc:AlternateContent>
  <xr:revisionPtr revIDLastSave="0" documentId="13_ncr:1_{52739800-719E-436A-962A-1519C372EB20}" xr6:coauthVersionLast="44" xr6:coauthVersionMax="44" xr10:uidLastSave="{00000000-0000-0000-0000-000000000000}"/>
  <workbookProtection workbookAlgorithmName="SHA-512" workbookHashValue="ldjkGPY1pjSAU6BLYbFcHbmlIBht1K3ISp6BO7l1xAynE2XkROymZPWnyKzdtWgAmP3nhsrN3StM4jDkya84YA==" workbookSaltValue="lQe9EOG4PTfabnLVfNim0w==" workbookSpinCount="100000" lockStructure="1"/>
  <bookViews>
    <workbookView xWindow="-28920" yWindow="-4800" windowWidth="29040" windowHeight="1599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AL8" i="4" s="1"/>
  <c r="R6" i="5"/>
  <c r="AD10" i="4" s="1"/>
  <c r="Q6" i="5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AT10" i="4"/>
  <c r="AL10" i="4"/>
  <c r="W10" i="4"/>
  <c r="BB8" i="4"/>
  <c r="I8" i="4"/>
</calcChain>
</file>

<file path=xl/sharedStrings.xml><?xml version="1.0" encoding="utf-8"?>
<sst xmlns="http://schemas.openxmlformats.org/spreadsheetml/2006/main" count="236" uniqueCount="119">
  <si>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</si>
  <si>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</si>
  <si>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</si>
  <si>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</si>
  <si>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</si>
  <si>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</si>
  <si>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</si>
  <si>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</si>
  <si>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</si>
  <si>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</si>
  <si>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</si>
  <si>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</si>
  <si>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</si>
  <si>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</si>
  <si>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</si>
  <si>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</si>
  <si>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</si>
  <si>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</si>
  <si>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</si>
  <si>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</si>
  <si>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</si>
  <si>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</si>
  <si>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</si>
  <si>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</si>
  <si>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</si>
  <si>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</si>
  <si>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</si>
  <si>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</si>
  <si>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</si>
  <si>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</si>
  <si>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</si>
  <si>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</si>
  <si>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</si>
  <si>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</si>
  <si>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</si>
  <si>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</si>
  <si>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</si>
  <si>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</si>
  <si>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</si>
  <si>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</si>
  <si>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</si>
  <si>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</si>
  <si>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</si>
  <si>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</si>
  <si>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</si>
  <si>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</si>
  <si>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</si>
  <si>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</si>
  <si>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</si>
  <si>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</si>
  <si>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</si>
  <si>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</si>
  <si>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</si>
  <si>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</si>
  <si>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</si>
  <si>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</si>
  <si>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</si>
  <si>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</si>
  <si>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</si>
  <si>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</si>
  <si>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</si>
  <si>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</si>
  <si>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</si>
  <si>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</si>
  <si>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</si>
  <si>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</si>
  <si>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</si>
  <si>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</si>
  <si>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</si>
  <si>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</si>
  <si>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</si>
  <si>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</si>
  <si>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</si>
  <si>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</si>
  <si>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</si>
  <si>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</si>
  <si>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</si>
  <si>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</si>
  <si>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</si>
  <si>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</si>
  <si>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</si>
  <si>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</si>
  <si>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</si>
  <si>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</si>
  <si>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</si>
  <si>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</si>
  <si>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</si>
  <si>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</si>
  <si>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</si>
  <si>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</si>
  <si>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</si>
  <si>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</si>
  <si>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</si>
  <si>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</si>
  <si>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</si>
  <si>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</si>
  <si>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</si>
  <si>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</si>
  <si>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美波町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</si>
  <si>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</si>
  <si>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</si>
  <si>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</si>
  <si>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</si>
  <si>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</si>
  <si>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</si>
  <si>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</si>
  <si>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</si>
  <si>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</si>
  <si>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</si>
  <si>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</si>
  <si>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</si>
  <si>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</si>
  <si>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</si>
  <si>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</si>
  <si>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</si>
  <si>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</si>
  <si>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収益的収支比率が100%未満の年度については前年度繰越金により費用を補っており、ほぼ100%以上であることから、健全である。
　しかし、使用料以外の収入である一般会計からの繰入金に依存している。
　汚水処理原価については、類似団体と比較して近接した数値となっている。
　施設利用率及び水洗化率は比較的高い値となっている。</t>
    <phoneticPr fontId="4"/>
  </si>
  <si>
    <t>　供用開始が平成13年度及び平成22年度であり、平成13年度供用開始の施設は老朽化が進んで来ていることから、施設機能診断調査・最適整備構想の結果を基に施設修繕を計画的に行っていく。</t>
    <phoneticPr fontId="4"/>
  </si>
  <si>
    <t>　おおむね健全であると認められる。しかし、一般会計からの繰入金に依存しているため、効率的な経営に努める必要がある。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</si>
</sst>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B-49D8-AAB3-4349853A3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0.09</c:v>
                </c:pt>
                <c:pt idx="2">
                  <c:v>0.02</c:v>
                </c:pt>
                <c:pt idx="3">
                  <c:v>0.01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DB-49D8-AAB3-4349853A3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37.33</c:v>
                </c:pt>
                <c:pt idx="1">
                  <c:v>36</c:v>
                </c:pt>
                <c:pt idx="2">
                  <c:v>37.33</c:v>
                </c:pt>
                <c:pt idx="3">
                  <c:v>36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55-4DA6-B561-F675A1A84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33.729999999999997</c:v>
                </c:pt>
                <c:pt idx="1">
                  <c:v>33.21</c:v>
                </c:pt>
                <c:pt idx="2">
                  <c:v>32.229999999999997</c:v>
                </c:pt>
                <c:pt idx="3">
                  <c:v>32.479999999999997</c:v>
                </c:pt>
                <c:pt idx="4">
                  <c:v>30.19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55-4DA6-B561-F675A1A84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87.87</c:v>
                </c:pt>
                <c:pt idx="1">
                  <c:v>89.19</c:v>
                </c:pt>
                <c:pt idx="2">
                  <c:v>91.9</c:v>
                </c:pt>
                <c:pt idx="3">
                  <c:v>91.88</c:v>
                </c:pt>
                <c:pt idx="4">
                  <c:v>91.74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1-4E53-A0CB-12A3D5746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79.989999999999995</c:v>
                </c:pt>
                <c:pt idx="1">
                  <c:v>79.98</c:v>
                </c:pt>
                <c:pt idx="2">
                  <c:v>80.8</c:v>
                </c:pt>
                <c:pt idx="3">
                  <c:v>79.2</c:v>
                </c:pt>
                <c:pt idx="4">
                  <c:v>79.09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71-4E53-A0CB-12A3D5746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99.98</c:v>
                </c:pt>
                <c:pt idx="1">
                  <c:v>100.03</c:v>
                </c:pt>
                <c:pt idx="2">
                  <c:v>100.02</c:v>
                </c:pt>
                <c:pt idx="3">
                  <c:v>99.95</c:v>
                </c:pt>
                <c:pt idx="4">
                  <c:v>136.41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9-4CDE-8F10-AFD83E0DF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79-4CDE-8F10-AFD83E0DF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E-4ED5-873B-405AD4845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E-4ED5-873B-405AD4845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6-4227-B1F6-1CB5D5AD5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16-4227-B1F6-1CB5D5AD5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8F-4D3F-B0CE-5D7CAC2CB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8F-4D3F-B0CE-5D7CAC2CB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6C-4835-8476-CDB5A40D5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6C-4835-8476-CDB5A40D5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4348.1499999999996</c:v>
                </c:pt>
                <c:pt idx="2">
                  <c:v>3969.1</c:v>
                </c:pt>
                <c:pt idx="3">
                  <c:v>3785.17</c:v>
                </c:pt>
                <c:pt idx="4">
                  <c:v>3498.94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9-4753-9F49-331A5F5B9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1063.93</c:v>
                </c:pt>
                <c:pt idx="1">
                  <c:v>1060.8599999999999</c:v>
                </c:pt>
                <c:pt idx="2">
                  <c:v>1006.65</c:v>
                </c:pt>
                <c:pt idx="3">
                  <c:v>998.42</c:v>
                </c:pt>
                <c:pt idx="4">
                  <c:v>1095.52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99-4753-9F49-331A5F5B9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31.59</c:v>
                </c:pt>
                <c:pt idx="1">
                  <c:v>31.52</c:v>
                </c:pt>
                <c:pt idx="2">
                  <c:v>29.7</c:v>
                </c:pt>
                <c:pt idx="3">
                  <c:v>27.2</c:v>
                </c:pt>
                <c:pt idx="4">
                  <c:v>26.47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2-4F0C-8491-35C8244C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46.26</c:v>
                </c:pt>
                <c:pt idx="1">
                  <c:v>45.81</c:v>
                </c:pt>
                <c:pt idx="2">
                  <c:v>43.43</c:v>
                </c:pt>
                <c:pt idx="3">
                  <c:v>41.41</c:v>
                </c:pt>
                <c:pt idx="4">
                  <c:v>39.64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2-4F0C-8491-35C8244C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356.15</c:v>
                </c:pt>
                <c:pt idx="1">
                  <c:v>352.54</c:v>
                </c:pt>
                <c:pt idx="2">
                  <c:v>376.88</c:v>
                </c:pt>
                <c:pt idx="3">
                  <c:v>418.4</c:v>
                </c:pt>
                <c:pt idx="4">
                  <c:v>428.94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2-40B3-9CE3-6A044C627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376.4</c:v>
                </c:pt>
                <c:pt idx="1">
                  <c:v>383.92</c:v>
                </c:pt>
                <c:pt idx="2">
                  <c:v>400.44</c:v>
                </c:pt>
                <c:pt idx="3">
                  <c:v>417.56</c:v>
                </c:pt>
                <c:pt idx="4">
                  <c:v>449.72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2-40B3-9CE3-6A044C627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【1,042.34】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N4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徳島県　美波町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漁業集落排水</v>
      </c>
      <c r="Q8" s="72"/>
      <c r="R8" s="72"/>
      <c r="S8" s="72"/>
      <c r="T8" s="72"/>
      <c r="U8" s="72"/>
      <c r="V8" s="72"/>
      <c r="W8" s="72" t="str">
        <f>データ!L6</f>
        <v>H2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6434</v>
      </c>
      <c r="AM8" s="69"/>
      <c r="AN8" s="69"/>
      <c r="AO8" s="69"/>
      <c r="AP8" s="69"/>
      <c r="AQ8" s="69"/>
      <c r="AR8" s="69"/>
      <c r="AS8" s="69"/>
      <c r="AT8" s="68">
        <f>データ!T6</f>
        <v>140.74</v>
      </c>
      <c r="AU8" s="68"/>
      <c r="AV8" s="68"/>
      <c r="AW8" s="68"/>
      <c r="AX8" s="68"/>
      <c r="AY8" s="68"/>
      <c r="AZ8" s="68"/>
      <c r="BA8" s="68"/>
      <c r="BB8" s="68">
        <f>データ!U6</f>
        <v>45.72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3.42</v>
      </c>
      <c r="Q10" s="68"/>
      <c r="R10" s="68"/>
      <c r="S10" s="68"/>
      <c r="T10" s="68"/>
      <c r="U10" s="68"/>
      <c r="V10" s="68"/>
      <c r="W10" s="68">
        <f>データ!Q6</f>
        <v>101.21</v>
      </c>
      <c r="X10" s="68"/>
      <c r="Y10" s="68"/>
      <c r="Z10" s="68"/>
      <c r="AA10" s="68"/>
      <c r="AB10" s="68"/>
      <c r="AC10" s="68"/>
      <c r="AD10" s="69">
        <f>データ!R6</f>
        <v>2090</v>
      </c>
      <c r="AE10" s="69"/>
      <c r="AF10" s="69"/>
      <c r="AG10" s="69"/>
      <c r="AH10" s="69"/>
      <c r="AI10" s="69"/>
      <c r="AJ10" s="69"/>
      <c r="AK10" s="2"/>
      <c r="AL10" s="69">
        <f>データ!V6</f>
        <v>218</v>
      </c>
      <c r="AM10" s="69"/>
      <c r="AN10" s="69"/>
      <c r="AO10" s="69"/>
      <c r="AP10" s="69"/>
      <c r="AQ10" s="69"/>
      <c r="AR10" s="69"/>
      <c r="AS10" s="69"/>
      <c r="AT10" s="68">
        <f>データ!W6</f>
        <v>0.08</v>
      </c>
      <c r="AU10" s="68"/>
      <c r="AV10" s="68"/>
      <c r="AW10" s="68"/>
      <c r="AX10" s="68"/>
      <c r="AY10" s="68"/>
      <c r="AZ10" s="68"/>
      <c r="BA10" s="68"/>
      <c r="BB10" s="68">
        <f>データ!X6</f>
        <v>2725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116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【1,042.34】</v>
      </c>
      <c r="I86" s="26" t="str">
        <f>データ!CA6</f>
        <v>【42.60】</v>
      </c>
      <c r="J86" s="26" t="str">
        <f>データ!CL6</f>
        <v>【410.22】</v>
      </c>
      <c r="K86" s="26" t="str">
        <f>データ!CW6</f>
        <v>【32.98】</v>
      </c>
      <c r="L86" s="26" t="str">
        <f>データ!DH6</f>
        <v>【80.45】</v>
      </c>
      <c r="M86" s="26" t="s">
        <v>43</v>
      </c>
      <c r="N86" s="26" t="s">
        <v>43</v>
      </c>
      <c r="O86" s="26" t="str">
        <f>データ!EO6</f>
        <v>【1.09】</v>
      </c>
    </row>
  </sheetData>
  <sheetProtection algorithmName="SHA-512" hashValue="Covq96qSuSiMTU2H7KwS0JvJc0sBYOvfQTjYRZcK7E8nNBmMjuWSEX7AeQjgJn+cSiRP4eFQljuYSQyvsZMYTw==" saltValue="eBlmblwAilRgi6a3DTU0e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363871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徳島県　美波町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3.42</v>
      </c>
      <c r="Q6" s="34">
        <f t="shared" si="3"/>
        <v>101.21</v>
      </c>
      <c r="R6" s="34">
        <f t="shared" si="3"/>
        <v>2090</v>
      </c>
      <c r="S6" s="34">
        <f t="shared" si="3"/>
        <v>6434</v>
      </c>
      <c r="T6" s="34">
        <f t="shared" si="3"/>
        <v>140.74</v>
      </c>
      <c r="U6" s="34">
        <f t="shared" si="3"/>
        <v>45.72</v>
      </c>
      <c r="V6" s="34">
        <f t="shared" si="3"/>
        <v>218</v>
      </c>
      <c r="W6" s="34">
        <f t="shared" si="3"/>
        <v>0.08</v>
      </c>
      <c r="X6" s="34">
        <f t="shared" si="3"/>
        <v>2725</v>
      </c>
      <c r="Y6" s="35">
        <f>IF(Y7="",NA(),Y7)</f>
        <v>99.98</v>
      </c>
      <c r="Z6" s="35">
        <f t="shared" ref="Z6:AH6" si="4">IF(Z7="",NA(),Z7)</f>
        <v>100.03</v>
      </c>
      <c r="AA6" s="35">
        <f t="shared" si="4"/>
        <v>100.02</v>
      </c>
      <c r="AB6" s="35">
        <f t="shared" si="4"/>
        <v>99.95</v>
      </c>
      <c r="AC6" s="35">
        <f t="shared" si="4"/>
        <v>136.41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5">
        <f t="shared" ref="BG6:BO6" si="7">IF(BG7="",NA(),BG7)</f>
        <v>4348.1499999999996</v>
      </c>
      <c r="BH6" s="35">
        <f t="shared" si="7"/>
        <v>3969.1</v>
      </c>
      <c r="BI6" s="35">
        <f t="shared" si="7"/>
        <v>3785.17</v>
      </c>
      <c r="BJ6" s="35">
        <f t="shared" si="7"/>
        <v>3498.94</v>
      </c>
      <c r="BK6" s="35">
        <f t="shared" si="7"/>
        <v>1063.93</v>
      </c>
      <c r="BL6" s="35">
        <f t="shared" si="7"/>
        <v>1060.8599999999999</v>
      </c>
      <c r="BM6" s="35">
        <f t="shared" si="7"/>
        <v>1006.65</v>
      </c>
      <c r="BN6" s="35">
        <f t="shared" si="7"/>
        <v>998.42</v>
      </c>
      <c r="BO6" s="35">
        <f t="shared" si="7"/>
        <v>1095.52</v>
      </c>
      <c r="BP6" s="34" t="str">
        <f>IF(BP7="","",IF(BP7="-","【-】","【"&amp;SUBSTITUTE(TEXT(BP7,"#,##0.00"),"-","△")&amp;"】"))</f>
        <v>【1,042.34】</v>
      </c>
      <c r="BQ6" s="35">
        <f>IF(BQ7="",NA(),BQ7)</f>
        <v>31.59</v>
      </c>
      <c r="BR6" s="35">
        <f t="shared" ref="BR6:BZ6" si="8">IF(BR7="",NA(),BR7)</f>
        <v>31.52</v>
      </c>
      <c r="BS6" s="35">
        <f t="shared" si="8"/>
        <v>29.7</v>
      </c>
      <c r="BT6" s="35">
        <f t="shared" si="8"/>
        <v>27.2</v>
      </c>
      <c r="BU6" s="35">
        <f t="shared" si="8"/>
        <v>26.47</v>
      </c>
      <c r="BV6" s="35">
        <f t="shared" si="8"/>
        <v>46.26</v>
      </c>
      <c r="BW6" s="35">
        <f t="shared" si="8"/>
        <v>45.81</v>
      </c>
      <c r="BX6" s="35">
        <f t="shared" si="8"/>
        <v>43.43</v>
      </c>
      <c r="BY6" s="35">
        <f t="shared" si="8"/>
        <v>41.41</v>
      </c>
      <c r="BZ6" s="35">
        <f t="shared" si="8"/>
        <v>39.64</v>
      </c>
      <c r="CA6" s="34" t="str">
        <f>IF(CA7="","",IF(CA7="-","【-】","【"&amp;SUBSTITUTE(TEXT(CA7,"#,##0.00"),"-","△")&amp;"】"))</f>
        <v>【42.60】</v>
      </c>
      <c r="CB6" s="35">
        <f>IF(CB7="",NA(),CB7)</f>
        <v>356.15</v>
      </c>
      <c r="CC6" s="35">
        <f t="shared" ref="CC6:CK6" si="9">IF(CC7="",NA(),CC7)</f>
        <v>352.54</v>
      </c>
      <c r="CD6" s="35">
        <f t="shared" si="9"/>
        <v>376.88</v>
      </c>
      <c r="CE6" s="35">
        <f t="shared" si="9"/>
        <v>418.4</v>
      </c>
      <c r="CF6" s="35">
        <f t="shared" si="9"/>
        <v>428.94</v>
      </c>
      <c r="CG6" s="35">
        <f t="shared" si="9"/>
        <v>376.4</v>
      </c>
      <c r="CH6" s="35">
        <f t="shared" si="9"/>
        <v>383.92</v>
      </c>
      <c r="CI6" s="35">
        <f t="shared" si="9"/>
        <v>400.44</v>
      </c>
      <c r="CJ6" s="35">
        <f t="shared" si="9"/>
        <v>417.56</v>
      </c>
      <c r="CK6" s="35">
        <f t="shared" si="9"/>
        <v>449.72</v>
      </c>
      <c r="CL6" s="34" t="str">
        <f>IF(CL7="","",IF(CL7="-","【-】","【"&amp;SUBSTITUTE(TEXT(CL7,"#,##0.00"),"-","△")&amp;"】"))</f>
        <v>【410.22】</v>
      </c>
      <c r="CM6" s="35">
        <f>IF(CM7="",NA(),CM7)</f>
        <v>37.33</v>
      </c>
      <c r="CN6" s="35">
        <f t="shared" ref="CN6:CV6" si="10">IF(CN7="",NA(),CN7)</f>
        <v>36</v>
      </c>
      <c r="CO6" s="35">
        <f t="shared" si="10"/>
        <v>37.33</v>
      </c>
      <c r="CP6" s="35">
        <f t="shared" si="10"/>
        <v>36</v>
      </c>
      <c r="CQ6" s="35">
        <f t="shared" si="10"/>
        <v>36</v>
      </c>
      <c r="CR6" s="35">
        <f t="shared" si="10"/>
        <v>33.729999999999997</v>
      </c>
      <c r="CS6" s="35">
        <f t="shared" si="10"/>
        <v>33.21</v>
      </c>
      <c r="CT6" s="35">
        <f t="shared" si="10"/>
        <v>32.229999999999997</v>
      </c>
      <c r="CU6" s="35">
        <f t="shared" si="10"/>
        <v>32.479999999999997</v>
      </c>
      <c r="CV6" s="35">
        <f t="shared" si="10"/>
        <v>30.19</v>
      </c>
      <c r="CW6" s="34" t="str">
        <f>IF(CW7="","",IF(CW7="-","【-】","【"&amp;SUBSTITUTE(TEXT(CW7,"#,##0.00"),"-","△")&amp;"】"))</f>
        <v>【32.98】</v>
      </c>
      <c r="CX6" s="35">
        <f>IF(CX7="",NA(),CX7)</f>
        <v>87.87</v>
      </c>
      <c r="CY6" s="35">
        <f t="shared" ref="CY6:DG6" si="11">IF(CY7="",NA(),CY7)</f>
        <v>89.19</v>
      </c>
      <c r="CZ6" s="35">
        <f t="shared" si="11"/>
        <v>91.9</v>
      </c>
      <c r="DA6" s="35">
        <f t="shared" si="11"/>
        <v>91.88</v>
      </c>
      <c r="DB6" s="35">
        <f t="shared" si="11"/>
        <v>91.74</v>
      </c>
      <c r="DC6" s="35">
        <f t="shared" si="11"/>
        <v>79.989999999999995</v>
      </c>
      <c r="DD6" s="35">
        <f t="shared" si="11"/>
        <v>79.98</v>
      </c>
      <c r="DE6" s="35">
        <f t="shared" si="11"/>
        <v>80.8</v>
      </c>
      <c r="DF6" s="35">
        <f t="shared" si="11"/>
        <v>79.2</v>
      </c>
      <c r="DG6" s="35">
        <f t="shared" si="11"/>
        <v>79.09</v>
      </c>
      <c r="DH6" s="34" t="str">
        <f>IF(DH7="","",IF(DH7="-","【-】","【"&amp;SUBSTITUTE(TEXT(DH7,"#,##0.00"),"-","△")&amp;"】"))</f>
        <v>【80.45】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0.09</v>
      </c>
      <c r="EL6" s="35">
        <f t="shared" si="14"/>
        <v>0.02</v>
      </c>
      <c r="EM6" s="35">
        <f t="shared" si="14"/>
        <v>0.01</v>
      </c>
      <c r="EN6" s="35">
        <f t="shared" si="14"/>
        <v>1.6</v>
      </c>
      <c r="EO6" s="34" t="str">
        <f>IF(EO7="","",IF(EO7="-","【-】","【"&amp;SUBSTITUTE(TEXT(EO7,"#,##0.00"),"-","△")&amp;"】"))</f>
        <v>【1.09】</v>
      </c>
    </row>
    <row r="7" spans="1:145" s="36" customFormat="1" x14ac:dyDescent="0.15">
      <c r="A7" s="28"/>
      <c r="B7" s="37">
        <v>2020</v>
      </c>
      <c r="C7" s="37">
        <v>363871</v>
      </c>
      <c r="D7" s="37">
        <v>47</v>
      </c>
      <c r="E7" s="37">
        <v>17</v>
      </c>
      <c r="F7" s="37">
        <v>6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3.42</v>
      </c>
      <c r="Q7" s="38">
        <v>101.21</v>
      </c>
      <c r="R7" s="38">
        <v>2090</v>
      </c>
      <c r="S7" s="38">
        <v>6434</v>
      </c>
      <c r="T7" s="38">
        <v>140.74</v>
      </c>
      <c r="U7" s="38">
        <v>45.72</v>
      </c>
      <c r="V7" s="38">
        <v>218</v>
      </c>
      <c r="W7" s="38">
        <v>0.08</v>
      </c>
      <c r="X7" s="38">
        <v>2725</v>
      </c>
      <c r="Y7" s="38">
        <v>99.98</v>
      </c>
      <c r="Z7" s="38">
        <v>100.03</v>
      </c>
      <c r="AA7" s="38">
        <v>100.02</v>
      </c>
      <c r="AB7" s="38">
        <v>99.95</v>
      </c>
      <c r="AC7" s="38">
        <v>136.41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4348.1499999999996</v>
      </c>
      <c r="BH7" s="38">
        <v>3969.1</v>
      </c>
      <c r="BI7" s="38">
        <v>3785.17</v>
      </c>
      <c r="BJ7" s="38">
        <v>3498.94</v>
      </c>
      <c r="BK7" s="38">
        <v>1063.93</v>
      </c>
      <c r="BL7" s="38">
        <v>1060.8599999999999</v>
      </c>
      <c r="BM7" s="38">
        <v>1006.65</v>
      </c>
      <c r="BN7" s="38">
        <v>998.42</v>
      </c>
      <c r="BO7" s="38">
        <v>1095.52</v>
      </c>
      <c r="BP7" s="38">
        <v>1042.3399999999999</v>
      </c>
      <c r="BQ7" s="38">
        <v>31.59</v>
      </c>
      <c r="BR7" s="38">
        <v>31.52</v>
      </c>
      <c r="BS7" s="38">
        <v>29.7</v>
      </c>
      <c r="BT7" s="38">
        <v>27.2</v>
      </c>
      <c r="BU7" s="38">
        <v>26.47</v>
      </c>
      <c r="BV7" s="38">
        <v>46.26</v>
      </c>
      <c r="BW7" s="38">
        <v>45.81</v>
      </c>
      <c r="BX7" s="38">
        <v>43.43</v>
      </c>
      <c r="BY7" s="38">
        <v>41.41</v>
      </c>
      <c r="BZ7" s="38">
        <v>39.64</v>
      </c>
      <c r="CA7" s="38">
        <v>42.6</v>
      </c>
      <c r="CB7" s="38">
        <v>356.15</v>
      </c>
      <c r="CC7" s="38">
        <v>352.54</v>
      </c>
      <c r="CD7" s="38">
        <v>376.88</v>
      </c>
      <c r="CE7" s="38">
        <v>418.4</v>
      </c>
      <c r="CF7" s="38">
        <v>428.94</v>
      </c>
      <c r="CG7" s="38">
        <v>376.4</v>
      </c>
      <c r="CH7" s="38">
        <v>383.92</v>
      </c>
      <c r="CI7" s="38">
        <v>400.44</v>
      </c>
      <c r="CJ7" s="38">
        <v>417.56</v>
      </c>
      <c r="CK7" s="38">
        <v>449.72</v>
      </c>
      <c r="CL7" s="38">
        <v>410.22</v>
      </c>
      <c r="CM7" s="38">
        <v>37.33</v>
      </c>
      <c r="CN7" s="38">
        <v>36</v>
      </c>
      <c r="CO7" s="38">
        <v>37.33</v>
      </c>
      <c r="CP7" s="38">
        <v>36</v>
      </c>
      <c r="CQ7" s="38">
        <v>36</v>
      </c>
      <c r="CR7" s="38">
        <v>33.729999999999997</v>
      </c>
      <c r="CS7" s="38">
        <v>33.21</v>
      </c>
      <c r="CT7" s="38">
        <v>32.229999999999997</v>
      </c>
      <c r="CU7" s="38">
        <v>32.479999999999997</v>
      </c>
      <c r="CV7" s="38">
        <v>30.19</v>
      </c>
      <c r="CW7" s="38">
        <v>32.979999999999997</v>
      </c>
      <c r="CX7" s="38">
        <v>87.87</v>
      </c>
      <c r="CY7" s="38">
        <v>89.19</v>
      </c>
      <c r="CZ7" s="38">
        <v>91.9</v>
      </c>
      <c r="DA7" s="38">
        <v>91.88</v>
      </c>
      <c r="DB7" s="38">
        <v>91.74</v>
      </c>
      <c r="DC7" s="38">
        <v>79.989999999999995</v>
      </c>
      <c r="DD7" s="38">
        <v>79.98</v>
      </c>
      <c r="DE7" s="38">
        <v>80.8</v>
      </c>
      <c r="DF7" s="38">
        <v>79.2</v>
      </c>
      <c r="DG7" s="38">
        <v>79.09</v>
      </c>
      <c r="DH7" s="38">
        <v>80.45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0.09</v>
      </c>
      <c r="EL7" s="38">
        <v>0.02</v>
      </c>
      <c r="EM7" s="38">
        <v>0.01</v>
      </c>
      <c r="EN7" s="38">
        <v>1.6</v>
      </c>
      <c r="EO7" s="38">
        <v>1.0900000000000001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2021-12-03T08:05:51Z</dcterms:created>
  <dcterms:modified xsi:type="dcterms:W3CDTF">2022-01-12T00:59:13Z</dcterms:modified>
  <cp:category/>
</cp:coreProperties>
</file>