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328\Desktop\"/>
    </mc:Choice>
  </mc:AlternateContent>
  <workbookProtection workbookAlgorithmName="SHA-512" workbookHashValue="Ry0Yt8kf+GlpC+O2nPrkpIgokChF1CGLutduGeT6X1RTIcNU2RytMUinqEOH9nmkY20vbFdr6KkMQxEbXcrZFA==" workbookSaltValue="R+MnswMEX2yuTOWny/S5yQ==" workbookSpinCount="100000" lockStructure="1"/>
  <bookViews>
    <workbookView xWindow="0" yWindow="0" windowWidth="28800" windowHeight="1245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I86" i="4"/>
  <c r="H86" i="4"/>
  <c r="E86" i="4"/>
  <c r="BB10" i="4"/>
  <c r="AT10" i="4"/>
  <c r="W10" i="4"/>
  <c r="P10" i="4"/>
  <c r="I10" i="4"/>
  <c r="BB8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<sst xmlns="http://schemas.openxmlformats.org/spreadsheetml/2006/main" count="236" uniqueCount="117">
  <si>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</si>
  <si>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</si>
  <si>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</si>
  <si>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</si>
  <si>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</si>
  <si>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</si>
  <si>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</si>
  <si>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</si>
  <si>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</si>
  <si>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</si>
  <si>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</si>
  <si>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</si>
  <si>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</si>
  <si>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</si>
  <si>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</si>
  <si>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</si>
  <si>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</si>
  <si>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</si>
  <si>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</si>
  <si>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</si>
  <si>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</si>
  <si>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</si>
  <si>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</si>
  <si>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</si>
  <si>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</si>
  <si>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</si>
  <si>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</si>
  <si>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</si>
  <si>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</si>
  <si>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</si>
  <si>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</si>
  <si>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</si>
  <si>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</si>
  <si>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</si>
  <si>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</si>
  <si>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</si>
  <si>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</si>
  <si>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</si>
  <si>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</si>
  <si>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</si>
  <si>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</si>
  <si>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</si>
  <si>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</si>
  <si>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</si>
  <si>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</si>
  <si>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</si>
  <si>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</si>
  <si>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</si>
  <si>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</si>
  <si>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</si>
  <si>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</si>
  <si>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</si>
  <si>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</si>
  <si>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</si>
  <si>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</si>
  <si>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</si>
  <si>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</si>
  <si>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</si>
  <si>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</si>
  <si>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</si>
  <si>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</si>
  <si>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</si>
  <si>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</si>
  <si>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</si>
  <si>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</si>
  <si>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</si>
  <si>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</si>
  <si>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</si>
  <si>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</si>
  <si>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</si>
  <si>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</si>
  <si>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</si>
  <si>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</si>
  <si>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</si>
  <si>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</si>
  <si>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</si>
  <si>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</si>
  <si>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</si>
  <si>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</si>
  <si>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</si>
  <si>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</si>
  <si>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</si>
  <si>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</si>
  <si>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</si>
  <si>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</si>
  <si>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</si>
  <si>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</si>
  <si>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</si>
  <si>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</si>
  <si>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</si>
  <si>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</si>
  <si>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</si>
  <si>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</si>
  <si>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</si>
  <si>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</si>
  <si>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</si>
  <si>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つるぎ町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</si>
  <si>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</si>
  <si>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</si>
  <si>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</si>
  <si>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</si>
  <si>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</si>
  <si>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</si>
  <si>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</si>
  <si>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</si>
  <si>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</si>
  <si>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</si>
  <si>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</si>
  <si>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</si>
  <si>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</si>
  <si>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</si>
  <si>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</si>
  <si>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</si>
  <si>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</si>
  <si>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・収益的収支比率については、概ね１００％を維持している。経費回収率は全国平均より高いが、使用料で賄われていないため、一般会計繰入金に依存していると考える。　　　　　　　　　　　　　　　　・汚水処理原価については、平均値より下回っており、低コスト化出来ているが、更なる低コストを検討することに努める。　　　　　　　　　　　　　・施設利用率については、平均値を上回っており、当該施設は加入率も鑑み、遊休状態にないことを示していると考える。　　　　　　　　　　　　　　・水洗化率については、高水準を維持しているが、１００％の加入率を目指し、更なる加入促進に努める。</t>
    <phoneticPr fontId="4"/>
  </si>
  <si>
    <t>・供用開始後１０年以上となるが、管渠の老朽化は現時点では、ほぼ見られない。</t>
    <phoneticPr fontId="4"/>
  </si>
  <si>
    <t>・経費回収率が平均より高いが、依然として、一般会計繰入金に依存している傾向にある。将来的に、施設の維持管理、施設修繕等の費用増になる恐れがある為、使用料金改定、料金滞納対策を熟慮する。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</si>
</sst>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3-4342-A269-067695E08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096624"/>
        <c:axId val="55509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0.03</c:v>
                </c:pt>
                <c:pt idx="1">
                  <c:v>0</c:v>
                </c:pt>
                <c:pt idx="2" formatCode="#,##0.00;&quot;△&quot;#,##0.00;&quot;-&quot;">
                  <c:v>0.04</c:v>
                </c:pt>
                <c:pt idx="3">
                  <c:v>0</c:v>
                </c:pt>
                <c:pt idx="4" formatCode="#,##0.00;&quot;△&quot;#,##0.00;&quot;-&quot;">
                  <c:v>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D3-4342-A269-067695E08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096624"/>
        <c:axId val="555091136"/>
      </c:lineChart>
      <c:dateAx>
        <c:axId val="555096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5091136"/>
        <c:crosses val="autoZero"/>
        <c:auto val="1"/>
        <c:lblOffset val="100"/>
        <c:baseTimeUnit val="years"/>
      </c:dateAx>
      <c:valAx>
        <c:axId val="55509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509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57.92</c:v>
                </c:pt>
                <c:pt idx="1">
                  <c:v>56.56</c:v>
                </c:pt>
                <c:pt idx="2">
                  <c:v>53.39</c:v>
                </c:pt>
                <c:pt idx="3">
                  <c:v>54.75</c:v>
                </c:pt>
                <c:pt idx="4">
                  <c:v>55.66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8B-4CC7-B921-9C8D97672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812480"/>
        <c:axId val="376812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42.84</c:v>
                </c:pt>
                <c:pt idx="1">
                  <c:v>40.93</c:v>
                </c:pt>
                <c:pt idx="2">
                  <c:v>43.38</c:v>
                </c:pt>
                <c:pt idx="3">
                  <c:v>42.33</c:v>
                </c:pt>
                <c:pt idx="4">
                  <c:v>54.83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8B-4CC7-B921-9C8D97672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812480"/>
        <c:axId val="376812872"/>
      </c:lineChart>
      <c:dateAx>
        <c:axId val="376812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812872"/>
        <c:crosses val="autoZero"/>
        <c:auto val="1"/>
        <c:lblOffset val="100"/>
        <c:baseTimeUnit val="years"/>
      </c:dateAx>
      <c:valAx>
        <c:axId val="376812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812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93.99</c:v>
                </c:pt>
                <c:pt idx="1">
                  <c:v>94.31</c:v>
                </c:pt>
                <c:pt idx="2">
                  <c:v>94</c:v>
                </c:pt>
                <c:pt idx="3">
                  <c:v>94.26</c:v>
                </c:pt>
                <c:pt idx="4">
                  <c:v>93.39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C6-4ED4-8472-A3EF23430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592768"/>
        <c:axId val="481593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66.3</c:v>
                </c:pt>
                <c:pt idx="1">
                  <c:v>62.73</c:v>
                </c:pt>
                <c:pt idx="2">
                  <c:v>62.02</c:v>
                </c:pt>
                <c:pt idx="3">
                  <c:v>62.5</c:v>
                </c:pt>
                <c:pt idx="4">
                  <c:v>84.7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C6-4ED4-8472-A3EF23430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592768"/>
        <c:axId val="481593160"/>
      </c:lineChart>
      <c:dateAx>
        <c:axId val="4815927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1593160"/>
        <c:crosses val="autoZero"/>
        <c:auto val="1"/>
        <c:lblOffset val="100"/>
        <c:baseTimeUnit val="years"/>
      </c:dateAx>
      <c:valAx>
        <c:axId val="481593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59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99.56</c:v>
                </c:pt>
                <c:pt idx="1">
                  <c:v>100.78</c:v>
                </c:pt>
                <c:pt idx="2">
                  <c:v>97.35</c:v>
                </c:pt>
                <c:pt idx="3">
                  <c:v>99.1</c:v>
                </c:pt>
                <c:pt idx="4">
                  <c:v>105.31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AE-4F4F-8C7F-214C6F6A7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093096"/>
        <c:axId val="555095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AE-4F4F-8C7F-214C6F6A7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093096"/>
        <c:axId val="555095448"/>
      </c:lineChart>
      <c:dateAx>
        <c:axId val="5550930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5095448"/>
        <c:crosses val="autoZero"/>
        <c:auto val="1"/>
        <c:lblOffset val="100"/>
        <c:baseTimeUnit val="years"/>
      </c:dateAx>
      <c:valAx>
        <c:axId val="555095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5093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E6-4618-B005-2217B336A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090352"/>
        <c:axId val="55508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E6-4618-B005-2217B336A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090352"/>
        <c:axId val="555088000"/>
      </c:lineChart>
      <c:dateAx>
        <c:axId val="555090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5088000"/>
        <c:crosses val="autoZero"/>
        <c:auto val="1"/>
        <c:lblOffset val="100"/>
        <c:baseTimeUnit val="years"/>
      </c:dateAx>
      <c:valAx>
        <c:axId val="55508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509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24-4B3B-9FBA-38FF49C6D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094664"/>
        <c:axId val="555085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24-4B3B-9FBA-38FF49C6D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094664"/>
        <c:axId val="555085256"/>
      </c:lineChart>
      <c:dateAx>
        <c:axId val="555094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5085256"/>
        <c:crosses val="autoZero"/>
        <c:auto val="1"/>
        <c:lblOffset val="100"/>
        <c:baseTimeUnit val="years"/>
      </c:dateAx>
      <c:valAx>
        <c:axId val="555085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5094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5E-4A93-887A-5A832AC97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095056"/>
        <c:axId val="555092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5E-4A93-887A-5A832AC97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095056"/>
        <c:axId val="555092312"/>
      </c:lineChart>
      <c:dateAx>
        <c:axId val="555095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5092312"/>
        <c:crosses val="autoZero"/>
        <c:auto val="1"/>
        <c:lblOffset val="100"/>
        <c:baseTimeUnit val="years"/>
      </c:dateAx>
      <c:valAx>
        <c:axId val="555092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509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16-4711-8EA7-822DFAB97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093488"/>
        <c:axId val="555093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16-4711-8EA7-822DFAB97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093488"/>
        <c:axId val="555093880"/>
      </c:lineChart>
      <c:dateAx>
        <c:axId val="555093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5093880"/>
        <c:crosses val="autoZero"/>
        <c:auto val="1"/>
        <c:lblOffset val="100"/>
        <c:baseTimeUnit val="years"/>
      </c:dateAx>
      <c:valAx>
        <c:axId val="555093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509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FC-403C-AEE4-ADFF8590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098976"/>
        <c:axId val="376810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1051.43</c:v>
                </c:pt>
                <c:pt idx="1">
                  <c:v>982.29</c:v>
                </c:pt>
                <c:pt idx="2">
                  <c:v>713.28</c:v>
                </c:pt>
                <c:pt idx="3">
                  <c:v>673.08</c:v>
                </c:pt>
                <c:pt idx="4">
                  <c:v>867.83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FC-403C-AEE4-ADFF8590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098976"/>
        <c:axId val="376810520"/>
      </c:lineChart>
      <c:dateAx>
        <c:axId val="555098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810520"/>
        <c:crosses val="autoZero"/>
        <c:auto val="1"/>
        <c:lblOffset val="100"/>
        <c:baseTimeUnit val="years"/>
      </c:dateAx>
      <c:valAx>
        <c:axId val="376810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5098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64.28</c:v>
                </c:pt>
                <c:pt idx="1">
                  <c:v>64.64</c:v>
                </c:pt>
                <c:pt idx="2">
                  <c:v>61.86</c:v>
                </c:pt>
                <c:pt idx="3">
                  <c:v>63.84</c:v>
                </c:pt>
                <c:pt idx="4">
                  <c:v>59.75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0C-49C6-A209-4F2A37A49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811304"/>
        <c:axId val="376814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40.06</c:v>
                </c:pt>
                <c:pt idx="1">
                  <c:v>41.25</c:v>
                </c:pt>
                <c:pt idx="2">
                  <c:v>40.75</c:v>
                </c:pt>
                <c:pt idx="3">
                  <c:v>42.44</c:v>
                </c:pt>
                <c:pt idx="4">
                  <c:v>57.08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0C-49C6-A209-4F2A37A49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811304"/>
        <c:axId val="376814440"/>
      </c:lineChart>
      <c:dateAx>
        <c:axId val="376811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814440"/>
        <c:crosses val="autoZero"/>
        <c:auto val="1"/>
        <c:lblOffset val="100"/>
        <c:baseTimeUnit val="years"/>
      </c:dateAx>
      <c:valAx>
        <c:axId val="376814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81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229.85</c:v>
                </c:pt>
                <c:pt idx="1">
                  <c:v>222.98</c:v>
                </c:pt>
                <c:pt idx="2">
                  <c:v>236.42</c:v>
                </c:pt>
                <c:pt idx="3">
                  <c:v>227.35</c:v>
                </c:pt>
                <c:pt idx="4">
                  <c:v>246.85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1E-4DEF-85C8-02D3F1289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816400"/>
        <c:axId val="37681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355.22</c:v>
                </c:pt>
                <c:pt idx="1">
                  <c:v>334.48</c:v>
                </c:pt>
                <c:pt idx="2">
                  <c:v>311.70999999999998</c:v>
                </c:pt>
                <c:pt idx="3">
                  <c:v>284.54000000000002</c:v>
                </c:pt>
                <c:pt idx="4">
                  <c:v>274.99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1E-4DEF-85C8-02D3F1289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816400"/>
        <c:axId val="376814832"/>
      </c:lineChart>
      <c:dateAx>
        <c:axId val="376816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814832"/>
        <c:crosses val="autoZero"/>
        <c:auto val="1"/>
        <c:lblOffset val="100"/>
        <c:baseTimeUnit val="years"/>
      </c:dateAx>
      <c:valAx>
        <c:axId val="37681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81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K42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徳島県　つるぎ町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8458</v>
      </c>
      <c r="AM8" s="69"/>
      <c r="AN8" s="69"/>
      <c r="AO8" s="69"/>
      <c r="AP8" s="69"/>
      <c r="AQ8" s="69"/>
      <c r="AR8" s="69"/>
      <c r="AS8" s="69"/>
      <c r="AT8" s="68">
        <f>データ!T6</f>
        <v>194.84</v>
      </c>
      <c r="AU8" s="68"/>
      <c r="AV8" s="68"/>
      <c r="AW8" s="68"/>
      <c r="AX8" s="68"/>
      <c r="AY8" s="68"/>
      <c r="AZ8" s="68"/>
      <c r="BA8" s="68"/>
      <c r="BB8" s="68">
        <f>データ!U6</f>
        <v>43.41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5.44</v>
      </c>
      <c r="Q10" s="68"/>
      <c r="R10" s="68"/>
      <c r="S10" s="68"/>
      <c r="T10" s="68"/>
      <c r="U10" s="68"/>
      <c r="V10" s="68"/>
      <c r="W10" s="68">
        <f>データ!Q6</f>
        <v>91.38</v>
      </c>
      <c r="X10" s="68"/>
      <c r="Y10" s="68"/>
      <c r="Z10" s="68"/>
      <c r="AA10" s="68"/>
      <c r="AB10" s="68"/>
      <c r="AC10" s="68"/>
      <c r="AD10" s="69">
        <f>データ!R6</f>
        <v>2860</v>
      </c>
      <c r="AE10" s="69"/>
      <c r="AF10" s="69"/>
      <c r="AG10" s="69"/>
      <c r="AH10" s="69"/>
      <c r="AI10" s="69"/>
      <c r="AJ10" s="69"/>
      <c r="AK10" s="2"/>
      <c r="AL10" s="69">
        <f>データ!V6</f>
        <v>454</v>
      </c>
      <c r="AM10" s="69"/>
      <c r="AN10" s="69"/>
      <c r="AO10" s="69"/>
      <c r="AP10" s="69"/>
      <c r="AQ10" s="69"/>
      <c r="AR10" s="69"/>
      <c r="AS10" s="69"/>
      <c r="AT10" s="68">
        <f>データ!W6</f>
        <v>0.48</v>
      </c>
      <c r="AU10" s="68"/>
      <c r="AV10" s="68"/>
      <c r="AW10" s="68"/>
      <c r="AX10" s="68"/>
      <c r="AY10" s="68"/>
      <c r="AZ10" s="68"/>
      <c r="BA10" s="68"/>
      <c r="BB10" s="68">
        <f>データ!X6</f>
        <v>945.83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114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43</v>
      </c>
      <c r="N86" s="26" t="s">
        <v>43</v>
      </c>
      <c r="O86" s="26" t="str">
        <f>データ!EO6</f>
        <v>【0.16】</v>
      </c>
    </row>
  </sheetData>
  <sheetProtection algorithmName="SHA-512" hashValue="1C/8HvhYLXSR3Gxw9WBp3amgSbLbT4XVsFmr1cvFPH+d9iODK2gm5AIQbSIfV9DiMfs1rALBdPM0qkEt2ogOgQ==" saltValue="qgvAl2NWzbZ7NNIYTsUt8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15">
      <c r="A6" s="28" t="s">
        <v>95</v>
      </c>
      <c r="B6" s="33">
        <f>B7</f>
        <v>2020</v>
      </c>
      <c r="C6" s="33">
        <f t="shared" ref="C6:X6" si="3">C7</f>
        <v>364681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徳島県　つるぎ町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5.44</v>
      </c>
      <c r="Q6" s="34">
        <f t="shared" si="3"/>
        <v>91.38</v>
      </c>
      <c r="R6" s="34">
        <f t="shared" si="3"/>
        <v>2860</v>
      </c>
      <c r="S6" s="34">
        <f t="shared" si="3"/>
        <v>8458</v>
      </c>
      <c r="T6" s="34">
        <f t="shared" si="3"/>
        <v>194.84</v>
      </c>
      <c r="U6" s="34">
        <f t="shared" si="3"/>
        <v>43.41</v>
      </c>
      <c r="V6" s="34">
        <f t="shared" si="3"/>
        <v>454</v>
      </c>
      <c r="W6" s="34">
        <f t="shared" si="3"/>
        <v>0.48</v>
      </c>
      <c r="X6" s="34">
        <f t="shared" si="3"/>
        <v>945.83</v>
      </c>
      <c r="Y6" s="35">
        <f>IF(Y7="",NA(),Y7)</f>
        <v>99.56</v>
      </c>
      <c r="Z6" s="35">
        <f t="shared" ref="Z6:AH6" si="4">IF(Z7="",NA(),Z7)</f>
        <v>100.78</v>
      </c>
      <c r="AA6" s="35">
        <f t="shared" si="4"/>
        <v>97.35</v>
      </c>
      <c r="AB6" s="35">
        <f t="shared" si="4"/>
        <v>99.1</v>
      </c>
      <c r="AC6" s="35">
        <f t="shared" si="4"/>
        <v>105.31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1051.43</v>
      </c>
      <c r="BL6" s="35">
        <f t="shared" si="7"/>
        <v>982.29</v>
      </c>
      <c r="BM6" s="35">
        <f t="shared" si="7"/>
        <v>713.28</v>
      </c>
      <c r="BN6" s="35">
        <f t="shared" si="7"/>
        <v>673.08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64.28</v>
      </c>
      <c r="BR6" s="35">
        <f t="shared" ref="BR6:BZ6" si="8">IF(BR7="",NA(),BR7)</f>
        <v>64.64</v>
      </c>
      <c r="BS6" s="35">
        <f t="shared" si="8"/>
        <v>61.86</v>
      </c>
      <c r="BT6" s="35">
        <f t="shared" si="8"/>
        <v>63.84</v>
      </c>
      <c r="BU6" s="35">
        <f t="shared" si="8"/>
        <v>59.75</v>
      </c>
      <c r="BV6" s="35">
        <f t="shared" si="8"/>
        <v>40.06</v>
      </c>
      <c r="BW6" s="35">
        <f t="shared" si="8"/>
        <v>41.25</v>
      </c>
      <c r="BX6" s="35">
        <f t="shared" si="8"/>
        <v>40.75</v>
      </c>
      <c r="BY6" s="35">
        <f t="shared" si="8"/>
        <v>42.44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229.85</v>
      </c>
      <c r="CC6" s="35">
        <f t="shared" ref="CC6:CK6" si="9">IF(CC7="",NA(),CC7)</f>
        <v>222.98</v>
      </c>
      <c r="CD6" s="35">
        <f t="shared" si="9"/>
        <v>236.42</v>
      </c>
      <c r="CE6" s="35">
        <f t="shared" si="9"/>
        <v>227.35</v>
      </c>
      <c r="CF6" s="35">
        <f t="shared" si="9"/>
        <v>246.85</v>
      </c>
      <c r="CG6" s="35">
        <f t="shared" si="9"/>
        <v>355.22</v>
      </c>
      <c r="CH6" s="35">
        <f t="shared" si="9"/>
        <v>334.48</v>
      </c>
      <c r="CI6" s="35">
        <f t="shared" si="9"/>
        <v>311.70999999999998</v>
      </c>
      <c r="CJ6" s="35">
        <f t="shared" si="9"/>
        <v>284.54000000000002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57.92</v>
      </c>
      <c r="CN6" s="35">
        <f t="shared" ref="CN6:CV6" si="10">IF(CN7="",NA(),CN7)</f>
        <v>56.56</v>
      </c>
      <c r="CO6" s="35">
        <f t="shared" si="10"/>
        <v>53.39</v>
      </c>
      <c r="CP6" s="35">
        <f t="shared" si="10"/>
        <v>54.75</v>
      </c>
      <c r="CQ6" s="35">
        <f t="shared" si="10"/>
        <v>55.66</v>
      </c>
      <c r="CR6" s="35">
        <f t="shared" si="10"/>
        <v>42.84</v>
      </c>
      <c r="CS6" s="35">
        <f t="shared" si="10"/>
        <v>40.93</v>
      </c>
      <c r="CT6" s="35">
        <f t="shared" si="10"/>
        <v>43.38</v>
      </c>
      <c r="CU6" s="35">
        <f t="shared" si="10"/>
        <v>42.33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93.99</v>
      </c>
      <c r="CY6" s="35">
        <f t="shared" ref="CY6:DG6" si="11">IF(CY7="",NA(),CY7)</f>
        <v>94.31</v>
      </c>
      <c r="CZ6" s="35">
        <f t="shared" si="11"/>
        <v>94</v>
      </c>
      <c r="DA6" s="35">
        <f t="shared" si="11"/>
        <v>94.26</v>
      </c>
      <c r="DB6" s="35">
        <f t="shared" si="11"/>
        <v>93.39</v>
      </c>
      <c r="DC6" s="35">
        <f t="shared" si="11"/>
        <v>66.3</v>
      </c>
      <c r="DD6" s="35">
        <f t="shared" si="11"/>
        <v>62.73</v>
      </c>
      <c r="DE6" s="35">
        <f t="shared" si="11"/>
        <v>62.02</v>
      </c>
      <c r="DF6" s="35">
        <f t="shared" si="11"/>
        <v>62.5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0.03</v>
      </c>
      <c r="EK6" s="34">
        <f t="shared" si="14"/>
        <v>0</v>
      </c>
      <c r="EL6" s="35">
        <f t="shared" si="14"/>
        <v>0.04</v>
      </c>
      <c r="EM6" s="34">
        <f t="shared" si="14"/>
        <v>0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364681</v>
      </c>
      <c r="D7" s="37">
        <v>47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5.44</v>
      </c>
      <c r="Q7" s="38">
        <v>91.38</v>
      </c>
      <c r="R7" s="38">
        <v>2860</v>
      </c>
      <c r="S7" s="38">
        <v>8458</v>
      </c>
      <c r="T7" s="38">
        <v>194.84</v>
      </c>
      <c r="U7" s="38">
        <v>43.41</v>
      </c>
      <c r="V7" s="38">
        <v>454</v>
      </c>
      <c r="W7" s="38">
        <v>0.48</v>
      </c>
      <c r="X7" s="38">
        <v>945.83</v>
      </c>
      <c r="Y7" s="38">
        <v>99.56</v>
      </c>
      <c r="Z7" s="38">
        <v>100.78</v>
      </c>
      <c r="AA7" s="38">
        <v>97.35</v>
      </c>
      <c r="AB7" s="38">
        <v>99.1</v>
      </c>
      <c r="AC7" s="38">
        <v>105.31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1051.43</v>
      </c>
      <c r="BL7" s="38">
        <v>982.29</v>
      </c>
      <c r="BM7" s="38">
        <v>713.28</v>
      </c>
      <c r="BN7" s="38">
        <v>673.08</v>
      </c>
      <c r="BO7" s="38">
        <v>867.83</v>
      </c>
      <c r="BP7" s="38">
        <v>832.52</v>
      </c>
      <c r="BQ7" s="38">
        <v>64.28</v>
      </c>
      <c r="BR7" s="38">
        <v>64.64</v>
      </c>
      <c r="BS7" s="38">
        <v>61.86</v>
      </c>
      <c r="BT7" s="38">
        <v>63.84</v>
      </c>
      <c r="BU7" s="38">
        <v>59.75</v>
      </c>
      <c r="BV7" s="38">
        <v>40.06</v>
      </c>
      <c r="BW7" s="38">
        <v>41.25</v>
      </c>
      <c r="BX7" s="38">
        <v>40.75</v>
      </c>
      <c r="BY7" s="38">
        <v>42.44</v>
      </c>
      <c r="BZ7" s="38">
        <v>57.08</v>
      </c>
      <c r="CA7" s="38">
        <v>60.94</v>
      </c>
      <c r="CB7" s="38">
        <v>229.85</v>
      </c>
      <c r="CC7" s="38">
        <v>222.98</v>
      </c>
      <c r="CD7" s="38">
        <v>236.42</v>
      </c>
      <c r="CE7" s="38">
        <v>227.35</v>
      </c>
      <c r="CF7" s="38">
        <v>246.85</v>
      </c>
      <c r="CG7" s="38">
        <v>355.22</v>
      </c>
      <c r="CH7" s="38">
        <v>334.48</v>
      </c>
      <c r="CI7" s="38">
        <v>311.70999999999998</v>
      </c>
      <c r="CJ7" s="38">
        <v>284.54000000000002</v>
      </c>
      <c r="CK7" s="38">
        <v>274.99</v>
      </c>
      <c r="CL7" s="38">
        <v>253.04</v>
      </c>
      <c r="CM7" s="38">
        <v>57.92</v>
      </c>
      <c r="CN7" s="38">
        <v>56.56</v>
      </c>
      <c r="CO7" s="38">
        <v>53.39</v>
      </c>
      <c r="CP7" s="38">
        <v>54.75</v>
      </c>
      <c r="CQ7" s="38">
        <v>55.66</v>
      </c>
      <c r="CR7" s="38">
        <v>42.84</v>
      </c>
      <c r="CS7" s="38">
        <v>40.93</v>
      </c>
      <c r="CT7" s="38">
        <v>43.38</v>
      </c>
      <c r="CU7" s="38">
        <v>42.33</v>
      </c>
      <c r="CV7" s="38">
        <v>54.83</v>
      </c>
      <c r="CW7" s="38">
        <v>54.84</v>
      </c>
      <c r="CX7" s="38">
        <v>93.99</v>
      </c>
      <c r="CY7" s="38">
        <v>94.31</v>
      </c>
      <c r="CZ7" s="38">
        <v>94</v>
      </c>
      <c r="DA7" s="38">
        <v>94.26</v>
      </c>
      <c r="DB7" s="38">
        <v>93.39</v>
      </c>
      <c r="DC7" s="38">
        <v>66.3</v>
      </c>
      <c r="DD7" s="38">
        <v>62.73</v>
      </c>
      <c r="DE7" s="38">
        <v>62.02</v>
      </c>
      <c r="DF7" s="38">
        <v>62.5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0.03</v>
      </c>
      <c r="EK7" s="38">
        <v>0</v>
      </c>
      <c r="EL7" s="38">
        <v>0.04</v>
      </c>
      <c r="EM7" s="38">
        <v>0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5" x14ac:dyDescent="0.15">
      <c r="B13" t="s">
        <v>111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竹岡 俊次</cp:lastModifiedBy>
  <dcterms:created xsi:type="dcterms:W3CDTF">2021-12-03T08:01:42Z</dcterms:created>
  <dcterms:modified xsi:type="dcterms:W3CDTF">2022-01-12T07:30:37Z</dcterms:modified>
  <cp:category/>
</cp:coreProperties>
</file>