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6tcFPiVBGNEVdpFFkS+tqLdeaoI/eSPP38LLcevWINqi8G8mevJZcNqjcWSh15VxCMF6u9glBXo1NjHqO1iuA==" workbookSaltValue="1En3oTiHm4j7h4NKr1PJI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L10" i="4"/>
  <c r="AD10" i="4"/>
  <c r="P10" i="4"/>
  <c r="B10" i="4"/>
  <c r="AT8" i="4"/>
  <c r="AL8" i="4"/>
  <c r="AD8" i="4"/>
  <c r="W8" i="4"/>
  <c r="I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<sst xmlns="http://schemas.openxmlformats.org/spreadsheetml/2006/main" count="236" uniqueCount="119">
  <si>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</si>
  <si>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</si>
  <si>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</si>
  <si>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</si>
  <si>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</si>
  <si>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</si>
  <si>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</si>
  <si>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</si>
  <si>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</si>
  <si>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</si>
  <si>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</si>
  <si>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</si>
  <si>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</si>
  <si>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</si>
  <si>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</si>
  <si>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</si>
  <si>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</si>
  <si>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</si>
  <si>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</si>
  <si>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</si>
  <si>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</si>
  <si>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</si>
  <si>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</si>
  <si>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</si>
  <si>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</si>
  <si>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</si>
  <si>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</si>
  <si>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</si>
  <si>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</si>
  <si>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</si>
  <si>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</si>
  <si>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</si>
  <si>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</si>
  <si>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</si>
  <si>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</si>
  <si>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</si>
  <si>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</si>
  <si>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</si>
  <si>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</si>
  <si>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</si>
  <si>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</si>
  <si>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</si>
  <si>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</si>
  <si>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</si>
  <si>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</si>
  <si>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</si>
  <si>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</si>
  <si>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</si>
  <si>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</si>
  <si>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</si>
  <si>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</si>
  <si>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</si>
  <si>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</si>
  <si>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</si>
  <si>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</si>
  <si>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</si>
  <si>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</si>
  <si>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</si>
  <si>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</si>
  <si>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</si>
  <si>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</si>
  <si>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</si>
  <si>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</si>
  <si>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</si>
  <si>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</si>
  <si>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</si>
  <si>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</si>
  <si>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</si>
  <si>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</si>
  <si>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</si>
  <si>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</si>
  <si>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</si>
  <si>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</si>
  <si>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</si>
  <si>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</si>
  <si>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</si>
  <si>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</si>
  <si>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</si>
  <si>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</si>
  <si>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</si>
  <si>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</si>
  <si>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</si>
  <si>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</si>
  <si>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</si>
  <si>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</si>
  <si>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</si>
  <si>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</si>
  <si>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</si>
  <si>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</si>
  <si>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</si>
  <si>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</si>
  <si>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</si>
  <si>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</si>
  <si>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</si>
  <si>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</si>
  <si>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</si>
  <si>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</si>
  <si>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</si>
  <si>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海陽町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</si>
  <si>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</si>
  <si>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</si>
  <si>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</si>
  <si>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</si>
  <si>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</si>
  <si>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</si>
  <si>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</si>
  <si>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</si>
  <si>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</si>
  <si>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</si>
  <si>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</si>
  <si>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</si>
  <si>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</si>
  <si>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</si>
  <si>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</si>
  <si>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</si>
  <si>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</si>
  <si>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町内で４処理区を有しており、平成８年から一部供用を開始している。経営については、一般会計からの繰入金に依存している状況である。
　工事は完了しており、今後加入者の増加が見込まれないため、経費の削減に努めていく。
　なお、経営基盤強化のため、令和６年度より公営企業法を一部適用する見込みである。
　また、下水道の広域化の推進の中で、１処理区については下水道との統廃合により効率化と経費削減が見込まれるため、現在計画調整中である。</t>
    <rPh sb="111" eb="113">
      <t>ケイエイ</t>
    </rPh>
    <rPh sb="113" eb="115">
      <t>キバン</t>
    </rPh>
    <rPh sb="115" eb="117">
      <t>キョウカ</t>
    </rPh>
    <rPh sb="121" eb="122">
      <t>レイ</t>
    </rPh>
    <rPh sb="122" eb="123">
      <t>ワ</t>
    </rPh>
    <rPh sb="124" eb="125">
      <t>ネン</t>
    </rPh>
    <rPh sb="125" eb="126">
      <t>ド</t>
    </rPh>
    <rPh sb="128" eb="130">
      <t>コウエイ</t>
    </rPh>
    <rPh sb="130" eb="132">
      <t>キギョウ</t>
    </rPh>
    <rPh sb="132" eb="133">
      <t>ホウ</t>
    </rPh>
    <rPh sb="134" eb="136">
      <t>イチブ</t>
    </rPh>
    <rPh sb="136" eb="138">
      <t>テキヨウ</t>
    </rPh>
    <rPh sb="140" eb="142">
      <t>ミコ</t>
    </rPh>
    <phoneticPr fontId="4"/>
  </si>
  <si>
    <t>　管路の更新には至っていないが、機械設備等で対応年数経過による少額の修繕・更新が発生し、随時対応している。
　また新たに創設された農村整備事業なども活用していき、中長期的な修繕計画を立て計画的な整備を進める必要がある。</t>
    <phoneticPr fontId="4"/>
  </si>
  <si>
    <t>　最適整備構想を策定済みであるが、今後更新事業等を見据え、農村整備事業等を活用していき、費用の平均化を図るなど、計画的な経営に努める。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</si>
</sst>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4C-4608-9817-A43C27ACABA0}"/>
            </c:ext>
          </c:extLst>
        </c:ser>
        <c:dLbls>
          <c:showLegendKey val="0"/>
          <c:showVal val="0"/>
          <c:showCatName val="0"/>
          <c:showSerName val="0"/>
          <c:showPercent val="0"/>
          <c:showBubbleSize val="0"/>
        </c:dLbls>
        <c:gapWidth val="150"/>
        <c:axId val="113255168"/>
        <c:axId val="11325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1F4C-4608-9817-A43C27ACABA0}"/>
            </c:ext>
          </c:extLst>
        </c:ser>
        <c:dLbls>
          <c:showLegendKey val="0"/>
          <c:showVal val="0"/>
          <c:showCatName val="0"/>
          <c:showSerName val="0"/>
          <c:showPercent val="0"/>
          <c:showBubbleSize val="0"/>
        </c:dLbls>
        <c:marker val="1"/>
        <c:smooth val="0"/>
        <c:axId val="113255168"/>
        <c:axId val="113257088"/>
      </c:lineChart>
      <c:dateAx>
        <c:axId val="113255168"/>
        <c:scaling>
          <c:orientation val="minMax"/>
        </c:scaling>
        <c:delete val="1"/>
        <c:axPos val="b"/>
        <c:numFmt formatCode="&quot;H&quot;yy" sourceLinked="1"/>
        <c:majorTickMark val="none"/>
        <c:minorTickMark val="none"/>
        <c:tickLblPos val="none"/>
        <c:crossAx val="113257088"/>
        <c:crosses val="autoZero"/>
        <c:auto val="1"/>
        <c:lblOffset val="100"/>
        <c:baseTimeUnit val="years"/>
      </c:dateAx>
      <c:valAx>
        <c:axId val="1132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56.62</c:v>
                </c:pt>
                <c:pt idx="1">
                  <c:v>54.65</c:v>
                </c:pt>
                <c:pt idx="2">
                  <c:v>55.21</c:v>
                </c:pt>
                <c:pt idx="3">
                  <c:v>50.42</c:v>
                </c:pt>
                <c:pt idx="4">
                  <c:v>63.38</c:v>
                </c:pt>
              </c:numCache>
            </c:numRef>
          </c:val>
          <c:extLst xmlns:c16r2="http://schemas.microsoft.com/office/drawing/2015/06/chart">
            <c:ext xmlns:c16="http://schemas.microsoft.com/office/drawing/2014/chart" uri="{C3380CC4-5D6E-409C-BE32-E72D297353CC}">
              <c16:uniqueId val="{00000000-2CDC-49E3-BA98-C0EDF126B5FF}"/>
            </c:ext>
          </c:extLst>
        </c:ser>
        <c:dLbls>
          <c:showLegendKey val="0"/>
          <c:showVal val="0"/>
          <c:showCatName val="0"/>
          <c:showSerName val="0"/>
          <c:showPercent val="0"/>
          <c:showBubbleSize val="0"/>
        </c:dLbls>
        <c:gapWidth val="150"/>
        <c:axId val="113853184"/>
        <c:axId val="11385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2CDC-49E3-BA98-C0EDF126B5FF}"/>
            </c:ext>
          </c:extLst>
        </c:ser>
        <c:dLbls>
          <c:showLegendKey val="0"/>
          <c:showVal val="0"/>
          <c:showCatName val="0"/>
          <c:showSerName val="0"/>
          <c:showPercent val="0"/>
          <c:showBubbleSize val="0"/>
        </c:dLbls>
        <c:marker val="1"/>
        <c:smooth val="0"/>
        <c:axId val="113853184"/>
        <c:axId val="113855104"/>
      </c:lineChart>
      <c:dateAx>
        <c:axId val="113853184"/>
        <c:scaling>
          <c:orientation val="minMax"/>
        </c:scaling>
        <c:delete val="1"/>
        <c:axPos val="b"/>
        <c:numFmt formatCode="&quot;H&quot;yy" sourceLinked="1"/>
        <c:majorTickMark val="none"/>
        <c:minorTickMark val="none"/>
        <c:tickLblPos val="none"/>
        <c:crossAx val="113855104"/>
        <c:crosses val="autoZero"/>
        <c:auto val="1"/>
        <c:lblOffset val="100"/>
        <c:baseTimeUnit val="years"/>
      </c:dateAx>
      <c:valAx>
        <c:axId val="11385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80.62</c:v>
                </c:pt>
                <c:pt idx="1">
                  <c:v>80.37</c:v>
                </c:pt>
                <c:pt idx="2">
                  <c:v>82.09</c:v>
                </c:pt>
                <c:pt idx="3">
                  <c:v>81.680000000000007</c:v>
                </c:pt>
                <c:pt idx="4">
                  <c:v>81.91</c:v>
                </c:pt>
              </c:numCache>
            </c:numRef>
          </c:val>
          <c:extLst xmlns:c16r2="http://schemas.microsoft.com/office/drawing/2015/06/chart">
            <c:ext xmlns:c16="http://schemas.microsoft.com/office/drawing/2014/chart" uri="{C3380CC4-5D6E-409C-BE32-E72D297353CC}">
              <c16:uniqueId val="{00000000-0E7B-4CDB-BC44-D3138DB1F83B}"/>
            </c:ext>
          </c:extLst>
        </c:ser>
        <c:dLbls>
          <c:showLegendKey val="0"/>
          <c:showVal val="0"/>
          <c:showCatName val="0"/>
          <c:showSerName val="0"/>
          <c:showPercent val="0"/>
          <c:showBubbleSize val="0"/>
        </c:dLbls>
        <c:gapWidth val="150"/>
        <c:axId val="113894528"/>
        <c:axId val="11389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0E7B-4CDB-BC44-D3138DB1F83B}"/>
            </c:ext>
          </c:extLst>
        </c:ser>
        <c:dLbls>
          <c:showLegendKey val="0"/>
          <c:showVal val="0"/>
          <c:showCatName val="0"/>
          <c:showSerName val="0"/>
          <c:showPercent val="0"/>
          <c:showBubbleSize val="0"/>
        </c:dLbls>
        <c:marker val="1"/>
        <c:smooth val="0"/>
        <c:axId val="113894528"/>
        <c:axId val="113896448"/>
      </c:lineChart>
      <c:dateAx>
        <c:axId val="113894528"/>
        <c:scaling>
          <c:orientation val="minMax"/>
        </c:scaling>
        <c:delete val="1"/>
        <c:axPos val="b"/>
        <c:numFmt formatCode="&quot;H&quot;yy" sourceLinked="1"/>
        <c:majorTickMark val="none"/>
        <c:minorTickMark val="none"/>
        <c:tickLblPos val="none"/>
        <c:crossAx val="113896448"/>
        <c:crosses val="autoZero"/>
        <c:auto val="1"/>
        <c:lblOffset val="100"/>
        <c:baseTimeUnit val="years"/>
      </c:dateAx>
      <c:valAx>
        <c:axId val="1138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103.11</c:v>
                </c:pt>
                <c:pt idx="1">
                  <c:v>104.93</c:v>
                </c:pt>
                <c:pt idx="2">
                  <c:v>106.92</c:v>
                </c:pt>
                <c:pt idx="3">
                  <c:v>107.47</c:v>
                </c:pt>
                <c:pt idx="4">
                  <c:v>104.76</c:v>
                </c:pt>
              </c:numCache>
            </c:numRef>
          </c:val>
          <c:extLst xmlns:c16r2="http://schemas.microsoft.com/office/drawing/2015/06/chart">
            <c:ext xmlns:c16="http://schemas.microsoft.com/office/drawing/2014/chart" uri="{C3380CC4-5D6E-409C-BE32-E72D297353CC}">
              <c16:uniqueId val="{00000000-C43D-4E84-B429-67E4B8F4C071}"/>
            </c:ext>
          </c:extLst>
        </c:ser>
        <c:dLbls>
          <c:showLegendKey val="0"/>
          <c:showVal val="0"/>
          <c:showCatName val="0"/>
          <c:showSerName val="0"/>
          <c:showPercent val="0"/>
          <c:showBubbleSize val="0"/>
        </c:dLbls>
        <c:gapWidth val="150"/>
        <c:axId val="113276032"/>
        <c:axId val="11327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3D-4E84-B429-67E4B8F4C071}"/>
            </c:ext>
          </c:extLst>
        </c:ser>
        <c:dLbls>
          <c:showLegendKey val="0"/>
          <c:showVal val="0"/>
          <c:showCatName val="0"/>
          <c:showSerName val="0"/>
          <c:showPercent val="0"/>
          <c:showBubbleSize val="0"/>
        </c:dLbls>
        <c:marker val="1"/>
        <c:smooth val="0"/>
        <c:axId val="113276032"/>
        <c:axId val="113277952"/>
      </c:lineChart>
      <c:dateAx>
        <c:axId val="113276032"/>
        <c:scaling>
          <c:orientation val="minMax"/>
        </c:scaling>
        <c:delete val="1"/>
        <c:axPos val="b"/>
        <c:numFmt formatCode="&quot;H&quot;yy" sourceLinked="1"/>
        <c:majorTickMark val="none"/>
        <c:minorTickMark val="none"/>
        <c:tickLblPos val="none"/>
        <c:crossAx val="113277952"/>
        <c:crosses val="autoZero"/>
        <c:auto val="1"/>
        <c:lblOffset val="100"/>
        <c:baseTimeUnit val="years"/>
      </c:dateAx>
      <c:valAx>
        <c:axId val="1132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2E-42AB-9429-31AE8F739EAA}"/>
            </c:ext>
          </c:extLst>
        </c:ser>
        <c:dLbls>
          <c:showLegendKey val="0"/>
          <c:showVal val="0"/>
          <c:showCatName val="0"/>
          <c:showSerName val="0"/>
          <c:showPercent val="0"/>
          <c:showBubbleSize val="0"/>
        </c:dLbls>
        <c:gapWidth val="150"/>
        <c:axId val="113579520"/>
        <c:axId val="1135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2E-42AB-9429-31AE8F739EAA}"/>
            </c:ext>
          </c:extLst>
        </c:ser>
        <c:dLbls>
          <c:showLegendKey val="0"/>
          <c:showVal val="0"/>
          <c:showCatName val="0"/>
          <c:showSerName val="0"/>
          <c:showPercent val="0"/>
          <c:showBubbleSize val="0"/>
        </c:dLbls>
        <c:marker val="1"/>
        <c:smooth val="0"/>
        <c:axId val="113579520"/>
        <c:axId val="113581440"/>
      </c:lineChart>
      <c:dateAx>
        <c:axId val="113579520"/>
        <c:scaling>
          <c:orientation val="minMax"/>
        </c:scaling>
        <c:delete val="1"/>
        <c:axPos val="b"/>
        <c:numFmt formatCode="&quot;H&quot;yy" sourceLinked="1"/>
        <c:majorTickMark val="none"/>
        <c:minorTickMark val="none"/>
        <c:tickLblPos val="none"/>
        <c:crossAx val="113581440"/>
        <c:crosses val="autoZero"/>
        <c:auto val="1"/>
        <c:lblOffset val="100"/>
        <c:baseTimeUnit val="years"/>
      </c:dateAx>
      <c:valAx>
        <c:axId val="1135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7F-4C01-97EC-9B4FC87EB70F}"/>
            </c:ext>
          </c:extLst>
        </c:ser>
        <c:dLbls>
          <c:showLegendKey val="0"/>
          <c:showVal val="0"/>
          <c:showCatName val="0"/>
          <c:showSerName val="0"/>
          <c:showPercent val="0"/>
          <c:showBubbleSize val="0"/>
        </c:dLbls>
        <c:gapWidth val="150"/>
        <c:axId val="113612672"/>
        <c:axId val="1136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7F-4C01-97EC-9B4FC87EB70F}"/>
            </c:ext>
          </c:extLst>
        </c:ser>
        <c:dLbls>
          <c:showLegendKey val="0"/>
          <c:showVal val="0"/>
          <c:showCatName val="0"/>
          <c:showSerName val="0"/>
          <c:showPercent val="0"/>
          <c:showBubbleSize val="0"/>
        </c:dLbls>
        <c:marker val="1"/>
        <c:smooth val="0"/>
        <c:axId val="113612672"/>
        <c:axId val="113618944"/>
      </c:lineChart>
      <c:dateAx>
        <c:axId val="113612672"/>
        <c:scaling>
          <c:orientation val="minMax"/>
        </c:scaling>
        <c:delete val="1"/>
        <c:axPos val="b"/>
        <c:numFmt formatCode="&quot;H&quot;yy" sourceLinked="1"/>
        <c:majorTickMark val="none"/>
        <c:minorTickMark val="none"/>
        <c:tickLblPos val="none"/>
        <c:crossAx val="113618944"/>
        <c:crosses val="autoZero"/>
        <c:auto val="1"/>
        <c:lblOffset val="100"/>
        <c:baseTimeUnit val="years"/>
      </c:dateAx>
      <c:valAx>
        <c:axId val="1136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6B-435B-880F-EFE0A92818CF}"/>
            </c:ext>
          </c:extLst>
        </c:ser>
        <c:dLbls>
          <c:showLegendKey val="0"/>
          <c:showVal val="0"/>
          <c:showCatName val="0"/>
          <c:showSerName val="0"/>
          <c:showPercent val="0"/>
          <c:showBubbleSize val="0"/>
        </c:dLbls>
        <c:gapWidth val="150"/>
        <c:axId val="113666304"/>
        <c:axId val="1136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6B-435B-880F-EFE0A92818CF}"/>
            </c:ext>
          </c:extLst>
        </c:ser>
        <c:dLbls>
          <c:showLegendKey val="0"/>
          <c:showVal val="0"/>
          <c:showCatName val="0"/>
          <c:showSerName val="0"/>
          <c:showPercent val="0"/>
          <c:showBubbleSize val="0"/>
        </c:dLbls>
        <c:marker val="1"/>
        <c:smooth val="0"/>
        <c:axId val="113666304"/>
        <c:axId val="113668480"/>
      </c:lineChart>
      <c:dateAx>
        <c:axId val="113666304"/>
        <c:scaling>
          <c:orientation val="minMax"/>
        </c:scaling>
        <c:delete val="1"/>
        <c:axPos val="b"/>
        <c:numFmt formatCode="&quot;H&quot;yy" sourceLinked="1"/>
        <c:majorTickMark val="none"/>
        <c:minorTickMark val="none"/>
        <c:tickLblPos val="none"/>
        <c:crossAx val="113668480"/>
        <c:crosses val="autoZero"/>
        <c:auto val="1"/>
        <c:lblOffset val="100"/>
        <c:baseTimeUnit val="years"/>
      </c:dateAx>
      <c:valAx>
        <c:axId val="1136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08-405E-B9A8-87788891395C}"/>
            </c:ext>
          </c:extLst>
        </c:ser>
        <c:dLbls>
          <c:showLegendKey val="0"/>
          <c:showVal val="0"/>
          <c:showCatName val="0"/>
          <c:showSerName val="0"/>
          <c:showPercent val="0"/>
          <c:showBubbleSize val="0"/>
        </c:dLbls>
        <c:gapWidth val="150"/>
        <c:axId val="113695744"/>
        <c:axId val="11396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08-405E-B9A8-87788891395C}"/>
            </c:ext>
          </c:extLst>
        </c:ser>
        <c:dLbls>
          <c:showLegendKey val="0"/>
          <c:showVal val="0"/>
          <c:showCatName val="0"/>
          <c:showSerName val="0"/>
          <c:showPercent val="0"/>
          <c:showBubbleSize val="0"/>
        </c:dLbls>
        <c:marker val="1"/>
        <c:smooth val="0"/>
        <c:axId val="113695744"/>
        <c:axId val="113968256"/>
      </c:lineChart>
      <c:dateAx>
        <c:axId val="113695744"/>
        <c:scaling>
          <c:orientation val="minMax"/>
        </c:scaling>
        <c:delete val="1"/>
        <c:axPos val="b"/>
        <c:numFmt formatCode="&quot;H&quot;yy" sourceLinked="1"/>
        <c:majorTickMark val="none"/>
        <c:minorTickMark val="none"/>
        <c:tickLblPos val="none"/>
        <c:crossAx val="113968256"/>
        <c:crosses val="autoZero"/>
        <c:auto val="1"/>
        <c:lblOffset val="100"/>
        <c:baseTimeUnit val="years"/>
      </c:dateAx>
      <c:valAx>
        <c:axId val="1139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DBF-4F2A-94E5-BFC3F2680504}"/>
            </c:ext>
          </c:extLst>
        </c:ser>
        <c:dLbls>
          <c:showLegendKey val="0"/>
          <c:showVal val="0"/>
          <c:showCatName val="0"/>
          <c:showSerName val="0"/>
          <c:showPercent val="0"/>
          <c:showBubbleSize val="0"/>
        </c:dLbls>
        <c:gapWidth val="150"/>
        <c:axId val="113978752"/>
        <c:axId val="11400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CDBF-4F2A-94E5-BFC3F2680504}"/>
            </c:ext>
          </c:extLst>
        </c:ser>
        <c:dLbls>
          <c:showLegendKey val="0"/>
          <c:showVal val="0"/>
          <c:showCatName val="0"/>
          <c:showSerName val="0"/>
          <c:showPercent val="0"/>
          <c:showBubbleSize val="0"/>
        </c:dLbls>
        <c:marker val="1"/>
        <c:smooth val="0"/>
        <c:axId val="113978752"/>
        <c:axId val="114001408"/>
      </c:lineChart>
      <c:dateAx>
        <c:axId val="113978752"/>
        <c:scaling>
          <c:orientation val="minMax"/>
        </c:scaling>
        <c:delete val="1"/>
        <c:axPos val="b"/>
        <c:numFmt formatCode="&quot;H&quot;yy" sourceLinked="1"/>
        <c:majorTickMark val="none"/>
        <c:minorTickMark val="none"/>
        <c:tickLblPos val="none"/>
        <c:crossAx val="114001408"/>
        <c:crosses val="autoZero"/>
        <c:auto val="1"/>
        <c:lblOffset val="100"/>
        <c:baseTimeUnit val="years"/>
      </c:dateAx>
      <c:valAx>
        <c:axId val="1140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37.299999999999997</c:v>
                </c:pt>
                <c:pt idx="1">
                  <c:v>41.99</c:v>
                </c:pt>
                <c:pt idx="2">
                  <c:v>33.56</c:v>
                </c:pt>
                <c:pt idx="3">
                  <c:v>44.37</c:v>
                </c:pt>
                <c:pt idx="4">
                  <c:v>46.78</c:v>
                </c:pt>
              </c:numCache>
            </c:numRef>
          </c:val>
          <c:extLst xmlns:c16r2="http://schemas.microsoft.com/office/drawing/2015/06/chart">
            <c:ext xmlns:c16="http://schemas.microsoft.com/office/drawing/2014/chart" uri="{C3380CC4-5D6E-409C-BE32-E72D297353CC}">
              <c16:uniqueId val="{00000000-5CF0-4139-9AFB-D61768A1B97A}"/>
            </c:ext>
          </c:extLst>
        </c:ser>
        <c:dLbls>
          <c:showLegendKey val="0"/>
          <c:showVal val="0"/>
          <c:showCatName val="0"/>
          <c:showSerName val="0"/>
          <c:showPercent val="0"/>
          <c:showBubbleSize val="0"/>
        </c:dLbls>
        <c:gapWidth val="150"/>
        <c:axId val="113770496"/>
        <c:axId val="11377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5CF0-4139-9AFB-D61768A1B97A}"/>
            </c:ext>
          </c:extLst>
        </c:ser>
        <c:dLbls>
          <c:showLegendKey val="0"/>
          <c:showVal val="0"/>
          <c:showCatName val="0"/>
          <c:showSerName val="0"/>
          <c:showPercent val="0"/>
          <c:showBubbleSize val="0"/>
        </c:dLbls>
        <c:marker val="1"/>
        <c:smooth val="0"/>
        <c:axId val="113770496"/>
        <c:axId val="113772416"/>
      </c:lineChart>
      <c:dateAx>
        <c:axId val="113770496"/>
        <c:scaling>
          <c:orientation val="minMax"/>
        </c:scaling>
        <c:delete val="1"/>
        <c:axPos val="b"/>
        <c:numFmt formatCode="&quot;H&quot;yy" sourceLinked="1"/>
        <c:majorTickMark val="none"/>
        <c:minorTickMark val="none"/>
        <c:tickLblPos val="none"/>
        <c:crossAx val="113772416"/>
        <c:crosses val="autoZero"/>
        <c:auto val="1"/>
        <c:lblOffset val="100"/>
        <c:baseTimeUnit val="years"/>
      </c:dateAx>
      <c:valAx>
        <c:axId val="1137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282.69</c:v>
                </c:pt>
                <c:pt idx="1">
                  <c:v>249.94</c:v>
                </c:pt>
                <c:pt idx="2">
                  <c:v>308.89</c:v>
                </c:pt>
                <c:pt idx="3">
                  <c:v>269.13</c:v>
                </c:pt>
                <c:pt idx="4">
                  <c:v>245.62</c:v>
                </c:pt>
              </c:numCache>
            </c:numRef>
          </c:val>
          <c:extLst xmlns:c16r2="http://schemas.microsoft.com/office/drawing/2015/06/chart">
            <c:ext xmlns:c16="http://schemas.microsoft.com/office/drawing/2014/chart" uri="{C3380CC4-5D6E-409C-BE32-E72D297353CC}">
              <c16:uniqueId val="{00000000-60C5-4463-8D4B-4B809862EC81}"/>
            </c:ext>
          </c:extLst>
        </c:ser>
        <c:dLbls>
          <c:showLegendKey val="0"/>
          <c:showVal val="0"/>
          <c:showCatName val="0"/>
          <c:showSerName val="0"/>
          <c:showPercent val="0"/>
          <c:showBubbleSize val="0"/>
        </c:dLbls>
        <c:gapWidth val="150"/>
        <c:axId val="113807744"/>
        <c:axId val="11380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60C5-4463-8D4B-4B809862EC81}"/>
            </c:ext>
          </c:extLst>
        </c:ser>
        <c:dLbls>
          <c:showLegendKey val="0"/>
          <c:showVal val="0"/>
          <c:showCatName val="0"/>
          <c:showSerName val="0"/>
          <c:showPercent val="0"/>
          <c:showBubbleSize val="0"/>
        </c:dLbls>
        <c:marker val="1"/>
        <c:smooth val="0"/>
        <c:axId val="113807744"/>
        <c:axId val="113809664"/>
      </c:lineChart>
      <c:dateAx>
        <c:axId val="113807744"/>
        <c:scaling>
          <c:orientation val="minMax"/>
        </c:scaling>
        <c:delete val="1"/>
        <c:axPos val="b"/>
        <c:numFmt formatCode="&quot;H&quot;yy" sourceLinked="1"/>
        <c:majorTickMark val="none"/>
        <c:minorTickMark val="none"/>
        <c:tickLblPos val="none"/>
        <c:crossAx val="113809664"/>
        <c:crosses val="autoZero"/>
        <c:auto val="1"/>
        <c:lblOffset val="100"/>
        <c:baseTimeUnit val="years"/>
      </c:dateAx>
      <c:valAx>
        <c:axId val="1138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6" zoomScaleNormal="100" workbookViewId="0">
      <selection activeCell="CC66" sqref="CC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海陽町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8975</v>
      </c>
      <c r="AM8" s="69"/>
      <c r="AN8" s="69"/>
      <c r="AO8" s="69"/>
      <c r="AP8" s="69"/>
      <c r="AQ8" s="69"/>
      <c r="AR8" s="69"/>
      <c r="AS8" s="69"/>
      <c r="AT8" s="68">
        <f>データ!T6</f>
        <v>327.67</v>
      </c>
      <c r="AU8" s="68"/>
      <c r="AV8" s="68"/>
      <c r="AW8" s="68"/>
      <c r="AX8" s="68"/>
      <c r="AY8" s="68"/>
      <c r="AZ8" s="68"/>
      <c r="BA8" s="68"/>
      <c r="BB8" s="68">
        <f>データ!U6</f>
        <v>27.39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8.44</v>
      </c>
      <c r="Q10" s="68"/>
      <c r="R10" s="68"/>
      <c r="S10" s="68"/>
      <c r="T10" s="68"/>
      <c r="U10" s="68"/>
      <c r="V10" s="68"/>
      <c r="W10" s="68">
        <f>データ!Q6</f>
        <v>100</v>
      </c>
      <c r="X10" s="68"/>
      <c r="Y10" s="68"/>
      <c r="Z10" s="68"/>
      <c r="AA10" s="68"/>
      <c r="AB10" s="68"/>
      <c r="AC10" s="68"/>
      <c r="AD10" s="69">
        <f>データ!R6</f>
        <v>2640</v>
      </c>
      <c r="AE10" s="69"/>
      <c r="AF10" s="69"/>
      <c r="AG10" s="69"/>
      <c r="AH10" s="69"/>
      <c r="AI10" s="69"/>
      <c r="AJ10" s="69"/>
      <c r="AK10" s="2"/>
      <c r="AL10" s="69">
        <f>データ!V6</f>
        <v>752</v>
      </c>
      <c r="AM10" s="69"/>
      <c r="AN10" s="69"/>
      <c r="AO10" s="69"/>
      <c r="AP10" s="69"/>
      <c r="AQ10" s="69"/>
      <c r="AR10" s="69"/>
      <c r="AS10" s="69"/>
      <c r="AT10" s="68">
        <f>データ!W6</f>
        <v>0.75</v>
      </c>
      <c r="AU10" s="68"/>
      <c r="AV10" s="68"/>
      <c r="AW10" s="68"/>
      <c r="AX10" s="68"/>
      <c r="AY10" s="68"/>
      <c r="AZ10" s="68"/>
      <c r="BA10" s="68"/>
      <c r="BB10" s="68">
        <f>データ!X6</f>
        <v>1002.67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nqmNFbndaTnw6s4b5wpCYY9fbqU5jR8TMHG/jDeOgT6FZ6nLntqRXsDVxhXBHOYOJ3luwkCoNMXinf4mByDSmg==" saltValue="whxTYHlZGKpghCWRYnDM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363880</v>
      </c>
      <c r="D6" s="33">
        <f t="shared" si="3"/>
        <v>47</v>
      </c>
      <c r="E6" s="33">
        <f t="shared" si="3"/>
        <v>17</v>
      </c>
      <c r="F6" s="33">
        <f t="shared" si="3"/>
        <v>5</v>
      </c>
      <c r="G6" s="33">
        <f t="shared" si="3"/>
        <v>0</v>
      </c>
      <c r="H6" s="33" t="str">
        <f t="shared" si="3"/>
        <v>徳島県　海陽町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8.44</v>
      </c>
      <c r="Q6" s="34">
        <f t="shared" si="3"/>
        <v>100</v>
      </c>
      <c r="R6" s="34">
        <f t="shared" si="3"/>
        <v>2640</v>
      </c>
      <c r="S6" s="34">
        <f t="shared" si="3"/>
        <v>8975</v>
      </c>
      <c r="T6" s="34">
        <f t="shared" si="3"/>
        <v>327.67</v>
      </c>
      <c r="U6" s="34">
        <f t="shared" si="3"/>
        <v>27.39</v>
      </c>
      <c r="V6" s="34">
        <f t="shared" si="3"/>
        <v>752</v>
      </c>
      <c r="W6" s="34">
        <f t="shared" si="3"/>
        <v>0.75</v>
      </c>
      <c r="X6" s="34">
        <f t="shared" si="3"/>
        <v>1002.67</v>
      </c>
      <c r="Y6" s="35">
        <f>IF(Y7="",NA(),Y7)</f>
        <v>103.11</v>
      </c>
      <c r="Z6" s="35">
        <f t="shared" ref="Z6:AH6" si="4">IF(Z7="",NA(),Z7)</f>
        <v>104.93</v>
      </c>
      <c r="AA6" s="35">
        <f t="shared" si="4"/>
        <v>106.92</v>
      </c>
      <c r="AB6" s="35">
        <f t="shared" si="4"/>
        <v>107.47</v>
      </c>
      <c r="AC6" s="35">
        <f t="shared" si="4"/>
        <v>104.76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37.299999999999997</v>
      </c>
      <c r="BR6" s="35">
        <f t="shared" ref="BR6:BZ6" si="8">IF(BR7="",NA(),BR7)</f>
        <v>41.99</v>
      </c>
      <c r="BS6" s="35">
        <f t="shared" si="8"/>
        <v>33.56</v>
      </c>
      <c r="BT6" s="35">
        <f t="shared" si="8"/>
        <v>44.37</v>
      </c>
      <c r="BU6" s="35">
        <f t="shared" si="8"/>
        <v>46.78</v>
      </c>
      <c r="BV6" s="35">
        <f t="shared" si="8"/>
        <v>55.32</v>
      </c>
      <c r="BW6" s="35">
        <f t="shared" si="8"/>
        <v>59.8</v>
      </c>
      <c r="BX6" s="35">
        <f t="shared" si="8"/>
        <v>57.77</v>
      </c>
      <c r="BY6" s="35">
        <f t="shared" si="8"/>
        <v>57.31</v>
      </c>
      <c r="BZ6" s="35">
        <f t="shared" si="8"/>
        <v>57.08</v>
      </c>
      <c r="CA6" s="34" t="str">
        <f>IF(CA7="","",IF(CA7="-","【-】","【"&amp;SUBSTITUTE(TEXT(CA7,"#,##0.00"),"-","△")&amp;"】"))</f>
        <v>【60.94】</v>
      </c>
      <c r="CB6" s="35">
        <f>IF(CB7="",NA(),CB7)</f>
        <v>282.69</v>
      </c>
      <c r="CC6" s="35">
        <f t="shared" ref="CC6:CK6" si="9">IF(CC7="",NA(),CC7)</f>
        <v>249.94</v>
      </c>
      <c r="CD6" s="35">
        <f t="shared" si="9"/>
        <v>308.89</v>
      </c>
      <c r="CE6" s="35">
        <f t="shared" si="9"/>
        <v>269.13</v>
      </c>
      <c r="CF6" s="35">
        <f t="shared" si="9"/>
        <v>245.62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56.62</v>
      </c>
      <c r="CN6" s="35">
        <f t="shared" ref="CN6:CV6" si="10">IF(CN7="",NA(),CN7)</f>
        <v>54.65</v>
      </c>
      <c r="CO6" s="35">
        <f t="shared" si="10"/>
        <v>55.21</v>
      </c>
      <c r="CP6" s="35">
        <f t="shared" si="10"/>
        <v>50.42</v>
      </c>
      <c r="CQ6" s="35">
        <f t="shared" si="10"/>
        <v>63.38</v>
      </c>
      <c r="CR6" s="35">
        <f t="shared" si="10"/>
        <v>60.65</v>
      </c>
      <c r="CS6" s="35">
        <f t="shared" si="10"/>
        <v>51.75</v>
      </c>
      <c r="CT6" s="35">
        <f t="shared" si="10"/>
        <v>50.68</v>
      </c>
      <c r="CU6" s="35">
        <f t="shared" si="10"/>
        <v>50.14</v>
      </c>
      <c r="CV6" s="35">
        <f t="shared" si="10"/>
        <v>54.83</v>
      </c>
      <c r="CW6" s="34" t="str">
        <f>IF(CW7="","",IF(CW7="-","【-】","【"&amp;SUBSTITUTE(TEXT(CW7,"#,##0.00"),"-","△")&amp;"】"))</f>
        <v>【54.84】</v>
      </c>
      <c r="CX6" s="35">
        <f>IF(CX7="",NA(),CX7)</f>
        <v>80.62</v>
      </c>
      <c r="CY6" s="35">
        <f t="shared" ref="CY6:DG6" si="11">IF(CY7="",NA(),CY7)</f>
        <v>80.37</v>
      </c>
      <c r="CZ6" s="35">
        <f t="shared" si="11"/>
        <v>82.09</v>
      </c>
      <c r="DA6" s="35">
        <f t="shared" si="11"/>
        <v>81.680000000000007</v>
      </c>
      <c r="DB6" s="35">
        <f t="shared" si="11"/>
        <v>81.91</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363880</v>
      </c>
      <c r="D7" s="37">
        <v>47</v>
      </c>
      <c r="E7" s="37">
        <v>17</v>
      </c>
      <c r="F7" s="37">
        <v>5</v>
      </c>
      <c r="G7" s="37">
        <v>0</v>
      </c>
      <c r="H7" s="37" t="s">
        <v>98</v>
      </c>
      <c r="I7" s="37" t="s">
        <v>99</v>
      </c>
      <c r="J7" s="37" t="s">
        <v>100</v>
      </c>
      <c r="K7" s="37" t="s">
        <v>101</v>
      </c>
      <c r="L7" s="37" t="s">
        <v>102</v>
      </c>
      <c r="M7" s="37" t="s">
        <v>103</v>
      </c>
      <c r="N7" s="38" t="s">
        <v>104</v>
      </c>
      <c r="O7" s="38" t="s">
        <v>105</v>
      </c>
      <c r="P7" s="38">
        <v>8.44</v>
      </c>
      <c r="Q7" s="38">
        <v>100</v>
      </c>
      <c r="R7" s="38">
        <v>2640</v>
      </c>
      <c r="S7" s="38">
        <v>8975</v>
      </c>
      <c r="T7" s="38">
        <v>327.67</v>
      </c>
      <c r="U7" s="38">
        <v>27.39</v>
      </c>
      <c r="V7" s="38">
        <v>752</v>
      </c>
      <c r="W7" s="38">
        <v>0.75</v>
      </c>
      <c r="X7" s="38">
        <v>1002.67</v>
      </c>
      <c r="Y7" s="38">
        <v>103.11</v>
      </c>
      <c r="Z7" s="38">
        <v>104.93</v>
      </c>
      <c r="AA7" s="38">
        <v>106.92</v>
      </c>
      <c r="AB7" s="38">
        <v>107.47</v>
      </c>
      <c r="AC7" s="38">
        <v>104.76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37.299999999999997</v>
      </c>
      <c r="BR7" s="38">
        <v>41.99</v>
      </c>
      <c r="BS7" s="38">
        <v>33.56</v>
      </c>
      <c r="BT7" s="38">
        <v>44.37</v>
      </c>
      <c r="BU7" s="38">
        <v>46.78</v>
      </c>
      <c r="BV7" s="38">
        <v>55.32</v>
      </c>
      <c r="BW7" s="38">
        <v>59.8</v>
      </c>
      <c r="BX7" s="38">
        <v>57.77</v>
      </c>
      <c r="BY7" s="38">
        <v>57.31</v>
      </c>
      <c r="BZ7" s="38">
        <v>57.08</v>
      </c>
      <c r="CA7" s="38">
        <v>60.94</v>
      </c>
      <c r="CB7" s="38">
        <v>282.69</v>
      </c>
      <c r="CC7" s="38">
        <v>249.94</v>
      </c>
      <c r="CD7" s="38">
        <v>308.89</v>
      </c>
      <c r="CE7" s="38">
        <v>269.13</v>
      </c>
      <c r="CF7" s="38">
        <v>245.62</v>
      </c>
      <c r="CG7" s="38">
        <v>283.17</v>
      </c>
      <c r="CH7" s="38">
        <v>263.76</v>
      </c>
      <c r="CI7" s="38">
        <v>274.35000000000002</v>
      </c>
      <c r="CJ7" s="38">
        <v>273.52</v>
      </c>
      <c r="CK7" s="38">
        <v>274.99</v>
      </c>
      <c r="CL7" s="38">
        <v>253.04</v>
      </c>
      <c r="CM7" s="38">
        <v>56.62</v>
      </c>
      <c r="CN7" s="38">
        <v>54.65</v>
      </c>
      <c r="CO7" s="38">
        <v>55.21</v>
      </c>
      <c r="CP7" s="38">
        <v>50.42</v>
      </c>
      <c r="CQ7" s="38">
        <v>63.38</v>
      </c>
      <c r="CR7" s="38">
        <v>60.65</v>
      </c>
      <c r="CS7" s="38">
        <v>51.75</v>
      </c>
      <c r="CT7" s="38">
        <v>50.68</v>
      </c>
      <c r="CU7" s="38">
        <v>50.14</v>
      </c>
      <c r="CV7" s="38">
        <v>54.83</v>
      </c>
      <c r="CW7" s="38">
        <v>54.84</v>
      </c>
      <c r="CX7" s="38">
        <v>80.62</v>
      </c>
      <c r="CY7" s="38">
        <v>80.37</v>
      </c>
      <c r="CZ7" s="38">
        <v>82.09</v>
      </c>
      <c r="DA7" s="38">
        <v>81.680000000000007</v>
      </c>
      <c r="DB7" s="38">
        <v>81.91</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2021-12-03T08:01:38Z</dcterms:created>
  <dcterms:modified xsi:type="dcterms:W3CDTF">2022-02-03T07:44:15Z</dcterms:modified>
  <cp:category/>
</cp:coreProperties>
</file>