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CLJ906\Desktop\【締切：２月３日（木）総務大谷まで】公営企業に係る経営比較分析表の分析表（令和２年度決算）の分析等について\【経営比較分析表】14那賀町_送付用\【経営比較分析表】14那賀町_送付用\"/>
    </mc:Choice>
  </mc:AlternateContent>
  <workbookProtection workbookAlgorithmName="SHA-512" workbookHashValue="wJ5IKclNfSIEI5Hh/N/rl4vi0vZbJS48SyNIfx9kG607vHvQBwpkWpjmJ3E1kf29LTuj5UByACwPYvCnXMlNWQ==" workbookSaltValue="o/CM8h9vkIlsnO3EZ7/2Tw==" workbookSpinCount="100000" lockStructure="1"/>
  <bookViews>
    <workbookView xWindow="0" yWindow="0" windowWidth="19200" windowHeight="1117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<sst xmlns="http://schemas.openxmlformats.org/spreadsheetml/2006/main" count="236" uniqueCount="122">
  <si>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</si>
  <si>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</si>
  <si>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</si>
  <si>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</si>
  <si>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</si>
  <si>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</si>
  <si>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</si>
  <si>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</si>
  <si>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</si>
  <si>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</si>
  <si>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</si>
  <si>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</si>
  <si>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</si>
  <si>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</si>
  <si>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</si>
  <si>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</si>
  <si>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</si>
  <si>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</si>
  <si>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</si>
  <si>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</si>
  <si>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</si>
  <si>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</si>
  <si>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</si>
  <si>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</si>
  <si>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</si>
  <si>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</si>
  <si>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</si>
  <si>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</si>
  <si>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</si>
  <si>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</si>
  <si>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</si>
  <si>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</si>
  <si>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</si>
  <si>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</si>
  <si>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</si>
  <si>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</si>
  <si>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</si>
  <si>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</si>
  <si>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</si>
  <si>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</si>
  <si>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</si>
  <si>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</si>
  <si>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</si>
  <si>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</si>
  <si>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</si>
  <si>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</si>
  <si>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</si>
  <si>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</si>
  <si>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</si>
  <si>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</si>
  <si>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</si>
  <si>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</si>
  <si>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</si>
  <si>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</si>
  <si>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</si>
  <si>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</si>
  <si>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</si>
  <si>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</si>
  <si>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</si>
  <si>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</si>
  <si>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</si>
  <si>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</si>
  <si>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</si>
  <si>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</si>
  <si>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</si>
  <si>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</si>
  <si>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</si>
  <si>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</si>
  <si>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</si>
  <si>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</si>
  <si>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</si>
  <si>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</si>
  <si>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</si>
  <si>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</si>
  <si>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</si>
  <si>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</si>
  <si>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</si>
  <si>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</si>
  <si>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</si>
  <si>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</si>
  <si>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</si>
  <si>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</si>
  <si>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</si>
  <si>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</si>
  <si>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</si>
  <si>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</si>
  <si>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</si>
  <si>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</si>
  <si>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</si>
  <si>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</si>
  <si>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</si>
  <si>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</si>
  <si>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</si>
  <si>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</si>
  <si>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</si>
  <si>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</si>
  <si>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</si>
  <si>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</si>
  <si>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</si>
  <si>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</si>
  <si>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</si>
  <si>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</si>
  <si>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</si>
  <si>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</si>
  <si>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</si>
  <si>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</si>
  <si>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</si>
  <si>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</si>
  <si>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</si>
  <si>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</si>
  <si>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</si>
  <si>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</si>
  <si>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</si>
  <si>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</si>
  <si>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</si>
  <si>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</si>
  <si>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</si>
  <si>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</si>
  <si>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</si>
  <si>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処理区域7つの内、4処理区で20年以上、1処理区で30年以上経過しており、機器等の修繕を随時行っている状況である。機能診断や最適整備構想の結果を基に計画的な更新に取り組んでいく。</t>
    <phoneticPr fontId="4"/>
  </si>
  <si>
    <t>　今後、使用料の減少や施設老朽化による更新等により経営悪化が見込まれる。経営改善のため、利用者の加入促進や徴収率の向上、より一層のコスト縮減に努めるとともに、機能診断、最適整備構想等をもとに計画的な更新を進めていかなければならない。</t>
    <phoneticPr fontId="4"/>
  </si>
  <si>
    <t>　汚水処理原価は平均値を若干下回っているものの、収益的収支比率及び経費回収率とも100%を下回っていることから使用料収入で費用を賄えておらず、一般会計繰入金に依存している状態であり、健全とは言えない。
　今後、人口減少により使用料収入の減少と施設の老朽化による維持管理費用の増加が予想されることから、より一層の経費削減に努めると同時に利用者の加入促進及び徴収率の向上に努める。</t>
    <rPh sb="10" eb="11">
      <t>アタイ</t>
    </rPh>
    <rPh sb="31" eb="32">
      <t>オヨ</t>
    </rPh>
    <rPh sb="55" eb="60">
      <t>シヨウリョウシュウニュウ</t>
    </rPh>
    <rPh sb="61" eb="63">
      <t>ヒヨウ</t>
    </rPh>
    <rPh sb="64" eb="65">
      <t>マカナ</t>
    </rPh>
    <rPh sb="71" eb="73">
      <t>イッパン</t>
    </rPh>
    <rPh sb="73" eb="75">
      <t>カイケイ</t>
    </rPh>
    <rPh sb="75" eb="78">
      <t>クリイレキン</t>
    </rPh>
    <rPh sb="79" eb="81">
      <t>イゾン</t>
    </rPh>
    <rPh sb="85" eb="87">
      <t>ジョウタイ</t>
    </rPh>
    <rPh sb="91" eb="93">
      <t>ケンゼン</t>
    </rPh>
    <rPh sb="95" eb="96">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</si>
</sst>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7D0-4FEA-92EF-1DBEE30ED834}"/>
            </c:ext>
          </c:extLst>
        </c:ser>
        <c:dLbls>
          <c:showLegendKey val="0"/>
          <c:showVal val="0"/>
          <c:showCatName val="0"/>
          <c:showSerName val="0"/>
          <c:showPercent val="0"/>
          <c:showBubbleSize val="0"/>
        </c:dLbls>
        <c:gapWidth val="150"/>
        <c:axId val="742478264"/>
        <c:axId val="74248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xmlns:c16r2="http://schemas.microsoft.com/office/drawing/2015/06/chart">
            <c:ext xmlns:c16="http://schemas.microsoft.com/office/drawing/2014/chart" uri="{C3380CC4-5D6E-409C-BE32-E72D297353CC}">
              <c16:uniqueId val="{00000001-A7D0-4FEA-92EF-1DBEE30ED834}"/>
            </c:ext>
          </c:extLst>
        </c:ser>
        <c:dLbls>
          <c:showLegendKey val="0"/>
          <c:showVal val="0"/>
          <c:showCatName val="0"/>
          <c:showSerName val="0"/>
          <c:showPercent val="0"/>
          <c:showBubbleSize val="0"/>
        </c:dLbls>
        <c:marker val="1"/>
        <c:smooth val="0"/>
        <c:axId val="742478264"/>
        <c:axId val="742480224"/>
      </c:lineChart>
      <c:dateAx>
        <c:axId val="742478264"/>
        <c:scaling>
          <c:orientation val="minMax"/>
        </c:scaling>
        <c:delete val="1"/>
        <c:axPos val="b"/>
        <c:numFmt formatCode="&quot;H&quot;yy" sourceLinked="1"/>
        <c:majorTickMark val="none"/>
        <c:minorTickMark val="none"/>
        <c:tickLblPos val="none"/>
        <c:crossAx val="742480224"/>
        <c:crosses val="autoZero"/>
        <c:auto val="1"/>
        <c:lblOffset val="100"/>
        <c:baseTimeUnit val="years"/>
      </c:dateAx>
      <c:valAx>
        <c:axId val="7424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47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56.89</c:v>
                </c:pt>
                <c:pt idx="1">
                  <c:v>56.89</c:v>
                </c:pt>
                <c:pt idx="2">
                  <c:v>56.89</c:v>
                </c:pt>
                <c:pt idx="3">
                  <c:v>56.89</c:v>
                </c:pt>
                <c:pt idx="4">
                  <c:v>56.89</c:v>
                </c:pt>
              </c:numCache>
            </c:numRef>
          </c:val>
          <c:extLst xmlns:c16r2="http://schemas.microsoft.com/office/drawing/2015/06/chart">
            <c:ext xmlns:c16="http://schemas.microsoft.com/office/drawing/2014/chart" uri="{C3380CC4-5D6E-409C-BE32-E72D297353CC}">
              <c16:uniqueId val="{00000000-7D40-408F-81E8-B2C29A22AC6F}"/>
            </c:ext>
          </c:extLst>
        </c:ser>
        <c:dLbls>
          <c:showLegendKey val="0"/>
          <c:showVal val="0"/>
          <c:showCatName val="0"/>
          <c:showSerName val="0"/>
          <c:showPercent val="0"/>
          <c:showBubbleSize val="0"/>
        </c:dLbls>
        <c:gapWidth val="150"/>
        <c:axId val="410485528"/>
        <c:axId val="41048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54.06</c:v>
                </c:pt>
                <c:pt idx="4">
                  <c:v>55.26</c:v>
                </c:pt>
              </c:numCache>
            </c:numRef>
          </c:val>
          <c:smooth val="0"/>
          <c:extLst xmlns:c16r2="http://schemas.microsoft.com/office/drawing/2015/06/chart">
            <c:ext xmlns:c16="http://schemas.microsoft.com/office/drawing/2014/chart" uri="{C3380CC4-5D6E-409C-BE32-E72D297353CC}">
              <c16:uniqueId val="{00000001-7D40-408F-81E8-B2C29A22AC6F}"/>
            </c:ext>
          </c:extLst>
        </c:ser>
        <c:dLbls>
          <c:showLegendKey val="0"/>
          <c:showVal val="0"/>
          <c:showCatName val="0"/>
          <c:showSerName val="0"/>
          <c:showPercent val="0"/>
          <c:showBubbleSize val="0"/>
        </c:dLbls>
        <c:marker val="1"/>
        <c:smooth val="0"/>
        <c:axId val="410485528"/>
        <c:axId val="410486704"/>
      </c:lineChart>
      <c:dateAx>
        <c:axId val="410485528"/>
        <c:scaling>
          <c:orientation val="minMax"/>
        </c:scaling>
        <c:delete val="1"/>
        <c:axPos val="b"/>
        <c:numFmt formatCode="&quot;H&quot;yy" sourceLinked="1"/>
        <c:majorTickMark val="none"/>
        <c:minorTickMark val="none"/>
        <c:tickLblPos val="none"/>
        <c:crossAx val="410486704"/>
        <c:crosses val="autoZero"/>
        <c:auto val="1"/>
        <c:lblOffset val="100"/>
        <c:baseTimeUnit val="years"/>
      </c:dateAx>
      <c:valAx>
        <c:axId val="41048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48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95.37</c:v>
                </c:pt>
                <c:pt idx="1">
                  <c:v>95.69</c:v>
                </c:pt>
                <c:pt idx="2">
                  <c:v>93.57</c:v>
                </c:pt>
                <c:pt idx="3">
                  <c:v>94.56</c:v>
                </c:pt>
                <c:pt idx="4">
                  <c:v>94.73</c:v>
                </c:pt>
              </c:numCache>
            </c:numRef>
          </c:val>
          <c:extLst xmlns:c16r2="http://schemas.microsoft.com/office/drawing/2015/06/chart">
            <c:ext xmlns:c16="http://schemas.microsoft.com/office/drawing/2014/chart" uri="{C3380CC4-5D6E-409C-BE32-E72D297353CC}">
              <c16:uniqueId val="{00000000-2403-4AD2-8F65-65B903800D98}"/>
            </c:ext>
          </c:extLst>
        </c:ser>
        <c:dLbls>
          <c:showLegendKey val="0"/>
          <c:showVal val="0"/>
          <c:showCatName val="0"/>
          <c:showSerName val="0"/>
          <c:showPercent val="0"/>
          <c:showBubbleSize val="0"/>
        </c:dLbls>
        <c:gapWidth val="150"/>
        <c:axId val="410492976"/>
        <c:axId val="41048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90.11</c:v>
                </c:pt>
                <c:pt idx="4">
                  <c:v>90.52</c:v>
                </c:pt>
              </c:numCache>
            </c:numRef>
          </c:val>
          <c:smooth val="0"/>
          <c:extLst xmlns:c16r2="http://schemas.microsoft.com/office/drawing/2015/06/chart">
            <c:ext xmlns:c16="http://schemas.microsoft.com/office/drawing/2014/chart" uri="{C3380CC4-5D6E-409C-BE32-E72D297353CC}">
              <c16:uniqueId val="{00000001-2403-4AD2-8F65-65B903800D98}"/>
            </c:ext>
          </c:extLst>
        </c:ser>
        <c:dLbls>
          <c:showLegendKey val="0"/>
          <c:showVal val="0"/>
          <c:showCatName val="0"/>
          <c:showSerName val="0"/>
          <c:showPercent val="0"/>
          <c:showBubbleSize val="0"/>
        </c:dLbls>
        <c:marker val="1"/>
        <c:smooth val="0"/>
        <c:axId val="410492976"/>
        <c:axId val="410487880"/>
      </c:lineChart>
      <c:dateAx>
        <c:axId val="410492976"/>
        <c:scaling>
          <c:orientation val="minMax"/>
        </c:scaling>
        <c:delete val="1"/>
        <c:axPos val="b"/>
        <c:numFmt formatCode="&quot;H&quot;yy" sourceLinked="1"/>
        <c:majorTickMark val="none"/>
        <c:minorTickMark val="none"/>
        <c:tickLblPos val="none"/>
        <c:crossAx val="410487880"/>
        <c:crosses val="autoZero"/>
        <c:auto val="1"/>
        <c:lblOffset val="100"/>
        <c:baseTimeUnit val="years"/>
      </c:dateAx>
      <c:valAx>
        <c:axId val="41048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49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81.81</c:v>
                </c:pt>
                <c:pt idx="1">
                  <c:v>90.37</c:v>
                </c:pt>
                <c:pt idx="2">
                  <c:v>101.59</c:v>
                </c:pt>
                <c:pt idx="3">
                  <c:v>100.76</c:v>
                </c:pt>
                <c:pt idx="4">
                  <c:v>96.53</c:v>
                </c:pt>
              </c:numCache>
            </c:numRef>
          </c:val>
          <c:extLst xmlns:c16r2="http://schemas.microsoft.com/office/drawing/2015/06/chart">
            <c:ext xmlns:c16="http://schemas.microsoft.com/office/drawing/2014/chart" uri="{C3380CC4-5D6E-409C-BE32-E72D297353CC}">
              <c16:uniqueId val="{00000000-80FD-48C5-8ABA-95879D656780}"/>
            </c:ext>
          </c:extLst>
        </c:ser>
        <c:dLbls>
          <c:showLegendKey val="0"/>
          <c:showVal val="0"/>
          <c:showCatName val="0"/>
          <c:showSerName val="0"/>
          <c:showPercent val="0"/>
          <c:showBubbleSize val="0"/>
        </c:dLbls>
        <c:gapWidth val="150"/>
        <c:axId val="737639760"/>
        <c:axId val="73763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FD-48C5-8ABA-95879D656780}"/>
            </c:ext>
          </c:extLst>
        </c:ser>
        <c:dLbls>
          <c:showLegendKey val="0"/>
          <c:showVal val="0"/>
          <c:showCatName val="0"/>
          <c:showSerName val="0"/>
          <c:showPercent val="0"/>
          <c:showBubbleSize val="0"/>
        </c:dLbls>
        <c:marker val="1"/>
        <c:smooth val="0"/>
        <c:axId val="737639760"/>
        <c:axId val="737637016"/>
      </c:lineChart>
      <c:dateAx>
        <c:axId val="737639760"/>
        <c:scaling>
          <c:orientation val="minMax"/>
        </c:scaling>
        <c:delete val="1"/>
        <c:axPos val="b"/>
        <c:numFmt formatCode="&quot;H&quot;yy" sourceLinked="1"/>
        <c:majorTickMark val="none"/>
        <c:minorTickMark val="none"/>
        <c:tickLblPos val="none"/>
        <c:crossAx val="737637016"/>
        <c:crosses val="autoZero"/>
        <c:auto val="1"/>
        <c:lblOffset val="100"/>
        <c:baseTimeUnit val="years"/>
      </c:dateAx>
      <c:valAx>
        <c:axId val="73763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63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73-40DF-AC23-56123595D9E6}"/>
            </c:ext>
          </c:extLst>
        </c:ser>
        <c:dLbls>
          <c:showLegendKey val="0"/>
          <c:showVal val="0"/>
          <c:showCatName val="0"/>
          <c:showSerName val="0"/>
          <c:showPercent val="0"/>
          <c:showBubbleSize val="0"/>
        </c:dLbls>
        <c:gapWidth val="150"/>
        <c:axId val="663890096"/>
        <c:axId val="66388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73-40DF-AC23-56123595D9E6}"/>
            </c:ext>
          </c:extLst>
        </c:ser>
        <c:dLbls>
          <c:showLegendKey val="0"/>
          <c:showVal val="0"/>
          <c:showCatName val="0"/>
          <c:showSerName val="0"/>
          <c:showPercent val="0"/>
          <c:showBubbleSize val="0"/>
        </c:dLbls>
        <c:marker val="1"/>
        <c:smooth val="0"/>
        <c:axId val="663890096"/>
        <c:axId val="663887352"/>
      </c:lineChart>
      <c:dateAx>
        <c:axId val="663890096"/>
        <c:scaling>
          <c:orientation val="minMax"/>
        </c:scaling>
        <c:delete val="1"/>
        <c:axPos val="b"/>
        <c:numFmt formatCode="&quot;H&quot;yy" sourceLinked="1"/>
        <c:majorTickMark val="none"/>
        <c:minorTickMark val="none"/>
        <c:tickLblPos val="none"/>
        <c:crossAx val="663887352"/>
        <c:crosses val="autoZero"/>
        <c:auto val="1"/>
        <c:lblOffset val="100"/>
        <c:baseTimeUnit val="years"/>
      </c:dateAx>
      <c:valAx>
        <c:axId val="66388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89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0E-4288-AFA3-415DA0558064}"/>
            </c:ext>
          </c:extLst>
        </c:ser>
        <c:dLbls>
          <c:showLegendKey val="0"/>
          <c:showVal val="0"/>
          <c:showCatName val="0"/>
          <c:showSerName val="0"/>
          <c:showPercent val="0"/>
          <c:showBubbleSize val="0"/>
        </c:dLbls>
        <c:gapWidth val="150"/>
        <c:axId val="663888136"/>
        <c:axId val="66388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0E-4288-AFA3-415DA0558064}"/>
            </c:ext>
          </c:extLst>
        </c:ser>
        <c:dLbls>
          <c:showLegendKey val="0"/>
          <c:showVal val="0"/>
          <c:showCatName val="0"/>
          <c:showSerName val="0"/>
          <c:showPercent val="0"/>
          <c:showBubbleSize val="0"/>
        </c:dLbls>
        <c:marker val="1"/>
        <c:smooth val="0"/>
        <c:axId val="663888136"/>
        <c:axId val="663888528"/>
      </c:lineChart>
      <c:dateAx>
        <c:axId val="663888136"/>
        <c:scaling>
          <c:orientation val="minMax"/>
        </c:scaling>
        <c:delete val="1"/>
        <c:axPos val="b"/>
        <c:numFmt formatCode="&quot;H&quot;yy" sourceLinked="1"/>
        <c:majorTickMark val="none"/>
        <c:minorTickMark val="none"/>
        <c:tickLblPos val="none"/>
        <c:crossAx val="663888528"/>
        <c:crosses val="autoZero"/>
        <c:auto val="1"/>
        <c:lblOffset val="100"/>
        <c:baseTimeUnit val="years"/>
      </c:dateAx>
      <c:valAx>
        <c:axId val="66388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88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6D-4246-991B-440BE37409C9}"/>
            </c:ext>
          </c:extLst>
        </c:ser>
        <c:dLbls>
          <c:showLegendKey val="0"/>
          <c:showVal val="0"/>
          <c:showCatName val="0"/>
          <c:showSerName val="0"/>
          <c:showPercent val="0"/>
          <c:showBubbleSize val="0"/>
        </c:dLbls>
        <c:gapWidth val="150"/>
        <c:axId val="663888920"/>
        <c:axId val="66389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6D-4246-991B-440BE37409C9}"/>
            </c:ext>
          </c:extLst>
        </c:ser>
        <c:dLbls>
          <c:showLegendKey val="0"/>
          <c:showVal val="0"/>
          <c:showCatName val="0"/>
          <c:showSerName val="0"/>
          <c:showPercent val="0"/>
          <c:showBubbleSize val="0"/>
        </c:dLbls>
        <c:marker val="1"/>
        <c:smooth val="0"/>
        <c:axId val="663888920"/>
        <c:axId val="663891272"/>
      </c:lineChart>
      <c:dateAx>
        <c:axId val="663888920"/>
        <c:scaling>
          <c:orientation val="minMax"/>
        </c:scaling>
        <c:delete val="1"/>
        <c:axPos val="b"/>
        <c:numFmt formatCode="&quot;H&quot;yy" sourceLinked="1"/>
        <c:majorTickMark val="none"/>
        <c:minorTickMark val="none"/>
        <c:tickLblPos val="none"/>
        <c:crossAx val="663891272"/>
        <c:crosses val="autoZero"/>
        <c:auto val="1"/>
        <c:lblOffset val="100"/>
        <c:baseTimeUnit val="years"/>
      </c:dateAx>
      <c:valAx>
        <c:axId val="66389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88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FB-408B-B579-EEEBA4D869A4}"/>
            </c:ext>
          </c:extLst>
        </c:ser>
        <c:dLbls>
          <c:showLegendKey val="0"/>
          <c:showVal val="0"/>
          <c:showCatName val="0"/>
          <c:showSerName val="0"/>
          <c:showPercent val="0"/>
          <c:showBubbleSize val="0"/>
        </c:dLbls>
        <c:gapWidth val="150"/>
        <c:axId val="663884216"/>
        <c:axId val="66388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FB-408B-B579-EEEBA4D869A4}"/>
            </c:ext>
          </c:extLst>
        </c:ser>
        <c:dLbls>
          <c:showLegendKey val="0"/>
          <c:showVal val="0"/>
          <c:showCatName val="0"/>
          <c:showSerName val="0"/>
          <c:showPercent val="0"/>
          <c:showBubbleSize val="0"/>
        </c:dLbls>
        <c:marker val="1"/>
        <c:smooth val="0"/>
        <c:axId val="663884216"/>
        <c:axId val="663886568"/>
      </c:lineChart>
      <c:dateAx>
        <c:axId val="663884216"/>
        <c:scaling>
          <c:orientation val="minMax"/>
        </c:scaling>
        <c:delete val="1"/>
        <c:axPos val="b"/>
        <c:numFmt formatCode="&quot;H&quot;yy" sourceLinked="1"/>
        <c:majorTickMark val="none"/>
        <c:minorTickMark val="none"/>
        <c:tickLblPos val="none"/>
        <c:crossAx val="663886568"/>
        <c:crosses val="autoZero"/>
        <c:auto val="1"/>
        <c:lblOffset val="100"/>
        <c:baseTimeUnit val="years"/>
      </c:dateAx>
      <c:valAx>
        <c:axId val="66388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88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quot;-&quot;">
                  <c:v>738.65</c:v>
                </c:pt>
              </c:numCache>
            </c:numRef>
          </c:val>
          <c:extLst xmlns:c16r2="http://schemas.microsoft.com/office/drawing/2015/06/chart">
            <c:ext xmlns:c16="http://schemas.microsoft.com/office/drawing/2014/chart" uri="{C3380CC4-5D6E-409C-BE32-E72D297353CC}">
              <c16:uniqueId val="{00000000-6D74-4DF8-87FA-C63422214775}"/>
            </c:ext>
          </c:extLst>
        </c:ser>
        <c:dLbls>
          <c:showLegendKey val="0"/>
          <c:showVal val="0"/>
          <c:showCatName val="0"/>
          <c:showSerName val="0"/>
          <c:showPercent val="0"/>
          <c:showBubbleSize val="0"/>
        </c:dLbls>
        <c:gapWidth val="150"/>
        <c:axId val="663889704"/>
        <c:axId val="66389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654.71</c:v>
                </c:pt>
                <c:pt idx="4">
                  <c:v>783.8</c:v>
                </c:pt>
              </c:numCache>
            </c:numRef>
          </c:val>
          <c:smooth val="0"/>
          <c:extLst xmlns:c16r2="http://schemas.microsoft.com/office/drawing/2015/06/chart">
            <c:ext xmlns:c16="http://schemas.microsoft.com/office/drawing/2014/chart" uri="{C3380CC4-5D6E-409C-BE32-E72D297353CC}">
              <c16:uniqueId val="{00000001-6D74-4DF8-87FA-C63422214775}"/>
            </c:ext>
          </c:extLst>
        </c:ser>
        <c:dLbls>
          <c:showLegendKey val="0"/>
          <c:showVal val="0"/>
          <c:showCatName val="0"/>
          <c:showSerName val="0"/>
          <c:showPercent val="0"/>
          <c:showBubbleSize val="0"/>
        </c:dLbls>
        <c:marker val="1"/>
        <c:smooth val="0"/>
        <c:axId val="663889704"/>
        <c:axId val="663890488"/>
      </c:lineChart>
      <c:dateAx>
        <c:axId val="663889704"/>
        <c:scaling>
          <c:orientation val="minMax"/>
        </c:scaling>
        <c:delete val="1"/>
        <c:axPos val="b"/>
        <c:numFmt formatCode="&quot;H&quot;yy" sourceLinked="1"/>
        <c:majorTickMark val="none"/>
        <c:minorTickMark val="none"/>
        <c:tickLblPos val="none"/>
        <c:crossAx val="663890488"/>
        <c:crosses val="autoZero"/>
        <c:auto val="1"/>
        <c:lblOffset val="100"/>
        <c:baseTimeUnit val="years"/>
      </c:dateAx>
      <c:valAx>
        <c:axId val="66389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88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58</c:v>
                </c:pt>
                <c:pt idx="1">
                  <c:v>70.37</c:v>
                </c:pt>
                <c:pt idx="2">
                  <c:v>86.47</c:v>
                </c:pt>
                <c:pt idx="3">
                  <c:v>87.08</c:v>
                </c:pt>
                <c:pt idx="4">
                  <c:v>77.010000000000005</c:v>
                </c:pt>
              </c:numCache>
            </c:numRef>
          </c:val>
          <c:extLst xmlns:c16r2="http://schemas.microsoft.com/office/drawing/2015/06/chart">
            <c:ext xmlns:c16="http://schemas.microsoft.com/office/drawing/2014/chart" uri="{C3380CC4-5D6E-409C-BE32-E72D297353CC}">
              <c16:uniqueId val="{00000000-7D7B-45D1-9042-66136A6F6343}"/>
            </c:ext>
          </c:extLst>
        </c:ser>
        <c:dLbls>
          <c:showLegendKey val="0"/>
          <c:showVal val="0"/>
          <c:showCatName val="0"/>
          <c:showSerName val="0"/>
          <c:showPercent val="0"/>
          <c:showBubbleSize val="0"/>
        </c:dLbls>
        <c:gapWidth val="150"/>
        <c:axId val="569521232"/>
        <c:axId val="56952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65.37</c:v>
                </c:pt>
                <c:pt idx="4">
                  <c:v>68.11</c:v>
                </c:pt>
              </c:numCache>
            </c:numRef>
          </c:val>
          <c:smooth val="0"/>
          <c:extLst xmlns:c16r2="http://schemas.microsoft.com/office/drawing/2015/06/chart">
            <c:ext xmlns:c16="http://schemas.microsoft.com/office/drawing/2014/chart" uri="{C3380CC4-5D6E-409C-BE32-E72D297353CC}">
              <c16:uniqueId val="{00000001-7D7B-45D1-9042-66136A6F6343}"/>
            </c:ext>
          </c:extLst>
        </c:ser>
        <c:dLbls>
          <c:showLegendKey val="0"/>
          <c:showVal val="0"/>
          <c:showCatName val="0"/>
          <c:showSerName val="0"/>
          <c:showPercent val="0"/>
          <c:showBubbleSize val="0"/>
        </c:dLbls>
        <c:marker val="1"/>
        <c:smooth val="0"/>
        <c:axId val="569521232"/>
        <c:axId val="569523584"/>
      </c:lineChart>
      <c:dateAx>
        <c:axId val="569521232"/>
        <c:scaling>
          <c:orientation val="minMax"/>
        </c:scaling>
        <c:delete val="1"/>
        <c:axPos val="b"/>
        <c:numFmt formatCode="&quot;H&quot;yy" sourceLinked="1"/>
        <c:majorTickMark val="none"/>
        <c:minorTickMark val="none"/>
        <c:tickLblPos val="none"/>
        <c:crossAx val="569523584"/>
        <c:crosses val="autoZero"/>
        <c:auto val="1"/>
        <c:lblOffset val="100"/>
        <c:baseTimeUnit val="years"/>
      </c:dateAx>
      <c:valAx>
        <c:axId val="5695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52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243.14</c:v>
                </c:pt>
                <c:pt idx="1">
                  <c:v>209.43</c:v>
                </c:pt>
                <c:pt idx="2">
                  <c:v>162.31</c:v>
                </c:pt>
                <c:pt idx="3">
                  <c:v>140.53</c:v>
                </c:pt>
                <c:pt idx="4">
                  <c:v>172.17</c:v>
                </c:pt>
              </c:numCache>
            </c:numRef>
          </c:val>
          <c:extLst xmlns:c16r2="http://schemas.microsoft.com/office/drawing/2015/06/chart">
            <c:ext xmlns:c16="http://schemas.microsoft.com/office/drawing/2014/chart" uri="{C3380CC4-5D6E-409C-BE32-E72D297353CC}">
              <c16:uniqueId val="{00000000-DEE8-40E6-BDD7-3948A8F7CB7F}"/>
            </c:ext>
          </c:extLst>
        </c:ser>
        <c:dLbls>
          <c:showLegendKey val="0"/>
          <c:showVal val="0"/>
          <c:showCatName val="0"/>
          <c:showSerName val="0"/>
          <c:showPercent val="0"/>
          <c:showBubbleSize val="0"/>
        </c:dLbls>
        <c:gapWidth val="150"/>
        <c:axId val="410492584"/>
        <c:axId val="41049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228.99</c:v>
                </c:pt>
                <c:pt idx="4">
                  <c:v>222.41</c:v>
                </c:pt>
              </c:numCache>
            </c:numRef>
          </c:val>
          <c:smooth val="0"/>
          <c:extLst xmlns:c16r2="http://schemas.microsoft.com/office/drawing/2015/06/chart">
            <c:ext xmlns:c16="http://schemas.microsoft.com/office/drawing/2014/chart" uri="{C3380CC4-5D6E-409C-BE32-E72D297353CC}">
              <c16:uniqueId val="{00000001-DEE8-40E6-BDD7-3948A8F7CB7F}"/>
            </c:ext>
          </c:extLst>
        </c:ser>
        <c:dLbls>
          <c:showLegendKey val="0"/>
          <c:showVal val="0"/>
          <c:showCatName val="0"/>
          <c:showSerName val="0"/>
          <c:showPercent val="0"/>
          <c:showBubbleSize val="0"/>
        </c:dLbls>
        <c:marker val="1"/>
        <c:smooth val="0"/>
        <c:axId val="410492584"/>
        <c:axId val="410491800"/>
      </c:lineChart>
      <c:dateAx>
        <c:axId val="410492584"/>
        <c:scaling>
          <c:orientation val="minMax"/>
        </c:scaling>
        <c:delete val="1"/>
        <c:axPos val="b"/>
        <c:numFmt formatCode="&quot;H&quot;yy" sourceLinked="1"/>
        <c:majorTickMark val="none"/>
        <c:minorTickMark val="none"/>
        <c:tickLblPos val="none"/>
        <c:crossAx val="410491800"/>
        <c:crosses val="autoZero"/>
        <c:auto val="1"/>
        <c:lblOffset val="100"/>
        <c:baseTimeUnit val="years"/>
      </c:dateAx>
      <c:valAx>
        <c:axId val="41049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49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0" zoomScaleNormal="100" workbookViewId="0">
      <selection activeCell="BJ28" sqref="BJ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那賀町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7916</v>
      </c>
      <c r="AM8" s="69"/>
      <c r="AN8" s="69"/>
      <c r="AO8" s="69"/>
      <c r="AP8" s="69"/>
      <c r="AQ8" s="69"/>
      <c r="AR8" s="69"/>
      <c r="AS8" s="69"/>
      <c r="AT8" s="68">
        <f>データ!T6</f>
        <v>694.98</v>
      </c>
      <c r="AU8" s="68"/>
      <c r="AV8" s="68"/>
      <c r="AW8" s="68"/>
      <c r="AX8" s="68"/>
      <c r="AY8" s="68"/>
      <c r="AZ8" s="68"/>
      <c r="BA8" s="68"/>
      <c r="BB8" s="68">
        <f>データ!U6</f>
        <v>11.39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35.93</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2806</v>
      </c>
      <c r="AM10" s="69"/>
      <c r="AN10" s="69"/>
      <c r="AO10" s="69"/>
      <c r="AP10" s="69"/>
      <c r="AQ10" s="69"/>
      <c r="AR10" s="69"/>
      <c r="AS10" s="69"/>
      <c r="AT10" s="68">
        <f>データ!W6</f>
        <v>2.91</v>
      </c>
      <c r="AU10" s="68"/>
      <c r="AV10" s="68"/>
      <c r="AW10" s="68"/>
      <c r="AX10" s="68"/>
      <c r="AY10" s="68"/>
      <c r="AZ10" s="68"/>
      <c r="BA10" s="68"/>
      <c r="BB10" s="68">
        <f>データ!X6</f>
        <v>964.26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nQ+GUiLXnJRyIztZiONVDczzH9pn62bjHuHRqSVK/Cqr+8WLNfj10HgyBdlNUFFwCv80Tsbp74rh2tDx9kMZJw==" saltValue="DYYCNqG3dhMh5ToSbHE4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363685</v>
      </c>
      <c r="D6" s="33">
        <f t="shared" si="3"/>
        <v>47</v>
      </c>
      <c r="E6" s="33">
        <f t="shared" si="3"/>
        <v>17</v>
      </c>
      <c r="F6" s="33">
        <f t="shared" si="3"/>
        <v>5</v>
      </c>
      <c r="G6" s="33">
        <f t="shared" si="3"/>
        <v>0</v>
      </c>
      <c r="H6" s="33" t="str">
        <f t="shared" si="3"/>
        <v>徳島県　那賀町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35.93</v>
      </c>
      <c r="Q6" s="34">
        <f t="shared" si="3"/>
        <v>100</v>
      </c>
      <c r="R6" s="34">
        <f t="shared" si="3"/>
        <v>3850</v>
      </c>
      <c r="S6" s="34">
        <f t="shared" si="3"/>
        <v>7916</v>
      </c>
      <c r="T6" s="34">
        <f t="shared" si="3"/>
        <v>694.98</v>
      </c>
      <c r="U6" s="34">
        <f t="shared" si="3"/>
        <v>11.39</v>
      </c>
      <c r="V6" s="34">
        <f t="shared" si="3"/>
        <v>2806</v>
      </c>
      <c r="W6" s="34">
        <f t="shared" si="3"/>
        <v>2.91</v>
      </c>
      <c r="X6" s="34">
        <f t="shared" si="3"/>
        <v>964.26</v>
      </c>
      <c r="Y6" s="35">
        <f>IF(Y7="",NA(),Y7)</f>
        <v>81.81</v>
      </c>
      <c r="Z6" s="35">
        <f t="shared" ref="Z6:AH6" si="4">IF(Z7="",NA(),Z7)</f>
        <v>90.37</v>
      </c>
      <c r="AA6" s="35">
        <f t="shared" si="4"/>
        <v>101.59</v>
      </c>
      <c r="AB6" s="35">
        <f t="shared" si="4"/>
        <v>100.76</v>
      </c>
      <c r="AC6" s="35">
        <f t="shared" si="4"/>
        <v>96.53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738.65</v>
      </c>
      <c r="BK6" s="35">
        <f t="shared" si="7"/>
        <v>974.93</v>
      </c>
      <c r="BL6" s="35">
        <f t="shared" si="7"/>
        <v>855.8</v>
      </c>
      <c r="BM6" s="35">
        <f t="shared" si="7"/>
        <v>789.46</v>
      </c>
      <c r="BN6" s="35">
        <f t="shared" si="7"/>
        <v>654.71</v>
      </c>
      <c r="BO6" s="35">
        <f t="shared" si="7"/>
        <v>783.8</v>
      </c>
      <c r="BP6" s="34" t="str">
        <f>IF(BP7="","",IF(BP7="-","【-】","【"&amp;SUBSTITUTE(TEXT(BP7,"#,##0.00"),"-","△")&amp;"】"))</f>
        <v>【832.52】</v>
      </c>
      <c r="BQ6" s="35">
        <f>IF(BQ7="",NA(),BQ7)</f>
        <v>58</v>
      </c>
      <c r="BR6" s="35">
        <f t="shared" ref="BR6:BZ6" si="8">IF(BR7="",NA(),BR7)</f>
        <v>70.37</v>
      </c>
      <c r="BS6" s="35">
        <f t="shared" si="8"/>
        <v>86.47</v>
      </c>
      <c r="BT6" s="35">
        <f t="shared" si="8"/>
        <v>87.08</v>
      </c>
      <c r="BU6" s="35">
        <f t="shared" si="8"/>
        <v>77.010000000000005</v>
      </c>
      <c r="BV6" s="35">
        <f t="shared" si="8"/>
        <v>55.32</v>
      </c>
      <c r="BW6" s="35">
        <f t="shared" si="8"/>
        <v>59.8</v>
      </c>
      <c r="BX6" s="35">
        <f t="shared" si="8"/>
        <v>57.77</v>
      </c>
      <c r="BY6" s="35">
        <f t="shared" si="8"/>
        <v>65.37</v>
      </c>
      <c r="BZ6" s="35">
        <f t="shared" si="8"/>
        <v>68.11</v>
      </c>
      <c r="CA6" s="34" t="str">
        <f>IF(CA7="","",IF(CA7="-","【-】","【"&amp;SUBSTITUTE(TEXT(CA7,"#,##0.00"),"-","△")&amp;"】"))</f>
        <v>【60.94】</v>
      </c>
      <c r="CB6" s="35">
        <f>IF(CB7="",NA(),CB7)</f>
        <v>243.14</v>
      </c>
      <c r="CC6" s="35">
        <f t="shared" ref="CC6:CK6" si="9">IF(CC7="",NA(),CC7)</f>
        <v>209.43</v>
      </c>
      <c r="CD6" s="35">
        <f t="shared" si="9"/>
        <v>162.31</v>
      </c>
      <c r="CE6" s="35">
        <f t="shared" si="9"/>
        <v>140.53</v>
      </c>
      <c r="CF6" s="35">
        <f t="shared" si="9"/>
        <v>172.17</v>
      </c>
      <c r="CG6" s="35">
        <f t="shared" si="9"/>
        <v>283.17</v>
      </c>
      <c r="CH6" s="35">
        <f t="shared" si="9"/>
        <v>263.76</v>
      </c>
      <c r="CI6" s="35">
        <f t="shared" si="9"/>
        <v>274.35000000000002</v>
      </c>
      <c r="CJ6" s="35">
        <f t="shared" si="9"/>
        <v>228.99</v>
      </c>
      <c r="CK6" s="35">
        <f t="shared" si="9"/>
        <v>222.41</v>
      </c>
      <c r="CL6" s="34" t="str">
        <f>IF(CL7="","",IF(CL7="-","【-】","【"&amp;SUBSTITUTE(TEXT(CL7,"#,##0.00"),"-","△")&amp;"】"))</f>
        <v>【253.04】</v>
      </c>
      <c r="CM6" s="35">
        <f>IF(CM7="",NA(),CM7)</f>
        <v>56.89</v>
      </c>
      <c r="CN6" s="35">
        <f t="shared" ref="CN6:CV6" si="10">IF(CN7="",NA(),CN7)</f>
        <v>56.89</v>
      </c>
      <c r="CO6" s="35">
        <f t="shared" si="10"/>
        <v>56.89</v>
      </c>
      <c r="CP6" s="35">
        <f t="shared" si="10"/>
        <v>56.89</v>
      </c>
      <c r="CQ6" s="35">
        <f t="shared" si="10"/>
        <v>56.89</v>
      </c>
      <c r="CR6" s="35">
        <f t="shared" si="10"/>
        <v>60.65</v>
      </c>
      <c r="CS6" s="35">
        <f t="shared" si="10"/>
        <v>51.75</v>
      </c>
      <c r="CT6" s="35">
        <f t="shared" si="10"/>
        <v>50.68</v>
      </c>
      <c r="CU6" s="35">
        <f t="shared" si="10"/>
        <v>54.06</v>
      </c>
      <c r="CV6" s="35">
        <f t="shared" si="10"/>
        <v>55.26</v>
      </c>
      <c r="CW6" s="34" t="str">
        <f>IF(CW7="","",IF(CW7="-","【-】","【"&amp;SUBSTITUTE(TEXT(CW7,"#,##0.00"),"-","△")&amp;"】"))</f>
        <v>【54.84】</v>
      </c>
      <c r="CX6" s="35">
        <f>IF(CX7="",NA(),CX7)</f>
        <v>95.37</v>
      </c>
      <c r="CY6" s="35">
        <f t="shared" ref="CY6:DG6" si="11">IF(CY7="",NA(),CY7)</f>
        <v>95.69</v>
      </c>
      <c r="CZ6" s="35">
        <f t="shared" si="11"/>
        <v>93.57</v>
      </c>
      <c r="DA6" s="35">
        <f t="shared" si="11"/>
        <v>94.56</v>
      </c>
      <c r="DB6" s="35">
        <f t="shared" si="11"/>
        <v>94.73</v>
      </c>
      <c r="DC6" s="35">
        <f t="shared" si="11"/>
        <v>84.58</v>
      </c>
      <c r="DD6" s="35">
        <f t="shared" si="11"/>
        <v>84.84</v>
      </c>
      <c r="DE6" s="35">
        <f t="shared" si="11"/>
        <v>84.86</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5" s="36" customFormat="1" x14ac:dyDescent="0.15">
      <c r="A7" s="28"/>
      <c r="B7" s="37">
        <v>2020</v>
      </c>
      <c r="C7" s="37">
        <v>363685</v>
      </c>
      <c r="D7" s="37">
        <v>47</v>
      </c>
      <c r="E7" s="37">
        <v>17</v>
      </c>
      <c r="F7" s="37">
        <v>5</v>
      </c>
      <c r="G7" s="37">
        <v>0</v>
      </c>
      <c r="H7" s="37" t="s">
        <v>99</v>
      </c>
      <c r="I7" s="37" t="s">
        <v>100</v>
      </c>
      <c r="J7" s="37" t="s">
        <v>101</v>
      </c>
      <c r="K7" s="37" t="s">
        <v>102</v>
      </c>
      <c r="L7" s="37" t="s">
        <v>103</v>
      </c>
      <c r="M7" s="37" t="s">
        <v>104</v>
      </c>
      <c r="N7" s="38" t="s">
        <v>105</v>
      </c>
      <c r="O7" s="38" t="s">
        <v>106</v>
      </c>
      <c r="P7" s="38">
        <v>35.93</v>
      </c>
      <c r="Q7" s="38">
        <v>100</v>
      </c>
      <c r="R7" s="38">
        <v>3850</v>
      </c>
      <c r="S7" s="38">
        <v>7916</v>
      </c>
      <c r="T7" s="38">
        <v>694.98</v>
      </c>
      <c r="U7" s="38">
        <v>11.39</v>
      </c>
      <c r="V7" s="38">
        <v>2806</v>
      </c>
      <c r="W7" s="38">
        <v>2.91</v>
      </c>
      <c r="X7" s="38">
        <v>964.26</v>
      </c>
      <c r="Y7" s="38">
        <v>81.81</v>
      </c>
      <c r="Z7" s="38">
        <v>90.37</v>
      </c>
      <c r="AA7" s="38">
        <v>101.59</v>
      </c>
      <c r="AB7" s="38">
        <v>100.76</v>
      </c>
      <c r="AC7" s="38">
        <v>96.53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738.65</v>
      </c>
      <c r="BK7" s="38">
        <v>974.93</v>
      </c>
      <c r="BL7" s="38">
        <v>855.8</v>
      </c>
      <c r="BM7" s="38">
        <v>789.46</v>
      </c>
      <c r="BN7" s="38">
        <v>654.71</v>
      </c>
      <c r="BO7" s="38">
        <v>783.8</v>
      </c>
      <c r="BP7" s="38">
        <v>832.52</v>
      </c>
      <c r="BQ7" s="38">
        <v>58</v>
      </c>
      <c r="BR7" s="38">
        <v>70.37</v>
      </c>
      <c r="BS7" s="38">
        <v>86.47</v>
      </c>
      <c r="BT7" s="38">
        <v>87.08</v>
      </c>
      <c r="BU7" s="38">
        <v>77.010000000000005</v>
      </c>
      <c r="BV7" s="38">
        <v>55.32</v>
      </c>
      <c r="BW7" s="38">
        <v>59.8</v>
      </c>
      <c r="BX7" s="38">
        <v>57.77</v>
      </c>
      <c r="BY7" s="38">
        <v>65.37</v>
      </c>
      <c r="BZ7" s="38">
        <v>68.11</v>
      </c>
      <c r="CA7" s="38">
        <v>60.94</v>
      </c>
      <c r="CB7" s="38">
        <v>243.14</v>
      </c>
      <c r="CC7" s="38">
        <v>209.43</v>
      </c>
      <c r="CD7" s="38">
        <v>162.31</v>
      </c>
      <c r="CE7" s="38">
        <v>140.53</v>
      </c>
      <c r="CF7" s="38">
        <v>172.17</v>
      </c>
      <c r="CG7" s="38">
        <v>283.17</v>
      </c>
      <c r="CH7" s="38">
        <v>263.76</v>
      </c>
      <c r="CI7" s="38">
        <v>274.35000000000002</v>
      </c>
      <c r="CJ7" s="38">
        <v>228.99</v>
      </c>
      <c r="CK7" s="38">
        <v>222.41</v>
      </c>
      <c r="CL7" s="38">
        <v>253.04</v>
      </c>
      <c r="CM7" s="38">
        <v>56.89</v>
      </c>
      <c r="CN7" s="38">
        <v>56.89</v>
      </c>
      <c r="CO7" s="38">
        <v>56.89</v>
      </c>
      <c r="CP7" s="38">
        <v>56.89</v>
      </c>
      <c r="CQ7" s="38">
        <v>56.89</v>
      </c>
      <c r="CR7" s="38">
        <v>60.65</v>
      </c>
      <c r="CS7" s="38">
        <v>51.75</v>
      </c>
      <c r="CT7" s="38">
        <v>50.68</v>
      </c>
      <c r="CU7" s="38">
        <v>54.06</v>
      </c>
      <c r="CV7" s="38">
        <v>55.26</v>
      </c>
      <c r="CW7" s="38">
        <v>54.84</v>
      </c>
      <c r="CX7" s="38">
        <v>95.37</v>
      </c>
      <c r="CY7" s="38">
        <v>95.69</v>
      </c>
      <c r="CZ7" s="38">
        <v>93.57</v>
      </c>
      <c r="DA7" s="38">
        <v>94.56</v>
      </c>
      <c r="DB7" s="38">
        <v>94.73</v>
      </c>
      <c r="DC7" s="38">
        <v>84.58</v>
      </c>
      <c r="DD7" s="38">
        <v>84.84</v>
      </c>
      <c r="DE7" s="38">
        <v>84.86</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2022-01-13T08:09:07Z</cp:lastPrinted>
  <dcterms:created xsi:type="dcterms:W3CDTF">2021-12-03T08:01:37Z</dcterms:created>
  <dcterms:modified xsi:type="dcterms:W3CDTF">2022-01-13T08:09:08Z</dcterms:modified>
  <cp:category/>
</cp:coreProperties>
</file>