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専用\□財政課共有　改　専用・財政課共有のデータをこちらに移行して整理\95地方公営企業\R3\R4.2.4〆公営企業に係る経営比較分析表（令和2年度決算）の分析等について（依頼）\4.回答\"/>
    </mc:Choice>
  </mc:AlternateContent>
  <workbookProtection workbookAlgorithmName="SHA-512" workbookHashValue="qvluhLjAYfxPYLcW3Rsm9Z5mF+1iqzVNqP+YfxB8XqeIYSVorAo8CBJ3tMBJekfjWZN1eEDqBLx3Iqqca83CCA==" workbookSaltValue="+8JCiF8xUs8W3PeFX7mmPQ==" workbookSpinCount="100000" lockStructure="1"/>
  <bookViews>
    <workbookView xWindow="0" yWindow="0" windowWidth="21375" windowHeight="310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<sst xmlns="http://schemas.openxmlformats.org/spreadsheetml/2006/main" count="236" uniqueCount="123">
  <si>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</si>
  <si>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</si>
  <si>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</si>
  <si>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</si>
  <si>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</si>
  <si>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</si>
  <si>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</si>
  <si>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</si>
  <si>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</si>
  <si>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</si>
  <si>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</si>
  <si>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</si>
  <si>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</si>
  <si>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</si>
  <si>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</si>
  <si>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</si>
  <si>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</si>
  <si>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</si>
  <si>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</si>
  <si>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</si>
  <si>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</si>
  <si>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</si>
  <si>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</si>
  <si>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</si>
  <si>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</si>
  <si>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</si>
  <si>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</si>
  <si>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</si>
  <si>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</si>
  <si>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</si>
  <si>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</si>
  <si>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</si>
  <si>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</si>
  <si>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</si>
  <si>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</si>
  <si>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</si>
  <si>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</si>
  <si>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</si>
  <si>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</si>
  <si>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</si>
  <si>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</si>
  <si>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</si>
  <si>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</si>
  <si>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</si>
  <si>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</si>
  <si>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</si>
  <si>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</si>
  <si>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</si>
  <si>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</si>
  <si>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</si>
  <si>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</si>
  <si>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</si>
  <si>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</si>
  <si>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</si>
  <si>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</si>
  <si>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</si>
  <si>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</si>
  <si>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</si>
  <si>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</si>
  <si>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</si>
  <si>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</si>
  <si>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</si>
  <si>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</si>
  <si>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</si>
  <si>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</si>
  <si>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</si>
  <si>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</si>
  <si>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</si>
  <si>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</si>
  <si>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</si>
  <si>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</si>
  <si>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</si>
  <si>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</si>
  <si>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</si>
  <si>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</si>
  <si>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</si>
  <si>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</si>
  <si>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</si>
  <si>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</si>
  <si>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</si>
  <si>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</si>
  <si>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</si>
  <si>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</si>
  <si>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</si>
  <si>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</si>
  <si>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</si>
  <si>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</si>
  <si>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</si>
  <si>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</si>
  <si>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</si>
  <si>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</si>
  <si>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</si>
  <si>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</si>
  <si>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</si>
  <si>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</si>
  <si>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</si>
  <si>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</si>
  <si>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</si>
  <si>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</si>
  <si>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</si>
  <si>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阿波市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</si>
  <si>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</si>
  <si>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</si>
  <si>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</si>
  <si>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</si>
  <si>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</si>
  <si>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</si>
  <si>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</si>
  <si>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</si>
  <si>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</si>
  <si>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</si>
  <si>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</si>
  <si>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</si>
  <si>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</si>
  <si>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</si>
  <si>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</si>
  <si>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</si>
  <si>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</si>
  <si>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</si>
  <si>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</si>
  <si>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本市の収益的収支率は100％を下回っている。
　前年度に比べて令和2年度が下がった要因として、補助金や企業債が減少したことが挙げられる。引き続き、有利な財源を活用し施設の更新等に努める。
　また、公営企業法適用化に向けて、維持管理費の削減に努めるとともに、投資の効率化を図りながら、健全経営に努める。</t>
    <rPh sb="1" eb="3">
      <t>ホンシ</t>
    </rPh>
    <rPh sb="4" eb="7">
      <t>シュウエキテキ</t>
    </rPh>
    <rPh sb="7" eb="9">
      <t>シュウシ</t>
    </rPh>
    <rPh sb="9" eb="10">
      <t>リツ</t>
    </rPh>
    <rPh sb="16" eb="17">
      <t>シタ</t>
    </rPh>
    <rPh sb="17" eb="18">
      <t>マワ</t>
    </rPh>
    <rPh sb="25" eb="26">
      <t>ゼン</t>
    </rPh>
    <rPh sb="26" eb="28">
      <t>ネンド</t>
    </rPh>
    <rPh sb="29" eb="30">
      <t>クラ</t>
    </rPh>
    <rPh sb="32" eb="34">
      <t>レイワ</t>
    </rPh>
    <rPh sb="35" eb="37">
      <t>ネンド</t>
    </rPh>
    <rPh sb="38" eb="39">
      <t>サ</t>
    </rPh>
    <rPh sb="42" eb="44">
      <t>ヨウイン</t>
    </rPh>
    <rPh sb="48" eb="51">
      <t>ホジョキン</t>
    </rPh>
    <rPh sb="52" eb="54">
      <t>キギョウ</t>
    </rPh>
    <rPh sb="54" eb="55">
      <t>サイ</t>
    </rPh>
    <rPh sb="63" eb="64">
      <t>ア</t>
    </rPh>
    <rPh sb="69" eb="70">
      <t>ヒ</t>
    </rPh>
    <rPh sb="71" eb="72">
      <t>ツヅ</t>
    </rPh>
    <rPh sb="74" eb="76">
      <t>ユウリ</t>
    </rPh>
    <rPh sb="77" eb="79">
      <t>ザイゲン</t>
    </rPh>
    <rPh sb="80" eb="82">
      <t>カツヨウ</t>
    </rPh>
    <rPh sb="83" eb="85">
      <t>シセツ</t>
    </rPh>
    <rPh sb="86" eb="88">
      <t>コウシン</t>
    </rPh>
    <rPh sb="88" eb="89">
      <t>トウ</t>
    </rPh>
    <rPh sb="90" eb="91">
      <t>ツト</t>
    </rPh>
    <rPh sb="99" eb="101">
      <t>コウエイ</t>
    </rPh>
    <rPh sb="101" eb="103">
      <t>キギョウ</t>
    </rPh>
    <rPh sb="103" eb="104">
      <t>ホウ</t>
    </rPh>
    <rPh sb="104" eb="107">
      <t>テキヨウカ</t>
    </rPh>
    <rPh sb="108" eb="109">
      <t>ム</t>
    </rPh>
    <rPh sb="112" eb="114">
      <t>イジ</t>
    </rPh>
    <rPh sb="114" eb="116">
      <t>カンリ</t>
    </rPh>
    <rPh sb="116" eb="117">
      <t>ヒ</t>
    </rPh>
    <rPh sb="118" eb="120">
      <t>サクゲン</t>
    </rPh>
    <rPh sb="121" eb="122">
      <t>ツト</t>
    </rPh>
    <rPh sb="129" eb="131">
      <t>トウシ</t>
    </rPh>
    <rPh sb="132" eb="135">
      <t>コウリツカ</t>
    </rPh>
    <rPh sb="136" eb="137">
      <t>ハカ</t>
    </rPh>
    <rPh sb="142" eb="144">
      <t>ケンゼン</t>
    </rPh>
    <rPh sb="144" eb="146">
      <t>ケイエイ</t>
    </rPh>
    <rPh sb="147" eb="148">
      <t>ツト</t>
    </rPh>
    <phoneticPr fontId="4"/>
  </si>
  <si>
    <t>　今後の管渠の更新投資、老朽化対策を踏まえると
やはり財源の確保が重要である。経営戦略を策定
したが、5年ごとに見直しを行い、設備の回復、予
防保全に努め、収支が均衡するように調整する。
　投資以外の経営については、法適用化を見据え、
固定資産台帳を整備して、合理的な額を確保し、
更なる効率化に取り組む。</t>
    <rPh sb="1" eb="3">
      <t>コンゴ</t>
    </rPh>
    <rPh sb="4" eb="6">
      <t>カンキョ</t>
    </rPh>
    <rPh sb="7" eb="9">
      <t>コウシン</t>
    </rPh>
    <rPh sb="9" eb="11">
      <t>トウシ</t>
    </rPh>
    <rPh sb="12" eb="15">
      <t>ロウキュウカ</t>
    </rPh>
    <rPh sb="15" eb="17">
      <t>タイサク</t>
    </rPh>
    <rPh sb="18" eb="19">
      <t>フ</t>
    </rPh>
    <rPh sb="27" eb="29">
      <t>ザイゲン</t>
    </rPh>
    <rPh sb="30" eb="32">
      <t>カクホ</t>
    </rPh>
    <rPh sb="33" eb="35">
      <t>ジュウヨウ</t>
    </rPh>
    <rPh sb="39" eb="41">
      <t>ケイエイ</t>
    </rPh>
    <rPh sb="41" eb="43">
      <t>センリャク</t>
    </rPh>
    <rPh sb="44" eb="46">
      <t>サクテイ</t>
    </rPh>
    <rPh sb="52" eb="53">
      <t>ネン</t>
    </rPh>
    <rPh sb="56" eb="58">
      <t>ミナオ</t>
    </rPh>
    <rPh sb="60" eb="61">
      <t>オコナ</t>
    </rPh>
    <rPh sb="63" eb="65">
      <t>セツビ</t>
    </rPh>
    <rPh sb="66" eb="68">
      <t>カイフク</t>
    </rPh>
    <rPh sb="69" eb="70">
      <t>ヨ</t>
    </rPh>
    <rPh sb="71" eb="72">
      <t>ボウ</t>
    </rPh>
    <rPh sb="72" eb="74">
      <t>ホゼン</t>
    </rPh>
    <rPh sb="75" eb="76">
      <t>ツト</t>
    </rPh>
    <rPh sb="78" eb="80">
      <t>シュウシ</t>
    </rPh>
    <rPh sb="81" eb="83">
      <t>キンコウ</t>
    </rPh>
    <rPh sb="88" eb="90">
      <t>チョウセイ</t>
    </rPh>
    <rPh sb="95" eb="97">
      <t>トウシ</t>
    </rPh>
    <rPh sb="97" eb="99">
      <t>イガイ</t>
    </rPh>
    <rPh sb="100" eb="102">
      <t>ケイエイ</t>
    </rPh>
    <rPh sb="108" eb="109">
      <t>ホウ</t>
    </rPh>
    <rPh sb="109" eb="112">
      <t>テキヨウカ</t>
    </rPh>
    <rPh sb="113" eb="115">
      <t>ミス</t>
    </rPh>
    <rPh sb="118" eb="120">
      <t>コテイ</t>
    </rPh>
    <rPh sb="120" eb="122">
      <t>シサン</t>
    </rPh>
    <rPh sb="122" eb="124">
      <t>ダイチョウ</t>
    </rPh>
    <rPh sb="125" eb="127">
      <t>セイビ</t>
    </rPh>
    <rPh sb="130" eb="133">
      <t>ゴウリテキ</t>
    </rPh>
    <rPh sb="134" eb="135">
      <t>ガク</t>
    </rPh>
    <rPh sb="136" eb="138">
      <t>カクホ</t>
    </rPh>
    <rPh sb="141" eb="142">
      <t>サラ</t>
    </rPh>
    <rPh sb="144" eb="147">
      <t>コウリツカ</t>
    </rPh>
    <rPh sb="148" eb="149">
      <t>ト</t>
    </rPh>
    <rPh sb="150" eb="151">
      <t>ク</t>
    </rPh>
    <phoneticPr fontId="4"/>
  </si>
  <si>
    <t xml:space="preserve">　経営基盤の計画的な整備を行うための基礎情報と
なる資産の現状把握に努めるとともに、最適整備
構想をもとに、投資の徹底した効率化、合理化に
取り組むよう努める。
　また、コスト縮減を図り、使用料の引き上げに
ついても検討しながら、法適用化を見据えた事業の継続に努める。
</t>
    <rPh sb="1" eb="3">
      <t>ケイエイ</t>
    </rPh>
    <rPh sb="3" eb="5">
      <t>キバン</t>
    </rPh>
    <rPh sb="6" eb="9">
      <t>ケイカクテキ</t>
    </rPh>
    <rPh sb="10" eb="12">
      <t>セイビ</t>
    </rPh>
    <rPh sb="13" eb="14">
      <t>オコナ</t>
    </rPh>
    <rPh sb="18" eb="20">
      <t>キソ</t>
    </rPh>
    <rPh sb="20" eb="22">
      <t>ジョウホウ</t>
    </rPh>
    <rPh sb="26" eb="28">
      <t>シサン</t>
    </rPh>
    <rPh sb="29" eb="31">
      <t>ゲンジョウ</t>
    </rPh>
    <rPh sb="31" eb="33">
      <t>ハアク</t>
    </rPh>
    <rPh sb="34" eb="35">
      <t>ツト</t>
    </rPh>
    <rPh sb="42" eb="44">
      <t>サイテキ</t>
    </rPh>
    <rPh sb="44" eb="46">
      <t>セイビ</t>
    </rPh>
    <rPh sb="47" eb="49">
      <t>コウソウ</t>
    </rPh>
    <rPh sb="54" eb="56">
      <t>トウシ</t>
    </rPh>
    <rPh sb="57" eb="59">
      <t>テッテイ</t>
    </rPh>
    <rPh sb="61" eb="64">
      <t>コウリツカ</t>
    </rPh>
    <rPh sb="65" eb="68">
      <t>ゴウリカ</t>
    </rPh>
    <rPh sb="70" eb="71">
      <t>ト</t>
    </rPh>
    <rPh sb="72" eb="73">
      <t>ク</t>
    </rPh>
    <rPh sb="76" eb="77">
      <t>ツト</t>
    </rPh>
    <rPh sb="88" eb="90">
      <t>シュクゲン</t>
    </rPh>
    <rPh sb="91" eb="92">
      <t>ハカ</t>
    </rPh>
    <rPh sb="94" eb="97">
      <t>シヨウリョウ</t>
    </rPh>
    <rPh sb="98" eb="99">
      <t>ヒ</t>
    </rPh>
    <rPh sb="100" eb="101">
      <t>ア</t>
    </rPh>
    <rPh sb="108" eb="110">
      <t>ケントウ</t>
    </rPh>
    <rPh sb="115" eb="116">
      <t>ホウ</t>
    </rPh>
    <rPh sb="116" eb="119">
      <t>テキヨウカ</t>
    </rPh>
    <rPh sb="120" eb="122">
      <t>ミス</t>
    </rPh>
    <rPh sb="124" eb="126">
      <t>ジギョウ</t>
    </rPh>
    <rPh sb="127" eb="129">
      <t>ケイゾク</t>
    </rPh>
    <rPh sb="130" eb="131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</si>
</sst>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9-48E9-A147-74D726D94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59-48E9-A147-74D726D94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73.290000000000006</c:v>
                </c:pt>
                <c:pt idx="1">
                  <c:v>77.19</c:v>
                </c:pt>
                <c:pt idx="2">
                  <c:v>78.010000000000005</c:v>
                </c:pt>
                <c:pt idx="3">
                  <c:v>72.34</c:v>
                </c:pt>
                <c:pt idx="4">
                  <c:v>78.13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9-4ED8-8790-56ECDE62C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49-4ED8-8790-56ECDE62C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62.41</c:v>
                </c:pt>
                <c:pt idx="1">
                  <c:v>67.180000000000007</c:v>
                </c:pt>
                <c:pt idx="2">
                  <c:v>68.44</c:v>
                </c:pt>
                <c:pt idx="3">
                  <c:v>67.77</c:v>
                </c:pt>
                <c:pt idx="4">
                  <c:v>72.099999999999994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7-4CC5-8E09-F2FDBA5E3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27-4CC5-8E09-F2FDBA5E3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83.2</c:v>
                </c:pt>
                <c:pt idx="1">
                  <c:v>83.17</c:v>
                </c:pt>
                <c:pt idx="2">
                  <c:v>85.41</c:v>
                </c:pt>
                <c:pt idx="3">
                  <c:v>86.87</c:v>
                </c:pt>
                <c:pt idx="4">
                  <c:v>81.86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3-44EB-AA8F-0F0134296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23-44EB-AA8F-0F0134296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57-40CE-850D-DA124188F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57-40CE-850D-DA124188F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1-4CD6-B87A-3EE299433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1-4CD6-B87A-3EE299433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7-4E7D-A668-8391B67D6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27-4E7D-A668-8391B67D6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B-419D-AF0B-FCDCA32B9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3B-419D-AF0B-FCDCA32B9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E-49A6-9A8C-75C6354FD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2E-49A6-9A8C-75C6354FD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47.31</c:v>
                </c:pt>
                <c:pt idx="1">
                  <c:v>40.29</c:v>
                </c:pt>
                <c:pt idx="2">
                  <c:v>38.81</c:v>
                </c:pt>
                <c:pt idx="3">
                  <c:v>38.71</c:v>
                </c:pt>
                <c:pt idx="4">
                  <c:v>41.38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8-47C7-90FE-0B38D72C6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08-47C7-90FE-0B38D72C6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135.53</c:v>
                </c:pt>
                <c:pt idx="1">
                  <c:v>157.34</c:v>
                </c:pt>
                <c:pt idx="2">
                  <c:v>158.29</c:v>
                </c:pt>
                <c:pt idx="3">
                  <c:v>175.22</c:v>
                </c:pt>
                <c:pt idx="4">
                  <c:v>158.29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B-40D5-B977-A325609CD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FB-40D5-B977-A325609CD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L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徳島県　阿波市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36581</v>
      </c>
      <c r="AM8" s="51"/>
      <c r="AN8" s="51"/>
      <c r="AO8" s="51"/>
      <c r="AP8" s="51"/>
      <c r="AQ8" s="51"/>
      <c r="AR8" s="51"/>
      <c r="AS8" s="51"/>
      <c r="AT8" s="46">
        <f>データ!T6</f>
        <v>191.11</v>
      </c>
      <c r="AU8" s="46"/>
      <c r="AV8" s="46"/>
      <c r="AW8" s="46"/>
      <c r="AX8" s="46"/>
      <c r="AY8" s="46"/>
      <c r="AZ8" s="46"/>
      <c r="BA8" s="46"/>
      <c r="BB8" s="46">
        <f>データ!U6</f>
        <v>191.41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6.06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2200</v>
      </c>
      <c r="AE10" s="51"/>
      <c r="AF10" s="51"/>
      <c r="AG10" s="51"/>
      <c r="AH10" s="51"/>
      <c r="AI10" s="51"/>
      <c r="AJ10" s="51"/>
      <c r="AK10" s="2"/>
      <c r="AL10" s="51">
        <f>データ!V6</f>
        <v>2208</v>
      </c>
      <c r="AM10" s="51"/>
      <c r="AN10" s="51"/>
      <c r="AO10" s="51"/>
      <c r="AP10" s="51"/>
      <c r="AQ10" s="51"/>
      <c r="AR10" s="51"/>
      <c r="AS10" s="51"/>
      <c r="AT10" s="46">
        <f>データ!W6</f>
        <v>1.35</v>
      </c>
      <c r="AU10" s="46"/>
      <c r="AV10" s="46"/>
      <c r="AW10" s="46"/>
      <c r="AX10" s="46"/>
      <c r="AY10" s="46"/>
      <c r="AZ10" s="46"/>
      <c r="BA10" s="46"/>
      <c r="BB10" s="46">
        <f>データ!X6</f>
        <v>1635.56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120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121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122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45</v>
      </c>
      <c r="N86" s="26" t="s">
        <v>46</v>
      </c>
      <c r="O86" s="26" t="str">
        <f>データ!EO6</f>
        <v>【0.16】</v>
      </c>
    </row>
  </sheetData>
  <sheetProtection algorithmName="SHA-512" hashValue="1uPyA4Q2XvoZpHNSsTy60MVtKeUdARL6TLZtWGoB9MZ7/cgr7/o23dcr5IO+F3Zxwo2LALiJQozPcJVqql+NPA==" saltValue="Df0x7avUYjzRO+XwbQSD2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49</v>
      </c>
      <c r="B3" s="29" t="s">
        <v>50</v>
      </c>
      <c r="C3" s="29" t="s">
        <v>51</v>
      </c>
      <c r="D3" s="29" t="s">
        <v>52</v>
      </c>
      <c r="E3" s="29" t="s">
        <v>53</v>
      </c>
      <c r="F3" s="29" t="s">
        <v>54</v>
      </c>
      <c r="G3" s="29" t="s">
        <v>55</v>
      </c>
      <c r="H3" s="77" t="s">
        <v>56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71</v>
      </c>
      <c r="B5" s="31"/>
      <c r="C5" s="31"/>
      <c r="D5" s="31"/>
      <c r="E5" s="31"/>
      <c r="F5" s="31"/>
      <c r="G5" s="31"/>
      <c r="H5" s="32" t="s">
        <v>72</v>
      </c>
      <c r="I5" s="32" t="s">
        <v>73</v>
      </c>
      <c r="J5" s="32" t="s">
        <v>74</v>
      </c>
      <c r="K5" s="32" t="s">
        <v>75</v>
      </c>
      <c r="L5" s="32" t="s">
        <v>76</v>
      </c>
      <c r="M5" s="32" t="s">
        <v>5</v>
      </c>
      <c r="N5" s="32" t="s">
        <v>77</v>
      </c>
      <c r="O5" s="32" t="s">
        <v>78</v>
      </c>
      <c r="P5" s="32" t="s">
        <v>79</v>
      </c>
      <c r="Q5" s="32" t="s">
        <v>80</v>
      </c>
      <c r="R5" s="32" t="s">
        <v>81</v>
      </c>
      <c r="S5" s="32" t="s">
        <v>82</v>
      </c>
      <c r="T5" s="32" t="s">
        <v>83</v>
      </c>
      <c r="U5" s="32" t="s">
        <v>84</v>
      </c>
      <c r="V5" s="32" t="s">
        <v>85</v>
      </c>
      <c r="W5" s="32" t="s">
        <v>86</v>
      </c>
      <c r="X5" s="32" t="s">
        <v>87</v>
      </c>
      <c r="Y5" s="32" t="s">
        <v>88</v>
      </c>
      <c r="Z5" s="32" t="s">
        <v>89</v>
      </c>
      <c r="AA5" s="32" t="s">
        <v>90</v>
      </c>
      <c r="AB5" s="32" t="s">
        <v>91</v>
      </c>
      <c r="AC5" s="32" t="s">
        <v>92</v>
      </c>
      <c r="AD5" s="32" t="s">
        <v>93</v>
      </c>
      <c r="AE5" s="32" t="s">
        <v>94</v>
      </c>
      <c r="AF5" s="32" t="s">
        <v>95</v>
      </c>
      <c r="AG5" s="32" t="s">
        <v>96</v>
      </c>
      <c r="AH5" s="32" t="s">
        <v>97</v>
      </c>
      <c r="AI5" s="32" t="s">
        <v>31</v>
      </c>
      <c r="AJ5" s="32" t="s">
        <v>88</v>
      </c>
      <c r="AK5" s="32" t="s">
        <v>89</v>
      </c>
      <c r="AL5" s="32" t="s">
        <v>90</v>
      </c>
      <c r="AM5" s="32" t="s">
        <v>91</v>
      </c>
      <c r="AN5" s="32" t="s">
        <v>92</v>
      </c>
      <c r="AO5" s="32" t="s">
        <v>93</v>
      </c>
      <c r="AP5" s="32" t="s">
        <v>94</v>
      </c>
      <c r="AQ5" s="32" t="s">
        <v>95</v>
      </c>
      <c r="AR5" s="32" t="s">
        <v>96</v>
      </c>
      <c r="AS5" s="32" t="s">
        <v>97</v>
      </c>
      <c r="AT5" s="32" t="s">
        <v>98</v>
      </c>
      <c r="AU5" s="32" t="s">
        <v>88</v>
      </c>
      <c r="AV5" s="32" t="s">
        <v>89</v>
      </c>
      <c r="AW5" s="32" t="s">
        <v>90</v>
      </c>
      <c r="AX5" s="32" t="s">
        <v>91</v>
      </c>
      <c r="AY5" s="32" t="s">
        <v>92</v>
      </c>
      <c r="AZ5" s="32" t="s">
        <v>93</v>
      </c>
      <c r="BA5" s="32" t="s">
        <v>94</v>
      </c>
      <c r="BB5" s="32" t="s">
        <v>95</v>
      </c>
      <c r="BC5" s="32" t="s">
        <v>96</v>
      </c>
      <c r="BD5" s="32" t="s">
        <v>97</v>
      </c>
      <c r="BE5" s="32" t="s">
        <v>98</v>
      </c>
      <c r="BF5" s="32" t="s">
        <v>88</v>
      </c>
      <c r="BG5" s="32" t="s">
        <v>89</v>
      </c>
      <c r="BH5" s="32" t="s">
        <v>90</v>
      </c>
      <c r="BI5" s="32" t="s">
        <v>91</v>
      </c>
      <c r="BJ5" s="32" t="s">
        <v>92</v>
      </c>
      <c r="BK5" s="32" t="s">
        <v>93</v>
      </c>
      <c r="BL5" s="32" t="s">
        <v>94</v>
      </c>
      <c r="BM5" s="32" t="s">
        <v>95</v>
      </c>
      <c r="BN5" s="32" t="s">
        <v>96</v>
      </c>
      <c r="BO5" s="32" t="s">
        <v>97</v>
      </c>
      <c r="BP5" s="32" t="s">
        <v>98</v>
      </c>
      <c r="BQ5" s="32" t="s">
        <v>88</v>
      </c>
      <c r="BR5" s="32" t="s">
        <v>89</v>
      </c>
      <c r="BS5" s="32" t="s">
        <v>90</v>
      </c>
      <c r="BT5" s="32" t="s">
        <v>91</v>
      </c>
      <c r="BU5" s="32" t="s">
        <v>92</v>
      </c>
      <c r="BV5" s="32" t="s">
        <v>93</v>
      </c>
      <c r="BW5" s="32" t="s">
        <v>94</v>
      </c>
      <c r="BX5" s="32" t="s">
        <v>95</v>
      </c>
      <c r="BY5" s="32" t="s">
        <v>96</v>
      </c>
      <c r="BZ5" s="32" t="s">
        <v>97</v>
      </c>
      <c r="CA5" s="32" t="s">
        <v>98</v>
      </c>
      <c r="CB5" s="32" t="s">
        <v>88</v>
      </c>
      <c r="CC5" s="32" t="s">
        <v>89</v>
      </c>
      <c r="CD5" s="32" t="s">
        <v>90</v>
      </c>
      <c r="CE5" s="32" t="s">
        <v>91</v>
      </c>
      <c r="CF5" s="32" t="s">
        <v>92</v>
      </c>
      <c r="CG5" s="32" t="s">
        <v>93</v>
      </c>
      <c r="CH5" s="32" t="s">
        <v>94</v>
      </c>
      <c r="CI5" s="32" t="s">
        <v>95</v>
      </c>
      <c r="CJ5" s="32" t="s">
        <v>96</v>
      </c>
      <c r="CK5" s="32" t="s">
        <v>97</v>
      </c>
      <c r="CL5" s="32" t="s">
        <v>98</v>
      </c>
      <c r="CM5" s="32" t="s">
        <v>88</v>
      </c>
      <c r="CN5" s="32" t="s">
        <v>89</v>
      </c>
      <c r="CO5" s="32" t="s">
        <v>90</v>
      </c>
      <c r="CP5" s="32" t="s">
        <v>91</v>
      </c>
      <c r="CQ5" s="32" t="s">
        <v>92</v>
      </c>
      <c r="CR5" s="32" t="s">
        <v>93</v>
      </c>
      <c r="CS5" s="32" t="s">
        <v>94</v>
      </c>
      <c r="CT5" s="32" t="s">
        <v>95</v>
      </c>
      <c r="CU5" s="32" t="s">
        <v>96</v>
      </c>
      <c r="CV5" s="32" t="s">
        <v>97</v>
      </c>
      <c r="CW5" s="32" t="s">
        <v>98</v>
      </c>
      <c r="CX5" s="32" t="s">
        <v>88</v>
      </c>
      <c r="CY5" s="32" t="s">
        <v>89</v>
      </c>
      <c r="CZ5" s="32" t="s">
        <v>90</v>
      </c>
      <c r="DA5" s="32" t="s">
        <v>91</v>
      </c>
      <c r="DB5" s="32" t="s">
        <v>92</v>
      </c>
      <c r="DC5" s="32" t="s">
        <v>93</v>
      </c>
      <c r="DD5" s="32" t="s">
        <v>94</v>
      </c>
      <c r="DE5" s="32" t="s">
        <v>95</v>
      </c>
      <c r="DF5" s="32" t="s">
        <v>96</v>
      </c>
      <c r="DG5" s="32" t="s">
        <v>97</v>
      </c>
      <c r="DH5" s="32" t="s">
        <v>98</v>
      </c>
      <c r="DI5" s="32" t="s">
        <v>88</v>
      </c>
      <c r="DJ5" s="32" t="s">
        <v>89</v>
      </c>
      <c r="DK5" s="32" t="s">
        <v>90</v>
      </c>
      <c r="DL5" s="32" t="s">
        <v>91</v>
      </c>
      <c r="DM5" s="32" t="s">
        <v>92</v>
      </c>
      <c r="DN5" s="32" t="s">
        <v>93</v>
      </c>
      <c r="DO5" s="32" t="s">
        <v>94</v>
      </c>
      <c r="DP5" s="32" t="s">
        <v>95</v>
      </c>
      <c r="DQ5" s="32" t="s">
        <v>96</v>
      </c>
      <c r="DR5" s="32" t="s">
        <v>97</v>
      </c>
      <c r="DS5" s="32" t="s">
        <v>98</v>
      </c>
      <c r="DT5" s="32" t="s">
        <v>88</v>
      </c>
      <c r="DU5" s="32" t="s">
        <v>89</v>
      </c>
      <c r="DV5" s="32" t="s">
        <v>90</v>
      </c>
      <c r="DW5" s="32" t="s">
        <v>91</v>
      </c>
      <c r="DX5" s="32" t="s">
        <v>92</v>
      </c>
      <c r="DY5" s="32" t="s">
        <v>93</v>
      </c>
      <c r="DZ5" s="32" t="s">
        <v>94</v>
      </c>
      <c r="EA5" s="32" t="s">
        <v>95</v>
      </c>
      <c r="EB5" s="32" t="s">
        <v>96</v>
      </c>
      <c r="EC5" s="32" t="s">
        <v>97</v>
      </c>
      <c r="ED5" s="32" t="s">
        <v>98</v>
      </c>
      <c r="EE5" s="32" t="s">
        <v>88</v>
      </c>
      <c r="EF5" s="32" t="s">
        <v>89</v>
      </c>
      <c r="EG5" s="32" t="s">
        <v>90</v>
      </c>
      <c r="EH5" s="32" t="s">
        <v>91</v>
      </c>
      <c r="EI5" s="32" t="s">
        <v>92</v>
      </c>
      <c r="EJ5" s="32" t="s">
        <v>93</v>
      </c>
      <c r="EK5" s="32" t="s">
        <v>94</v>
      </c>
      <c r="EL5" s="32" t="s">
        <v>95</v>
      </c>
      <c r="EM5" s="32" t="s">
        <v>96</v>
      </c>
      <c r="EN5" s="32" t="s">
        <v>97</v>
      </c>
      <c r="EO5" s="32" t="s">
        <v>98</v>
      </c>
    </row>
    <row r="6" spans="1:145" s="36" customFormat="1" x14ac:dyDescent="0.15">
      <c r="A6" s="28" t="s">
        <v>99</v>
      </c>
      <c r="B6" s="33">
        <f>B7</f>
        <v>2020</v>
      </c>
      <c r="C6" s="33">
        <f t="shared" ref="C6:X6" si="3">C7</f>
        <v>362069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徳島県　阿波市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6.06</v>
      </c>
      <c r="Q6" s="34">
        <f t="shared" si="3"/>
        <v>100</v>
      </c>
      <c r="R6" s="34">
        <f t="shared" si="3"/>
        <v>2200</v>
      </c>
      <c r="S6" s="34">
        <f t="shared" si="3"/>
        <v>36581</v>
      </c>
      <c r="T6" s="34">
        <f t="shared" si="3"/>
        <v>191.11</v>
      </c>
      <c r="U6" s="34">
        <f t="shared" si="3"/>
        <v>191.41</v>
      </c>
      <c r="V6" s="34">
        <f t="shared" si="3"/>
        <v>2208</v>
      </c>
      <c r="W6" s="34">
        <f t="shared" si="3"/>
        <v>1.35</v>
      </c>
      <c r="X6" s="34">
        <f t="shared" si="3"/>
        <v>1635.56</v>
      </c>
      <c r="Y6" s="35">
        <f>IF(Y7="",NA(),Y7)</f>
        <v>83.2</v>
      </c>
      <c r="Z6" s="35">
        <f t="shared" ref="Z6:AH6" si="4">IF(Z7="",NA(),Z7)</f>
        <v>83.17</v>
      </c>
      <c r="AA6" s="35">
        <f t="shared" si="4"/>
        <v>85.41</v>
      </c>
      <c r="AB6" s="35">
        <f t="shared" si="4"/>
        <v>86.87</v>
      </c>
      <c r="AC6" s="35">
        <f t="shared" si="4"/>
        <v>81.86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974.93</v>
      </c>
      <c r="BL6" s="35">
        <f t="shared" si="7"/>
        <v>855.8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47.31</v>
      </c>
      <c r="BR6" s="35">
        <f t="shared" ref="BR6:BZ6" si="8">IF(BR7="",NA(),BR7)</f>
        <v>40.29</v>
      </c>
      <c r="BS6" s="35">
        <f t="shared" si="8"/>
        <v>38.81</v>
      </c>
      <c r="BT6" s="35">
        <f t="shared" si="8"/>
        <v>38.71</v>
      </c>
      <c r="BU6" s="35">
        <f t="shared" si="8"/>
        <v>41.38</v>
      </c>
      <c r="BV6" s="35">
        <f t="shared" si="8"/>
        <v>55.32</v>
      </c>
      <c r="BW6" s="35">
        <f t="shared" si="8"/>
        <v>59.8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135.53</v>
      </c>
      <c r="CC6" s="35">
        <f t="shared" ref="CC6:CK6" si="9">IF(CC7="",NA(),CC7)</f>
        <v>157.34</v>
      </c>
      <c r="CD6" s="35">
        <f t="shared" si="9"/>
        <v>158.29</v>
      </c>
      <c r="CE6" s="35">
        <f t="shared" si="9"/>
        <v>175.22</v>
      </c>
      <c r="CF6" s="35">
        <f t="shared" si="9"/>
        <v>158.29</v>
      </c>
      <c r="CG6" s="35">
        <f t="shared" si="9"/>
        <v>283.17</v>
      </c>
      <c r="CH6" s="35">
        <f t="shared" si="9"/>
        <v>263.76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73.290000000000006</v>
      </c>
      <c r="CN6" s="35">
        <f t="shared" ref="CN6:CV6" si="10">IF(CN7="",NA(),CN7)</f>
        <v>77.19</v>
      </c>
      <c r="CO6" s="35">
        <f t="shared" si="10"/>
        <v>78.010000000000005</v>
      </c>
      <c r="CP6" s="35">
        <f t="shared" si="10"/>
        <v>72.34</v>
      </c>
      <c r="CQ6" s="35">
        <f t="shared" si="10"/>
        <v>78.13</v>
      </c>
      <c r="CR6" s="35">
        <f t="shared" si="10"/>
        <v>60.65</v>
      </c>
      <c r="CS6" s="35">
        <f t="shared" si="10"/>
        <v>51.75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62.41</v>
      </c>
      <c r="CY6" s="35">
        <f t="shared" ref="CY6:DG6" si="11">IF(CY7="",NA(),CY7)</f>
        <v>67.180000000000007</v>
      </c>
      <c r="CZ6" s="35">
        <f t="shared" si="11"/>
        <v>68.44</v>
      </c>
      <c r="DA6" s="35">
        <f t="shared" si="11"/>
        <v>67.77</v>
      </c>
      <c r="DB6" s="35">
        <f t="shared" si="11"/>
        <v>72.099999999999994</v>
      </c>
      <c r="DC6" s="35">
        <f t="shared" si="11"/>
        <v>84.58</v>
      </c>
      <c r="DD6" s="35">
        <f t="shared" si="11"/>
        <v>84.84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362069</v>
      </c>
      <c r="D7" s="37">
        <v>47</v>
      </c>
      <c r="E7" s="37">
        <v>17</v>
      </c>
      <c r="F7" s="37">
        <v>5</v>
      </c>
      <c r="G7" s="37">
        <v>0</v>
      </c>
      <c r="H7" s="37" t="s">
        <v>100</v>
      </c>
      <c r="I7" s="37" t="s">
        <v>101</v>
      </c>
      <c r="J7" s="37" t="s">
        <v>102</v>
      </c>
      <c r="K7" s="37" t="s">
        <v>103</v>
      </c>
      <c r="L7" s="37" t="s">
        <v>104</v>
      </c>
      <c r="M7" s="37" t="s">
        <v>105</v>
      </c>
      <c r="N7" s="38" t="s">
        <v>106</v>
      </c>
      <c r="O7" s="38" t="s">
        <v>107</v>
      </c>
      <c r="P7" s="38">
        <v>6.06</v>
      </c>
      <c r="Q7" s="38">
        <v>100</v>
      </c>
      <c r="R7" s="38">
        <v>2200</v>
      </c>
      <c r="S7" s="38">
        <v>36581</v>
      </c>
      <c r="T7" s="38">
        <v>191.11</v>
      </c>
      <c r="U7" s="38">
        <v>191.41</v>
      </c>
      <c r="V7" s="38">
        <v>2208</v>
      </c>
      <c r="W7" s="38">
        <v>1.35</v>
      </c>
      <c r="X7" s="38">
        <v>1635.56</v>
      </c>
      <c r="Y7" s="38">
        <v>83.2</v>
      </c>
      <c r="Z7" s="38">
        <v>83.17</v>
      </c>
      <c r="AA7" s="38">
        <v>85.41</v>
      </c>
      <c r="AB7" s="38">
        <v>86.87</v>
      </c>
      <c r="AC7" s="38">
        <v>81.86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974.93</v>
      </c>
      <c r="BL7" s="38">
        <v>855.8</v>
      </c>
      <c r="BM7" s="38">
        <v>789.46</v>
      </c>
      <c r="BN7" s="38">
        <v>826.83</v>
      </c>
      <c r="BO7" s="38">
        <v>867.83</v>
      </c>
      <c r="BP7" s="38">
        <v>832.52</v>
      </c>
      <c r="BQ7" s="38">
        <v>47.31</v>
      </c>
      <c r="BR7" s="38">
        <v>40.29</v>
      </c>
      <c r="BS7" s="38">
        <v>38.81</v>
      </c>
      <c r="BT7" s="38">
        <v>38.71</v>
      </c>
      <c r="BU7" s="38">
        <v>41.38</v>
      </c>
      <c r="BV7" s="38">
        <v>55.32</v>
      </c>
      <c r="BW7" s="38">
        <v>59.8</v>
      </c>
      <c r="BX7" s="38">
        <v>57.77</v>
      </c>
      <c r="BY7" s="38">
        <v>57.31</v>
      </c>
      <c r="BZ7" s="38">
        <v>57.08</v>
      </c>
      <c r="CA7" s="38">
        <v>60.94</v>
      </c>
      <c r="CB7" s="38">
        <v>135.53</v>
      </c>
      <c r="CC7" s="38">
        <v>157.34</v>
      </c>
      <c r="CD7" s="38">
        <v>158.29</v>
      </c>
      <c r="CE7" s="38">
        <v>175.22</v>
      </c>
      <c r="CF7" s="38">
        <v>158.29</v>
      </c>
      <c r="CG7" s="38">
        <v>283.17</v>
      </c>
      <c r="CH7" s="38">
        <v>263.76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>
        <v>73.290000000000006</v>
      </c>
      <c r="CN7" s="38">
        <v>77.19</v>
      </c>
      <c r="CO7" s="38">
        <v>78.010000000000005</v>
      </c>
      <c r="CP7" s="38">
        <v>72.34</v>
      </c>
      <c r="CQ7" s="38">
        <v>78.13</v>
      </c>
      <c r="CR7" s="38">
        <v>60.65</v>
      </c>
      <c r="CS7" s="38">
        <v>51.75</v>
      </c>
      <c r="CT7" s="38">
        <v>50.68</v>
      </c>
      <c r="CU7" s="38">
        <v>50.14</v>
      </c>
      <c r="CV7" s="38">
        <v>54.83</v>
      </c>
      <c r="CW7" s="38">
        <v>54.84</v>
      </c>
      <c r="CX7" s="38">
        <v>62.41</v>
      </c>
      <c r="CY7" s="38">
        <v>67.180000000000007</v>
      </c>
      <c r="CZ7" s="38">
        <v>68.44</v>
      </c>
      <c r="DA7" s="38">
        <v>67.77</v>
      </c>
      <c r="DB7" s="38">
        <v>72.099999999999994</v>
      </c>
      <c r="DC7" s="38">
        <v>84.58</v>
      </c>
      <c r="DD7" s="38">
        <v>84.84</v>
      </c>
      <c r="DE7" s="38">
        <v>84.86</v>
      </c>
      <c r="DF7" s="38">
        <v>84.98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0.01</v>
      </c>
      <c r="EM7" s="38">
        <v>0.02</v>
      </c>
      <c r="EN7" s="38">
        <v>0.25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108</v>
      </c>
      <c r="C9" s="40" t="s">
        <v>109</v>
      </c>
      <c r="D9" s="40" t="s">
        <v>110</v>
      </c>
      <c r="E9" s="40" t="s">
        <v>111</v>
      </c>
      <c r="F9" s="40" t="s">
        <v>112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50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113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114</v>
      </c>
    </row>
    <row r="13" spans="1:145" x14ac:dyDescent="0.15">
      <c r="B13" t="s">
        <v>115</v>
      </c>
      <c r="C13" t="s">
        <v>115</v>
      </c>
      <c r="D13" t="s">
        <v>116</v>
      </c>
      <c r="E13" t="s">
        <v>117</v>
      </c>
      <c r="F13" t="s">
        <v>118</v>
      </c>
      <c r="G13" t="s">
        <v>119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2022-01-26T08:00:13Z</cp:lastPrinted>
  <dcterms:created xsi:type="dcterms:W3CDTF">2021-12-03T08:01:31Z</dcterms:created>
  <dcterms:modified xsi:type="dcterms:W3CDTF">2022-01-28T01:38:01Z</dcterms:modified>
  <cp:category/>
</cp:coreProperties>
</file>