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nan.local\DocAnan_iSections$\_Grp_zaisei\財政係\40財政全般\10各調査等に対する回答\令和３年度\経営戦略\"/>
    </mc:Choice>
  </mc:AlternateContent>
  <workbookProtection workbookAlgorithmName="SHA-512" workbookHashValue="cjcpKTGln6h2Jal76E6pf3mpoV42Lnrr1g7QCUytiJVPTmnY1aeA/hcFn0irhDbgsz3RjzmONE5CZcEd/u7SGA==" workbookSaltValue="6t9H5crMEPUj596VMZNEiQ==" workbookSpinCount="100000" lockStructure="1"/>
  <bookViews>
    <workbookView xWindow="0" yWindow="0" windowWidth="20490" windowHeight="76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<sst xmlns="http://schemas.openxmlformats.org/spreadsheetml/2006/main" count="236" uniqueCount="122">
  <si>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</si>
  <si>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</si>
  <si>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</si>
  <si>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</si>
  <si>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</si>
  <si>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</si>
  <si>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</si>
  <si>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</si>
  <si>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</si>
  <si>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</si>
  <si>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</si>
  <si>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</si>
  <si>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</si>
  <si>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</si>
  <si>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</si>
  <si>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</si>
  <si>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</si>
  <si>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</si>
  <si>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</si>
  <si>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</si>
  <si>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</si>
  <si>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</si>
  <si>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</si>
  <si>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</si>
  <si>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</si>
  <si>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</si>
  <si>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</si>
  <si>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</si>
  <si>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</si>
  <si>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</si>
  <si>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</si>
  <si>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</si>
  <si>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</si>
  <si>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</si>
  <si>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</si>
  <si>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</si>
  <si>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</si>
  <si>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</si>
  <si>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</si>
  <si>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</si>
  <si>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</si>
  <si>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</si>
  <si>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</si>
  <si>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</si>
  <si>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</si>
  <si>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</si>
  <si>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</si>
  <si>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</si>
  <si>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</si>
  <si>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</si>
  <si>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</si>
  <si>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</si>
  <si>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</si>
  <si>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</si>
  <si>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</si>
  <si>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</si>
  <si>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</si>
  <si>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</si>
  <si>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</si>
  <si>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</si>
  <si>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</si>
  <si>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</si>
  <si>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</si>
  <si>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</si>
  <si>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</si>
  <si>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</si>
  <si>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</si>
  <si>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</si>
  <si>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</si>
  <si>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</si>
  <si>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</si>
  <si>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</si>
  <si>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</si>
  <si>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</si>
  <si>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</si>
  <si>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</si>
  <si>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</si>
  <si>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</si>
  <si>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</si>
  <si>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</si>
  <si>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</si>
  <si>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</si>
  <si>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</si>
  <si>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</si>
  <si>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</si>
  <si>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</si>
  <si>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</si>
  <si>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</si>
  <si>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</si>
  <si>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</si>
  <si>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</si>
  <si>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</si>
  <si>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</si>
  <si>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</si>
  <si>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</si>
  <si>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</si>
  <si>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</si>
  <si>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</si>
  <si>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</si>
  <si>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阿南市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</si>
  <si>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</si>
  <si>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</si>
  <si>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</si>
  <si>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</si>
  <si>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</si>
  <si>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</si>
  <si>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</si>
  <si>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</si>
  <si>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</si>
  <si>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</si>
  <si>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</si>
  <si>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</si>
  <si>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</si>
  <si>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</si>
  <si>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</si>
  <si>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</si>
  <si>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</si>
  <si>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</si>
  <si>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</si>
  <si>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施設利用状況については、概ね適正に処理されている。
経費回収率及び汚水処理原価については類似団体より低い数値となっており、収納率の向上や経費の削減、汚水処理原価の向上を図る必要がある。
水洗化率については類似団体の数値より高い数値となっており、適正に処理を行えている。</t>
    <phoneticPr fontId="4"/>
  </si>
  <si>
    <t>管路等において設置から30年を経過したものもある。マンホール蓋や管路の腐食が懸念されており、平成30年度に機能診断を実施し、令和元年度には最適整備構想の策定を行った。また、令和3年度には機能強化の計画を策定し、令和4年度から実施する予定である。</t>
    <phoneticPr fontId="4"/>
  </si>
  <si>
    <t>最適整備構想や機能強化を基にして、集落排水施設の適正な運営に向け計画的に取り組んでいく。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</si>
</sst>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57-45D4-97BF-EC72D91A503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0.44</c:v>
                </c:pt>
                <c:pt idx="2">
                  <c:v>0.04</c:v>
                </c:pt>
                <c:pt idx="3">
                  <c:v>0.02</c:v>
                </c:pt>
                <c:pt idx="4">
                  <c:v>0.02</c:v>
                </c:pt>
              </c:numCache>
            </c:numRef>
          </c:val>
          <c:smooth val="0"/>
          <c:extLst>
            <c:ext xmlns:c16="http://schemas.microsoft.com/office/drawing/2014/chart" uri="{C3380CC4-5D6E-409C-BE32-E72D297353CC}">
              <c16:uniqueId val="{00000001-8457-45D4-97BF-EC72D91A503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62.67</c:v>
                </c:pt>
                <c:pt idx="1">
                  <c:v>62.67</c:v>
                </c:pt>
                <c:pt idx="2">
                  <c:v>62.67</c:v>
                </c:pt>
                <c:pt idx="3">
                  <c:v>62.67</c:v>
                </c:pt>
                <c:pt idx="4">
                  <c:v>95.78</c:v>
                </c:pt>
              </c:numCache>
            </c:numRef>
          </c:val>
          <c:extLst>
            <c:ext xmlns:c16="http://schemas.microsoft.com/office/drawing/2014/chart" uri="{C3380CC4-5D6E-409C-BE32-E72D297353CC}">
              <c16:uniqueId val="{00000000-2E60-4F7C-B2EB-E3A6759F2CE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56.01</c:v>
                </c:pt>
                <c:pt idx="2">
                  <c:v>56.72</c:v>
                </c:pt>
                <c:pt idx="3">
                  <c:v>54.06</c:v>
                </c:pt>
                <c:pt idx="4">
                  <c:v>55.26</c:v>
                </c:pt>
              </c:numCache>
            </c:numRef>
          </c:val>
          <c:smooth val="0"/>
          <c:extLst>
            <c:ext xmlns:c16="http://schemas.microsoft.com/office/drawing/2014/chart" uri="{C3380CC4-5D6E-409C-BE32-E72D297353CC}">
              <c16:uniqueId val="{00000001-2E60-4F7C-B2EB-E3A6759F2CE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80.05</c:v>
                </c:pt>
                <c:pt idx="1">
                  <c:v>87.85</c:v>
                </c:pt>
                <c:pt idx="2">
                  <c:v>89.51</c:v>
                </c:pt>
                <c:pt idx="3">
                  <c:v>95.94</c:v>
                </c:pt>
                <c:pt idx="4">
                  <c:v>96.02</c:v>
                </c:pt>
              </c:numCache>
            </c:numRef>
          </c:val>
          <c:extLst>
            <c:ext xmlns:c16="http://schemas.microsoft.com/office/drawing/2014/chart" uri="{C3380CC4-5D6E-409C-BE32-E72D297353CC}">
              <c16:uniqueId val="{00000000-2E97-4EAF-916C-D1B32ED85D4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89.77</c:v>
                </c:pt>
                <c:pt idx="2">
                  <c:v>90.04</c:v>
                </c:pt>
                <c:pt idx="3">
                  <c:v>90.11</c:v>
                </c:pt>
                <c:pt idx="4">
                  <c:v>90.52</c:v>
                </c:pt>
              </c:numCache>
            </c:numRef>
          </c:val>
          <c:smooth val="0"/>
          <c:extLst>
            <c:ext xmlns:c16="http://schemas.microsoft.com/office/drawing/2014/chart" uri="{C3380CC4-5D6E-409C-BE32-E72D297353CC}">
              <c16:uniqueId val="{00000001-2E97-4EAF-916C-D1B32ED85D4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99.39</c:v>
                </c:pt>
                <c:pt idx="1">
                  <c:v>99.69</c:v>
                </c:pt>
                <c:pt idx="2">
                  <c:v>99.83</c:v>
                </c:pt>
                <c:pt idx="3">
                  <c:v>100</c:v>
                </c:pt>
                <c:pt idx="4">
                  <c:v>100</c:v>
                </c:pt>
              </c:numCache>
            </c:numRef>
          </c:val>
          <c:extLst>
            <c:ext xmlns:c16="http://schemas.microsoft.com/office/drawing/2014/chart" uri="{C3380CC4-5D6E-409C-BE32-E72D297353CC}">
              <c16:uniqueId val="{00000000-7D71-45F7-B126-4BFFFFCDCF8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71-45F7-B126-4BFFFFCDCF8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16-4742-B87A-7EDA11ED26B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16-4742-B87A-7EDA11ED26B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2F-4E96-AD12-339F5E690DA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2F-4E96-AD12-339F5E690DA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51-438F-8161-74AE1553E04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51-438F-8161-74AE1553E04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E1-4E20-BE1C-02BB6073375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E1-4E20-BE1C-02BB6073375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7B-4DA4-856E-F1B4F6594E4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684.74</c:v>
                </c:pt>
                <c:pt idx="2">
                  <c:v>654.91999999999996</c:v>
                </c:pt>
                <c:pt idx="3">
                  <c:v>654.71</c:v>
                </c:pt>
                <c:pt idx="4">
                  <c:v>783.8</c:v>
                </c:pt>
              </c:numCache>
            </c:numRef>
          </c:val>
          <c:smooth val="0"/>
          <c:extLst>
            <c:ext xmlns:c16="http://schemas.microsoft.com/office/drawing/2014/chart" uri="{C3380CC4-5D6E-409C-BE32-E72D297353CC}">
              <c16:uniqueId val="{00000001-3E7B-4DA4-856E-F1B4F6594E4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70.239999999999995</c:v>
                </c:pt>
                <c:pt idx="1">
                  <c:v>61.01</c:v>
                </c:pt>
                <c:pt idx="2">
                  <c:v>57.65</c:v>
                </c:pt>
                <c:pt idx="3">
                  <c:v>56.67</c:v>
                </c:pt>
                <c:pt idx="4">
                  <c:v>65.569999999999993</c:v>
                </c:pt>
              </c:numCache>
            </c:numRef>
          </c:val>
          <c:extLst>
            <c:ext xmlns:c16="http://schemas.microsoft.com/office/drawing/2014/chart" uri="{C3380CC4-5D6E-409C-BE32-E72D297353CC}">
              <c16:uniqueId val="{00000000-6B84-4448-938C-3681DC93E1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65.33</c:v>
                </c:pt>
                <c:pt idx="2">
                  <c:v>65.39</c:v>
                </c:pt>
                <c:pt idx="3">
                  <c:v>65.37</c:v>
                </c:pt>
                <c:pt idx="4">
                  <c:v>68.11</c:v>
                </c:pt>
              </c:numCache>
            </c:numRef>
          </c:val>
          <c:smooth val="0"/>
          <c:extLst>
            <c:ext xmlns:c16="http://schemas.microsoft.com/office/drawing/2014/chart" uri="{C3380CC4-5D6E-409C-BE32-E72D297353CC}">
              <c16:uniqueId val="{00000001-6B84-4448-938C-3681DC93E1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206.56</c:v>
                </c:pt>
                <c:pt idx="1">
                  <c:v>215.8</c:v>
                </c:pt>
                <c:pt idx="2">
                  <c:v>197.57</c:v>
                </c:pt>
                <c:pt idx="3">
                  <c:v>178.89</c:v>
                </c:pt>
                <c:pt idx="4">
                  <c:v>151.22999999999999</c:v>
                </c:pt>
              </c:numCache>
            </c:numRef>
          </c:val>
          <c:extLst>
            <c:ext xmlns:c16="http://schemas.microsoft.com/office/drawing/2014/chart" uri="{C3380CC4-5D6E-409C-BE32-E72D297353CC}">
              <c16:uniqueId val="{00000000-FF01-464F-8991-456E64E6979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227.43</c:v>
                </c:pt>
                <c:pt idx="2">
                  <c:v>230.88</c:v>
                </c:pt>
                <c:pt idx="3">
                  <c:v>228.99</c:v>
                </c:pt>
                <c:pt idx="4">
                  <c:v>222.41</c:v>
                </c:pt>
              </c:numCache>
            </c:numRef>
          </c:val>
          <c:smooth val="0"/>
          <c:extLst>
            <c:ext xmlns:c16="http://schemas.microsoft.com/office/drawing/2014/chart" uri="{C3380CC4-5D6E-409C-BE32-E72D297353CC}">
              <c16:uniqueId val="{00000001-FF01-464F-8991-456E64E6979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徳島県　阿南市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71790</v>
      </c>
      <c r="AM8" s="69"/>
      <c r="AN8" s="69"/>
      <c r="AO8" s="69"/>
      <c r="AP8" s="69"/>
      <c r="AQ8" s="69"/>
      <c r="AR8" s="69"/>
      <c r="AS8" s="69"/>
      <c r="AT8" s="68">
        <f>データ!T6</f>
        <v>279.25</v>
      </c>
      <c r="AU8" s="68"/>
      <c r="AV8" s="68"/>
      <c r="AW8" s="68"/>
      <c r="AX8" s="68"/>
      <c r="AY8" s="68"/>
      <c r="AZ8" s="68"/>
      <c r="BA8" s="68"/>
      <c r="BB8" s="68">
        <f>データ!U6</f>
        <v>257.08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3.87</v>
      </c>
      <c r="Q10" s="68"/>
      <c r="R10" s="68"/>
      <c r="S10" s="68"/>
      <c r="T10" s="68"/>
      <c r="U10" s="68"/>
      <c r="V10" s="68"/>
      <c r="W10" s="68">
        <f>データ!Q6</f>
        <v>100</v>
      </c>
      <c r="X10" s="68"/>
      <c r="Y10" s="68"/>
      <c r="Z10" s="68"/>
      <c r="AA10" s="68"/>
      <c r="AB10" s="68"/>
      <c r="AC10" s="68"/>
      <c r="AD10" s="69">
        <f>データ!R6</f>
        <v>4400</v>
      </c>
      <c r="AE10" s="69"/>
      <c r="AF10" s="69"/>
      <c r="AG10" s="69"/>
      <c r="AH10" s="69"/>
      <c r="AI10" s="69"/>
      <c r="AJ10" s="69"/>
      <c r="AK10" s="2"/>
      <c r="AL10" s="69">
        <f>データ!V6</f>
        <v>2763</v>
      </c>
      <c r="AM10" s="69"/>
      <c r="AN10" s="69"/>
      <c r="AO10" s="69"/>
      <c r="AP10" s="69"/>
      <c r="AQ10" s="69"/>
      <c r="AR10" s="69"/>
      <c r="AS10" s="69"/>
      <c r="AT10" s="68">
        <f>データ!W6</f>
        <v>2.2400000000000002</v>
      </c>
      <c r="AU10" s="68"/>
      <c r="AV10" s="68"/>
      <c r="AW10" s="68"/>
      <c r="AX10" s="68"/>
      <c r="AY10" s="68"/>
      <c r="AZ10" s="68"/>
      <c r="BA10" s="68"/>
      <c r="BB10" s="68">
        <f>データ!X6</f>
        <v>1233.48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pnt3RVmE2ygLGBHajF9ng/FvRxSrYrPu4KauV/1hi72h+V+gAI3enRsxcpgbgZz0Wd68pt6qJic/B/fPzSeTDQ==" saltValue="QhGXg+7iUfKJlUxySlMQ4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362042</v>
      </c>
      <c r="D6" s="33">
        <f t="shared" si="3"/>
        <v>47</v>
      </c>
      <c r="E6" s="33">
        <f t="shared" si="3"/>
        <v>17</v>
      </c>
      <c r="F6" s="33">
        <f t="shared" si="3"/>
        <v>5</v>
      </c>
      <c r="G6" s="33">
        <f t="shared" si="3"/>
        <v>0</v>
      </c>
      <c r="H6" s="33" t="str">
        <f t="shared" si="3"/>
        <v>徳島県　阿南市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3.87</v>
      </c>
      <c r="Q6" s="34">
        <f t="shared" si="3"/>
        <v>100</v>
      </c>
      <c r="R6" s="34">
        <f t="shared" si="3"/>
        <v>4400</v>
      </c>
      <c r="S6" s="34">
        <f t="shared" si="3"/>
        <v>71790</v>
      </c>
      <c r="T6" s="34">
        <f t="shared" si="3"/>
        <v>279.25</v>
      </c>
      <c r="U6" s="34">
        <f t="shared" si="3"/>
        <v>257.08</v>
      </c>
      <c r="V6" s="34">
        <f t="shared" si="3"/>
        <v>2763</v>
      </c>
      <c r="W6" s="34">
        <f t="shared" si="3"/>
        <v>2.2400000000000002</v>
      </c>
      <c r="X6" s="34">
        <f t="shared" si="3"/>
        <v>1233.48</v>
      </c>
      <c r="Y6" s="35">
        <f>IF(Y7="",NA(),Y7)</f>
        <v>99.39</v>
      </c>
      <c r="Z6" s="35">
        <f t="shared" ref="Z6:AH6" si="4">IF(Z7="",NA(),Z7)</f>
        <v>99.69</v>
      </c>
      <c r="AA6" s="35">
        <f t="shared" si="4"/>
        <v>99.83</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684.74</v>
      </c>
      <c r="BM6" s="35">
        <f t="shared" si="7"/>
        <v>654.91999999999996</v>
      </c>
      <c r="BN6" s="35">
        <f t="shared" si="7"/>
        <v>654.71</v>
      </c>
      <c r="BO6" s="35">
        <f t="shared" si="7"/>
        <v>783.8</v>
      </c>
      <c r="BP6" s="34" t="str">
        <f>IF(BP7="","",IF(BP7="-","【-】","【"&amp;SUBSTITUTE(TEXT(BP7,"#,##0.00"),"-","△")&amp;"】"))</f>
        <v>【832.52】</v>
      </c>
      <c r="BQ6" s="35">
        <f>IF(BQ7="",NA(),BQ7)</f>
        <v>70.239999999999995</v>
      </c>
      <c r="BR6" s="35">
        <f t="shared" ref="BR6:BZ6" si="8">IF(BR7="",NA(),BR7)</f>
        <v>61.01</v>
      </c>
      <c r="BS6" s="35">
        <f t="shared" si="8"/>
        <v>57.65</v>
      </c>
      <c r="BT6" s="35">
        <f t="shared" si="8"/>
        <v>56.67</v>
      </c>
      <c r="BU6" s="35">
        <f t="shared" si="8"/>
        <v>65.569999999999993</v>
      </c>
      <c r="BV6" s="35">
        <f t="shared" si="8"/>
        <v>55.32</v>
      </c>
      <c r="BW6" s="35">
        <f t="shared" si="8"/>
        <v>65.33</v>
      </c>
      <c r="BX6" s="35">
        <f t="shared" si="8"/>
        <v>65.39</v>
      </c>
      <c r="BY6" s="35">
        <f t="shared" si="8"/>
        <v>65.37</v>
      </c>
      <c r="BZ6" s="35">
        <f t="shared" si="8"/>
        <v>68.11</v>
      </c>
      <c r="CA6" s="34" t="str">
        <f>IF(CA7="","",IF(CA7="-","【-】","【"&amp;SUBSTITUTE(TEXT(CA7,"#,##0.00"),"-","△")&amp;"】"))</f>
        <v>【60.94】</v>
      </c>
      <c r="CB6" s="35">
        <f>IF(CB7="",NA(),CB7)</f>
        <v>206.56</v>
      </c>
      <c r="CC6" s="35">
        <f t="shared" ref="CC6:CK6" si="9">IF(CC7="",NA(),CC7)</f>
        <v>215.8</v>
      </c>
      <c r="CD6" s="35">
        <f t="shared" si="9"/>
        <v>197.57</v>
      </c>
      <c r="CE6" s="35">
        <f t="shared" si="9"/>
        <v>178.89</v>
      </c>
      <c r="CF6" s="35">
        <f t="shared" si="9"/>
        <v>151.22999999999999</v>
      </c>
      <c r="CG6" s="35">
        <f t="shared" si="9"/>
        <v>283.17</v>
      </c>
      <c r="CH6" s="35">
        <f t="shared" si="9"/>
        <v>227.43</v>
      </c>
      <c r="CI6" s="35">
        <f t="shared" si="9"/>
        <v>230.88</v>
      </c>
      <c r="CJ6" s="35">
        <f t="shared" si="9"/>
        <v>228.99</v>
      </c>
      <c r="CK6" s="35">
        <f t="shared" si="9"/>
        <v>222.41</v>
      </c>
      <c r="CL6" s="34" t="str">
        <f>IF(CL7="","",IF(CL7="-","【-】","【"&amp;SUBSTITUTE(TEXT(CL7,"#,##0.00"),"-","△")&amp;"】"))</f>
        <v>【253.04】</v>
      </c>
      <c r="CM6" s="35">
        <f>IF(CM7="",NA(),CM7)</f>
        <v>62.67</v>
      </c>
      <c r="CN6" s="35">
        <f t="shared" ref="CN6:CV6" si="10">IF(CN7="",NA(),CN7)</f>
        <v>62.67</v>
      </c>
      <c r="CO6" s="35">
        <f t="shared" si="10"/>
        <v>62.67</v>
      </c>
      <c r="CP6" s="35">
        <f t="shared" si="10"/>
        <v>62.67</v>
      </c>
      <c r="CQ6" s="35">
        <f t="shared" si="10"/>
        <v>95.78</v>
      </c>
      <c r="CR6" s="35">
        <f t="shared" si="10"/>
        <v>60.65</v>
      </c>
      <c r="CS6" s="35">
        <f t="shared" si="10"/>
        <v>56.01</v>
      </c>
      <c r="CT6" s="35">
        <f t="shared" si="10"/>
        <v>56.72</v>
      </c>
      <c r="CU6" s="35">
        <f t="shared" si="10"/>
        <v>54.06</v>
      </c>
      <c r="CV6" s="35">
        <f t="shared" si="10"/>
        <v>55.26</v>
      </c>
      <c r="CW6" s="34" t="str">
        <f>IF(CW7="","",IF(CW7="-","【-】","【"&amp;SUBSTITUTE(TEXT(CW7,"#,##0.00"),"-","△")&amp;"】"))</f>
        <v>【54.84】</v>
      </c>
      <c r="CX6" s="35">
        <f>IF(CX7="",NA(),CX7)</f>
        <v>80.05</v>
      </c>
      <c r="CY6" s="35">
        <f t="shared" ref="CY6:DG6" si="11">IF(CY7="",NA(),CY7)</f>
        <v>87.85</v>
      </c>
      <c r="CZ6" s="35">
        <f t="shared" si="11"/>
        <v>89.51</v>
      </c>
      <c r="DA6" s="35">
        <f t="shared" si="11"/>
        <v>95.94</v>
      </c>
      <c r="DB6" s="35">
        <f t="shared" si="11"/>
        <v>96.02</v>
      </c>
      <c r="DC6" s="35">
        <f t="shared" si="11"/>
        <v>84.58</v>
      </c>
      <c r="DD6" s="35">
        <f t="shared" si="11"/>
        <v>89.77</v>
      </c>
      <c r="DE6" s="35">
        <f t="shared" si="11"/>
        <v>90.04</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0.44</v>
      </c>
      <c r="EL6" s="35">
        <f t="shared" si="14"/>
        <v>0.04</v>
      </c>
      <c r="EM6" s="35">
        <f t="shared" si="14"/>
        <v>0.02</v>
      </c>
      <c r="EN6" s="35">
        <f t="shared" si="14"/>
        <v>0.02</v>
      </c>
      <c r="EO6" s="34" t="str">
        <f>IF(EO7="","",IF(EO7="-","【-】","【"&amp;SUBSTITUTE(TEXT(EO7,"#,##0.00"),"-","△")&amp;"】"))</f>
        <v>【0.16】</v>
      </c>
    </row>
    <row r="7" spans="1:145" s="36" customFormat="1" x14ac:dyDescent="0.15">
      <c r="A7" s="28"/>
      <c r="B7" s="37">
        <v>2020</v>
      </c>
      <c r="C7" s="37">
        <v>362042</v>
      </c>
      <c r="D7" s="37">
        <v>47</v>
      </c>
      <c r="E7" s="37">
        <v>17</v>
      </c>
      <c r="F7" s="37">
        <v>5</v>
      </c>
      <c r="G7" s="37">
        <v>0</v>
      </c>
      <c r="H7" s="37" t="s">
        <v>99</v>
      </c>
      <c r="I7" s="37" t="s">
        <v>100</v>
      </c>
      <c r="J7" s="37" t="s">
        <v>101</v>
      </c>
      <c r="K7" s="37" t="s">
        <v>102</v>
      </c>
      <c r="L7" s="37" t="s">
        <v>103</v>
      </c>
      <c r="M7" s="37" t="s">
        <v>104</v>
      </c>
      <c r="N7" s="38" t="s">
        <v>105</v>
      </c>
      <c r="O7" s="38" t="s">
        <v>106</v>
      </c>
      <c r="P7" s="38">
        <v>3.87</v>
      </c>
      <c r="Q7" s="38">
        <v>100</v>
      </c>
      <c r="R7" s="38">
        <v>4400</v>
      </c>
      <c r="S7" s="38">
        <v>71790</v>
      </c>
      <c r="T7" s="38">
        <v>279.25</v>
      </c>
      <c r="U7" s="38">
        <v>257.08</v>
      </c>
      <c r="V7" s="38">
        <v>2763</v>
      </c>
      <c r="W7" s="38">
        <v>2.2400000000000002</v>
      </c>
      <c r="X7" s="38">
        <v>1233.48</v>
      </c>
      <c r="Y7" s="38">
        <v>99.39</v>
      </c>
      <c r="Z7" s="38">
        <v>99.69</v>
      </c>
      <c r="AA7" s="38">
        <v>99.83</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684.74</v>
      </c>
      <c r="BM7" s="38">
        <v>654.91999999999996</v>
      </c>
      <c r="BN7" s="38">
        <v>654.71</v>
      </c>
      <c r="BO7" s="38">
        <v>783.8</v>
      </c>
      <c r="BP7" s="38">
        <v>832.52</v>
      </c>
      <c r="BQ7" s="38">
        <v>70.239999999999995</v>
      </c>
      <c r="BR7" s="38">
        <v>61.01</v>
      </c>
      <c r="BS7" s="38">
        <v>57.65</v>
      </c>
      <c r="BT7" s="38">
        <v>56.67</v>
      </c>
      <c r="BU7" s="38">
        <v>65.569999999999993</v>
      </c>
      <c r="BV7" s="38">
        <v>55.32</v>
      </c>
      <c r="BW7" s="38">
        <v>65.33</v>
      </c>
      <c r="BX7" s="38">
        <v>65.39</v>
      </c>
      <c r="BY7" s="38">
        <v>65.37</v>
      </c>
      <c r="BZ7" s="38">
        <v>68.11</v>
      </c>
      <c r="CA7" s="38">
        <v>60.94</v>
      </c>
      <c r="CB7" s="38">
        <v>206.56</v>
      </c>
      <c r="CC7" s="38">
        <v>215.8</v>
      </c>
      <c r="CD7" s="38">
        <v>197.57</v>
      </c>
      <c r="CE7" s="38">
        <v>178.89</v>
      </c>
      <c r="CF7" s="38">
        <v>151.22999999999999</v>
      </c>
      <c r="CG7" s="38">
        <v>283.17</v>
      </c>
      <c r="CH7" s="38">
        <v>227.43</v>
      </c>
      <c r="CI7" s="38">
        <v>230.88</v>
      </c>
      <c r="CJ7" s="38">
        <v>228.99</v>
      </c>
      <c r="CK7" s="38">
        <v>222.41</v>
      </c>
      <c r="CL7" s="38">
        <v>253.04</v>
      </c>
      <c r="CM7" s="38">
        <v>62.67</v>
      </c>
      <c r="CN7" s="38">
        <v>62.67</v>
      </c>
      <c r="CO7" s="38">
        <v>62.67</v>
      </c>
      <c r="CP7" s="38">
        <v>62.67</v>
      </c>
      <c r="CQ7" s="38">
        <v>95.78</v>
      </c>
      <c r="CR7" s="38">
        <v>60.65</v>
      </c>
      <c r="CS7" s="38">
        <v>56.01</v>
      </c>
      <c r="CT7" s="38">
        <v>56.72</v>
      </c>
      <c r="CU7" s="38">
        <v>54.06</v>
      </c>
      <c r="CV7" s="38">
        <v>55.26</v>
      </c>
      <c r="CW7" s="38">
        <v>54.84</v>
      </c>
      <c r="CX7" s="38">
        <v>80.05</v>
      </c>
      <c r="CY7" s="38">
        <v>87.85</v>
      </c>
      <c r="CZ7" s="38">
        <v>89.51</v>
      </c>
      <c r="DA7" s="38">
        <v>95.94</v>
      </c>
      <c r="DB7" s="38">
        <v>96.02</v>
      </c>
      <c r="DC7" s="38">
        <v>84.58</v>
      </c>
      <c r="DD7" s="38">
        <v>89.77</v>
      </c>
      <c r="DE7" s="38">
        <v>90.04</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0.44</v>
      </c>
      <c r="EL7" s="38">
        <v>0.04</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inf05-u05</cp:lastModifiedBy>
  <cp:lastPrinted>2022-02-03T04:10:27Z</cp:lastPrinted>
  <dcterms:created xsi:type="dcterms:W3CDTF">2021-12-03T08:01:30Z</dcterms:created>
  <dcterms:modified xsi:type="dcterms:W3CDTF">2022-02-03T04:11:46Z</dcterms:modified>
  <cp:category/>
</cp:coreProperties>
</file>