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CLJ237\Desktop\20220112_【締切：２月３日（木）総務大谷まで】公営企業に係る経営比較分析表の分析表（令和２年度決算）の分析等について\"/>
    </mc:Choice>
  </mc:AlternateContent>
  <workbookProtection workbookAlgorithmName="SHA-512" workbookHashValue="04hhILzGpPkvRKZqAi/JWjGicKu0LiWRI3JQVhq5iwzhgbOSSdcv1rMJbLzKoGmfxcgrZlwMiX7/jyauItJH2g==" workbookSaltValue="zGTRpQxb3SLKu7iF3lETuw==" workbookSpinCount="100000" lockStructure="1"/>
  <bookViews>
    <workbookView xWindow="0" yWindow="0" windowWidth="22185" windowHeight="1105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<sst xmlns="http://schemas.openxmlformats.org/spreadsheetml/2006/main" count="233" uniqueCount="119">
  <si>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</si>
  <si>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</si>
  <si>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</si>
  <si>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</si>
  <si>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</si>
  <si>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</si>
  <si>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</si>
  <si>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</si>
  <si>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</si>
  <si>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</si>
  <si>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</si>
  <si>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</si>
  <si>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</si>
  <si>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</si>
  <si>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</si>
  <si>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</si>
  <si>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</si>
  <si>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</si>
  <si>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</si>
  <si>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</si>
  <si>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</si>
  <si>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</si>
  <si>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</si>
  <si>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</si>
  <si>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</si>
  <si>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</si>
  <si>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</si>
  <si>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</si>
  <si>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</si>
  <si>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</si>
  <si>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</si>
  <si>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</si>
  <si>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</si>
  <si>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</si>
  <si>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</si>
  <si>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</si>
  <si>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</si>
  <si>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</si>
  <si>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</si>
  <si>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</si>
  <si>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</si>
  <si>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</si>
  <si>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</si>
  <si>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</si>
  <si>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</si>
  <si>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</si>
  <si>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</si>
  <si>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</si>
  <si>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</si>
  <si>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</si>
  <si>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</si>
  <si>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</si>
  <si>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</si>
  <si>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</si>
  <si>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</si>
  <si>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</si>
  <si>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</si>
  <si>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</si>
  <si>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</si>
  <si>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</si>
  <si>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</si>
  <si>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</si>
  <si>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</si>
  <si>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</si>
  <si>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</si>
  <si>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</si>
  <si>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</si>
  <si>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</si>
  <si>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</si>
  <si>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</si>
  <si>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</si>
  <si>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</si>
  <si>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</si>
  <si>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</si>
  <si>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</si>
  <si>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</si>
  <si>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</si>
  <si>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</si>
  <si>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</si>
  <si>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</si>
  <si>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</si>
  <si>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</si>
  <si>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</si>
  <si>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</si>
  <si>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</si>
  <si>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</si>
  <si>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</si>
  <si>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</si>
  <si>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</si>
  <si>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</si>
  <si>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</si>
  <si>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</si>
  <si>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</si>
  <si>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</si>
  <si>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</si>
  <si>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</si>
  <si>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</si>
  <si>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</si>
  <si>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</si>
  <si>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</si>
  <si>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</si>
  <si>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</si>
  <si>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</si>
  <si>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</si>
  <si>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</si>
  <si>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</si>
  <si>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</si>
  <si>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</si>
  <si>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</si>
  <si>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</si>
  <si>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</si>
  <si>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</si>
  <si>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</si>
  <si>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</si>
  <si>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</si>
  <si>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</si>
  <si>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が一時的に１００%を下回った年もあるが、これは比較的規模の大きな更新投資費用の支出があったためであり、概ね黒字経営に回復している。しかしながら、その財源は繰入金による収入に依存している状態であり、今後施設の更新が予想されるため、その財源確保に努め無駄な支出をせず効率的な運営を行う。また、料金統一や増額等を検討して収入の確保を計画し経営の健全化を図る必要がある。</t>
    <rPh sb="30" eb="33">
      <t>ヒカクテキ</t>
    </rPh>
    <rPh sb="33" eb="35">
      <t>キボ</t>
    </rPh>
    <rPh sb="36" eb="37">
      <t>オオ</t>
    </rPh>
    <rPh sb="39" eb="41">
      <t>コウシン</t>
    </rPh>
    <rPh sb="41" eb="43">
      <t>トウシ</t>
    </rPh>
    <rPh sb="46" eb="48">
      <t>シシュツ</t>
    </rPh>
    <rPh sb="81" eb="83">
      <t>ザイゲン</t>
    </rPh>
    <rPh sb="84" eb="87">
      <t>クリイレキン</t>
    </rPh>
    <rPh sb="90" eb="92">
      <t>シュウニュウ</t>
    </rPh>
    <rPh sb="93" eb="95">
      <t>イゾン</t>
    </rPh>
    <rPh sb="99" eb="101">
      <t>ジョウタイ</t>
    </rPh>
    <rPh sb="128" eb="129">
      <t>ツト</t>
    </rPh>
    <rPh sb="142" eb="144">
      <t>ウンエイ</t>
    </rPh>
    <rPh sb="145" eb="146">
      <t>オコナ</t>
    </rPh>
    <rPh sb="160" eb="162">
      <t>ケントウ</t>
    </rPh>
    <rPh sb="164" eb="166">
      <t>シュウニュウ</t>
    </rPh>
    <rPh sb="167" eb="169">
      <t>カクホ</t>
    </rPh>
    <rPh sb="170" eb="172">
      <t>ケイカク</t>
    </rPh>
    <rPh sb="173" eb="175">
      <t>ケイエイ</t>
    </rPh>
    <rPh sb="176" eb="179">
      <t>ケンゼンカ</t>
    </rPh>
    <rPh sb="180" eb="181">
      <t>ハカ</t>
    </rPh>
    <rPh sb="182" eb="184">
      <t>ヒツヨウ</t>
    </rPh>
    <phoneticPr fontId="4"/>
  </si>
  <si>
    <t>施設の老朽化が進んでおり、更新が必要な管路や施設が多々あり工事費用の増加が予想される。一部の施設では更新工事に着手しているが、その殆どが未着手であるため、今後施設全体の更新計画を作成し計画的に更新を行わなければならない。</t>
    <rPh sb="31" eb="33">
      <t>ヒヨウ</t>
    </rPh>
    <rPh sb="77" eb="79">
      <t>コンゴ</t>
    </rPh>
    <rPh sb="99" eb="100">
      <t>オコナ</t>
    </rPh>
    <phoneticPr fontId="4"/>
  </si>
  <si>
    <t>本町は過疎化が進み人口の減少が著しく、水道料金の収入も年々少なくなっている。また施設数も18施設あり、その殆どが老朽化しているため、漏水や機器の故障等で修繕費も多くなっている。今後は施設や管路の更新が必要となるため経営の健全化に努める。そのためにも料金統一や増額等を検討し、収入の確保を計画する必要がある。</t>
    <rPh sb="0" eb="2">
      <t>ホンチョウ</t>
    </rPh>
    <rPh sb="3" eb="6">
      <t>カソカ</t>
    </rPh>
    <rPh sb="7" eb="8">
      <t>スス</t>
    </rPh>
    <rPh sb="9" eb="11">
      <t>ジンコウ</t>
    </rPh>
    <rPh sb="12" eb="14">
      <t>ゲンショウ</t>
    </rPh>
    <rPh sb="15" eb="16">
      <t>イチジル</t>
    </rPh>
    <rPh sb="19" eb="21">
      <t>スイドウ</t>
    </rPh>
    <rPh sb="21" eb="23">
      <t>リョウキン</t>
    </rPh>
    <rPh sb="24" eb="26">
      <t>シュウニュウ</t>
    </rPh>
    <rPh sb="27" eb="29">
      <t>トシドシ</t>
    </rPh>
    <rPh sb="29" eb="30">
      <t>スク</t>
    </rPh>
    <rPh sb="40" eb="43">
      <t>シセツスウ</t>
    </rPh>
    <rPh sb="46" eb="48">
      <t>シセツ</t>
    </rPh>
    <rPh sb="53" eb="54">
      <t>ホトン</t>
    </rPh>
    <rPh sb="56" eb="59">
      <t>ロウキュウカ</t>
    </rPh>
    <rPh sb="66" eb="68">
      <t>ロウスイ</t>
    </rPh>
    <rPh sb="69" eb="71">
      <t>キキ</t>
    </rPh>
    <rPh sb="72" eb="74">
      <t>コショウ</t>
    </rPh>
    <rPh sb="74" eb="75">
      <t>トウ</t>
    </rPh>
    <rPh sb="76" eb="79">
      <t>シュウゼンヒ</t>
    </rPh>
    <rPh sb="80" eb="81">
      <t>オオ</t>
    </rPh>
    <rPh sb="88" eb="90">
      <t>コンゴ</t>
    </rPh>
    <rPh sb="91" eb="93">
      <t>シセツ</t>
    </rPh>
    <rPh sb="94" eb="96">
      <t>カンロ</t>
    </rPh>
    <rPh sb="97" eb="99">
      <t>コウシン</t>
    </rPh>
    <rPh sb="100" eb="102">
      <t>ヒツヨウ</t>
    </rPh>
    <rPh sb="107" eb="109">
      <t>ケイエイ</t>
    </rPh>
    <rPh sb="110" eb="113">
      <t>ケンゼンカ</t>
    </rPh>
    <rPh sb="114" eb="115">
      <t>ツト</t>
    </rPh>
    <rPh sb="124" eb="126">
      <t>リョウキン</t>
    </rPh>
    <rPh sb="126" eb="128">
      <t>トウイツ</t>
    </rPh>
    <rPh sb="129" eb="131">
      <t>ゾウガク</t>
    </rPh>
    <rPh sb="131" eb="132">
      <t>トウ</t>
    </rPh>
    <rPh sb="133" eb="135">
      <t>ケントウ</t>
    </rPh>
    <rPh sb="137" eb="139">
      <t>シュウニュウ</t>
    </rPh>
    <rPh sb="140" eb="142">
      <t>カクホ</t>
    </rPh>
    <rPh sb="143" eb="145">
      <t>ケイカク</t>
    </rPh>
    <rPh sb="147" eb="1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</si>
</sst>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3.58</c:v>
                </c:pt>
                <c:pt idx="2">
                  <c:v>0.92</c:v>
                </c:pt>
                <c:pt idx="3" formatCode="#,##0.00;&quot;△&quot;#,##0.00">
                  <c:v>0</c:v>
                </c:pt>
                <c:pt idx="4">
                  <c:v>1.65</c:v>
                </c:pt>
              </c:numCache>
            </c:numRef>
          </c:val>
          <c:extLst xmlns:c16r2="http://schemas.microsoft.com/office/drawing/2015/06/chart">
            <c:ext xmlns:c16="http://schemas.microsoft.com/office/drawing/2014/chart" uri="{C3380CC4-5D6E-409C-BE32-E72D297353CC}">
              <c16:uniqueId val="{00000000-92D6-4D6B-879D-14AC260F6D81}"/>
            </c:ext>
          </c:extLst>
        </c:ser>
        <c:dLbls>
          <c:showLegendKey val="0"/>
          <c:showVal val="0"/>
          <c:showCatName val="0"/>
          <c:showSerName val="0"/>
          <c:showPercent val="0"/>
          <c:showBubbleSize val="0"/>
        </c:dLbls>
        <c:gapWidth val="150"/>
        <c:axId val="698254848"/>
        <c:axId val="69825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1.48</c:v>
                </c:pt>
              </c:numCache>
            </c:numRef>
          </c:val>
          <c:smooth val="0"/>
          <c:extLst xmlns:c16r2="http://schemas.microsoft.com/office/drawing/2015/06/chart">
            <c:ext xmlns:c16="http://schemas.microsoft.com/office/drawing/2014/chart" uri="{C3380CC4-5D6E-409C-BE32-E72D297353CC}">
              <c16:uniqueId val="{00000001-92D6-4D6B-879D-14AC260F6D81}"/>
            </c:ext>
          </c:extLst>
        </c:ser>
        <c:dLbls>
          <c:showLegendKey val="0"/>
          <c:showVal val="0"/>
          <c:showCatName val="0"/>
          <c:showSerName val="0"/>
          <c:showPercent val="0"/>
          <c:showBubbleSize val="0"/>
        </c:dLbls>
        <c:marker val="1"/>
        <c:smooth val="0"/>
        <c:axId val="698254848"/>
        <c:axId val="698257592"/>
      </c:lineChart>
      <c:dateAx>
        <c:axId val="698254848"/>
        <c:scaling>
          <c:orientation val="minMax"/>
        </c:scaling>
        <c:delete val="1"/>
        <c:axPos val="b"/>
        <c:numFmt formatCode="&quot;H&quot;yy" sourceLinked="1"/>
        <c:majorTickMark val="none"/>
        <c:minorTickMark val="none"/>
        <c:tickLblPos val="none"/>
        <c:crossAx val="698257592"/>
        <c:crosses val="autoZero"/>
        <c:auto val="1"/>
        <c:lblOffset val="100"/>
        <c:baseTimeUnit val="years"/>
      </c:dateAx>
      <c:valAx>
        <c:axId val="69825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2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83.78</c:v>
                </c:pt>
                <c:pt idx="1">
                  <c:v>67.52</c:v>
                </c:pt>
                <c:pt idx="2">
                  <c:v>70.2</c:v>
                </c:pt>
                <c:pt idx="3">
                  <c:v>64.400000000000006</c:v>
                </c:pt>
                <c:pt idx="4">
                  <c:v>70.400000000000006</c:v>
                </c:pt>
              </c:numCache>
            </c:numRef>
          </c:val>
          <c:extLst xmlns:c16r2="http://schemas.microsoft.com/office/drawing/2015/06/chart">
            <c:ext xmlns:c16="http://schemas.microsoft.com/office/drawing/2014/chart" uri="{C3380CC4-5D6E-409C-BE32-E72D297353CC}">
              <c16:uniqueId val="{00000000-588A-43A2-89CA-1761489F3AF6}"/>
            </c:ext>
          </c:extLst>
        </c:ser>
        <c:dLbls>
          <c:showLegendKey val="0"/>
          <c:showVal val="0"/>
          <c:showCatName val="0"/>
          <c:showSerName val="0"/>
          <c:showPercent val="0"/>
          <c:showBubbleSize val="0"/>
        </c:dLbls>
        <c:gapWidth val="150"/>
        <c:axId val="698267784"/>
        <c:axId val="69827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55.7</c:v>
                </c:pt>
              </c:numCache>
            </c:numRef>
          </c:val>
          <c:smooth val="0"/>
          <c:extLst xmlns:c16r2="http://schemas.microsoft.com/office/drawing/2015/06/chart">
            <c:ext xmlns:c16="http://schemas.microsoft.com/office/drawing/2014/chart" uri="{C3380CC4-5D6E-409C-BE32-E72D297353CC}">
              <c16:uniqueId val="{00000001-588A-43A2-89CA-1761489F3AF6}"/>
            </c:ext>
          </c:extLst>
        </c:ser>
        <c:dLbls>
          <c:showLegendKey val="0"/>
          <c:showVal val="0"/>
          <c:showCatName val="0"/>
          <c:showSerName val="0"/>
          <c:showPercent val="0"/>
          <c:showBubbleSize val="0"/>
        </c:dLbls>
        <c:marker val="1"/>
        <c:smooth val="0"/>
        <c:axId val="698267784"/>
        <c:axId val="698275232"/>
      </c:lineChart>
      <c:dateAx>
        <c:axId val="698267784"/>
        <c:scaling>
          <c:orientation val="minMax"/>
        </c:scaling>
        <c:delete val="1"/>
        <c:axPos val="b"/>
        <c:numFmt formatCode="&quot;H&quot;yy" sourceLinked="1"/>
        <c:majorTickMark val="none"/>
        <c:minorTickMark val="none"/>
        <c:tickLblPos val="none"/>
        <c:crossAx val="698275232"/>
        <c:crosses val="autoZero"/>
        <c:auto val="1"/>
        <c:lblOffset val="100"/>
        <c:baseTimeUnit val="years"/>
      </c:dateAx>
      <c:valAx>
        <c:axId val="6982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26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62.17</c:v>
                </c:pt>
                <c:pt idx="1">
                  <c:v>77.25</c:v>
                </c:pt>
                <c:pt idx="2">
                  <c:v>72.02</c:v>
                </c:pt>
                <c:pt idx="3">
                  <c:v>74.84</c:v>
                </c:pt>
                <c:pt idx="4">
                  <c:v>66.91</c:v>
                </c:pt>
              </c:numCache>
            </c:numRef>
          </c:val>
          <c:extLst xmlns:c16r2="http://schemas.microsoft.com/office/drawing/2015/06/chart">
            <c:ext xmlns:c16="http://schemas.microsoft.com/office/drawing/2014/chart" uri="{C3380CC4-5D6E-409C-BE32-E72D297353CC}">
              <c16:uniqueId val="{00000000-C6D1-4280-9CCB-15348CCCD42C}"/>
            </c:ext>
          </c:extLst>
        </c:ser>
        <c:dLbls>
          <c:showLegendKey val="0"/>
          <c:showVal val="0"/>
          <c:showCatName val="0"/>
          <c:showSerName val="0"/>
          <c:showPercent val="0"/>
          <c:showBubbleSize val="0"/>
        </c:dLbls>
        <c:gapWidth val="150"/>
        <c:axId val="698268960"/>
        <c:axId val="69827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71.81</c:v>
                </c:pt>
              </c:numCache>
            </c:numRef>
          </c:val>
          <c:smooth val="0"/>
          <c:extLst xmlns:c16r2="http://schemas.microsoft.com/office/drawing/2015/06/chart">
            <c:ext xmlns:c16="http://schemas.microsoft.com/office/drawing/2014/chart" uri="{C3380CC4-5D6E-409C-BE32-E72D297353CC}">
              <c16:uniqueId val="{00000001-C6D1-4280-9CCB-15348CCCD42C}"/>
            </c:ext>
          </c:extLst>
        </c:ser>
        <c:dLbls>
          <c:showLegendKey val="0"/>
          <c:showVal val="0"/>
          <c:showCatName val="0"/>
          <c:showSerName val="0"/>
          <c:showPercent val="0"/>
          <c:showBubbleSize val="0"/>
        </c:dLbls>
        <c:marker val="1"/>
        <c:smooth val="0"/>
        <c:axId val="698268960"/>
        <c:axId val="698276800"/>
      </c:lineChart>
      <c:dateAx>
        <c:axId val="698268960"/>
        <c:scaling>
          <c:orientation val="minMax"/>
        </c:scaling>
        <c:delete val="1"/>
        <c:axPos val="b"/>
        <c:numFmt formatCode="&quot;H&quot;yy" sourceLinked="1"/>
        <c:majorTickMark val="none"/>
        <c:minorTickMark val="none"/>
        <c:tickLblPos val="none"/>
        <c:crossAx val="698276800"/>
        <c:crosses val="autoZero"/>
        <c:auto val="1"/>
        <c:lblOffset val="100"/>
        <c:baseTimeUnit val="years"/>
      </c:dateAx>
      <c:valAx>
        <c:axId val="6982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2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119.34</c:v>
                </c:pt>
                <c:pt idx="1">
                  <c:v>78.56</c:v>
                </c:pt>
                <c:pt idx="2">
                  <c:v>100</c:v>
                </c:pt>
                <c:pt idx="3">
                  <c:v>131.27000000000001</c:v>
                </c:pt>
                <c:pt idx="4">
                  <c:v>97.97</c:v>
                </c:pt>
              </c:numCache>
            </c:numRef>
          </c:val>
          <c:extLst xmlns:c16r2="http://schemas.microsoft.com/office/drawing/2015/06/chart">
            <c:ext xmlns:c16="http://schemas.microsoft.com/office/drawing/2014/chart" uri="{C3380CC4-5D6E-409C-BE32-E72D297353CC}">
              <c16:uniqueId val="{00000000-C57D-4F0D-95EE-712B4EF17A2F}"/>
            </c:ext>
          </c:extLst>
        </c:ser>
        <c:dLbls>
          <c:showLegendKey val="0"/>
          <c:showVal val="0"/>
          <c:showCatName val="0"/>
          <c:showSerName val="0"/>
          <c:showPercent val="0"/>
          <c:showBubbleSize val="0"/>
        </c:dLbls>
        <c:gapWidth val="150"/>
        <c:axId val="698258376"/>
        <c:axId val="69826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82.57</c:v>
                </c:pt>
              </c:numCache>
            </c:numRef>
          </c:val>
          <c:smooth val="0"/>
          <c:extLst xmlns:c16r2="http://schemas.microsoft.com/office/drawing/2015/06/chart">
            <c:ext xmlns:c16="http://schemas.microsoft.com/office/drawing/2014/chart" uri="{C3380CC4-5D6E-409C-BE32-E72D297353CC}">
              <c16:uniqueId val="{00000001-C57D-4F0D-95EE-712B4EF17A2F}"/>
            </c:ext>
          </c:extLst>
        </c:ser>
        <c:dLbls>
          <c:showLegendKey val="0"/>
          <c:showVal val="0"/>
          <c:showCatName val="0"/>
          <c:showSerName val="0"/>
          <c:showPercent val="0"/>
          <c:showBubbleSize val="0"/>
        </c:dLbls>
        <c:marker val="1"/>
        <c:smooth val="0"/>
        <c:axId val="698258376"/>
        <c:axId val="698260336"/>
      </c:lineChart>
      <c:dateAx>
        <c:axId val="698258376"/>
        <c:scaling>
          <c:orientation val="minMax"/>
        </c:scaling>
        <c:delete val="1"/>
        <c:axPos val="b"/>
        <c:numFmt formatCode="&quot;H&quot;yy" sourceLinked="1"/>
        <c:majorTickMark val="none"/>
        <c:minorTickMark val="none"/>
        <c:tickLblPos val="none"/>
        <c:crossAx val="698260336"/>
        <c:crosses val="autoZero"/>
        <c:auto val="1"/>
        <c:lblOffset val="100"/>
        <c:baseTimeUnit val="years"/>
      </c:dateAx>
      <c:valAx>
        <c:axId val="69826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25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0B-47CA-8B10-B3A71B475A4A}"/>
            </c:ext>
          </c:extLst>
        </c:ser>
        <c:dLbls>
          <c:showLegendKey val="0"/>
          <c:showVal val="0"/>
          <c:showCatName val="0"/>
          <c:showSerName val="0"/>
          <c:showPercent val="0"/>
          <c:showBubbleSize val="0"/>
        </c:dLbls>
        <c:gapWidth val="150"/>
        <c:axId val="698253672"/>
        <c:axId val="69825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0B-47CA-8B10-B3A71B475A4A}"/>
            </c:ext>
          </c:extLst>
        </c:ser>
        <c:dLbls>
          <c:showLegendKey val="0"/>
          <c:showVal val="0"/>
          <c:showCatName val="0"/>
          <c:showSerName val="0"/>
          <c:showPercent val="0"/>
          <c:showBubbleSize val="0"/>
        </c:dLbls>
        <c:marker val="1"/>
        <c:smooth val="0"/>
        <c:axId val="698253672"/>
        <c:axId val="698254064"/>
      </c:lineChart>
      <c:dateAx>
        <c:axId val="698253672"/>
        <c:scaling>
          <c:orientation val="minMax"/>
        </c:scaling>
        <c:delete val="1"/>
        <c:axPos val="b"/>
        <c:numFmt formatCode="&quot;H&quot;yy" sourceLinked="1"/>
        <c:majorTickMark val="none"/>
        <c:minorTickMark val="none"/>
        <c:tickLblPos val="none"/>
        <c:crossAx val="698254064"/>
        <c:crosses val="autoZero"/>
        <c:auto val="1"/>
        <c:lblOffset val="100"/>
        <c:baseTimeUnit val="years"/>
      </c:dateAx>
      <c:valAx>
        <c:axId val="69825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25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93-4E34-A631-3DF029E9797B}"/>
            </c:ext>
          </c:extLst>
        </c:ser>
        <c:dLbls>
          <c:showLegendKey val="0"/>
          <c:showVal val="0"/>
          <c:showCatName val="0"/>
          <c:showSerName val="0"/>
          <c:showPercent val="0"/>
          <c:showBubbleSize val="0"/>
        </c:dLbls>
        <c:gapWidth val="150"/>
        <c:axId val="698263864"/>
        <c:axId val="69826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93-4E34-A631-3DF029E9797B}"/>
            </c:ext>
          </c:extLst>
        </c:ser>
        <c:dLbls>
          <c:showLegendKey val="0"/>
          <c:showVal val="0"/>
          <c:showCatName val="0"/>
          <c:showSerName val="0"/>
          <c:showPercent val="0"/>
          <c:showBubbleSize val="0"/>
        </c:dLbls>
        <c:marker val="1"/>
        <c:smooth val="0"/>
        <c:axId val="698263864"/>
        <c:axId val="698261512"/>
      </c:lineChart>
      <c:dateAx>
        <c:axId val="698263864"/>
        <c:scaling>
          <c:orientation val="minMax"/>
        </c:scaling>
        <c:delete val="1"/>
        <c:axPos val="b"/>
        <c:numFmt formatCode="&quot;H&quot;yy" sourceLinked="1"/>
        <c:majorTickMark val="none"/>
        <c:minorTickMark val="none"/>
        <c:tickLblPos val="none"/>
        <c:crossAx val="698261512"/>
        <c:crosses val="autoZero"/>
        <c:auto val="1"/>
        <c:lblOffset val="100"/>
        <c:baseTimeUnit val="years"/>
      </c:dateAx>
      <c:valAx>
        <c:axId val="69826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26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B1-497C-BEB9-DEB93A57997B}"/>
            </c:ext>
          </c:extLst>
        </c:ser>
        <c:dLbls>
          <c:showLegendKey val="0"/>
          <c:showVal val="0"/>
          <c:showCatName val="0"/>
          <c:showSerName val="0"/>
          <c:showPercent val="0"/>
          <c:showBubbleSize val="0"/>
        </c:dLbls>
        <c:gapWidth val="150"/>
        <c:axId val="698257984"/>
        <c:axId val="69825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B1-497C-BEB9-DEB93A57997B}"/>
            </c:ext>
          </c:extLst>
        </c:ser>
        <c:dLbls>
          <c:showLegendKey val="0"/>
          <c:showVal val="0"/>
          <c:showCatName val="0"/>
          <c:showSerName val="0"/>
          <c:showPercent val="0"/>
          <c:showBubbleSize val="0"/>
        </c:dLbls>
        <c:marker val="1"/>
        <c:smooth val="0"/>
        <c:axId val="698257984"/>
        <c:axId val="698258768"/>
      </c:lineChart>
      <c:dateAx>
        <c:axId val="698257984"/>
        <c:scaling>
          <c:orientation val="minMax"/>
        </c:scaling>
        <c:delete val="1"/>
        <c:axPos val="b"/>
        <c:numFmt formatCode="&quot;H&quot;yy" sourceLinked="1"/>
        <c:majorTickMark val="none"/>
        <c:minorTickMark val="none"/>
        <c:tickLblPos val="none"/>
        <c:crossAx val="698258768"/>
        <c:crosses val="autoZero"/>
        <c:auto val="1"/>
        <c:lblOffset val="100"/>
        <c:baseTimeUnit val="years"/>
      </c:dateAx>
      <c:valAx>
        <c:axId val="69825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2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D3-4DB1-89A7-1FB7E2EC009A}"/>
            </c:ext>
          </c:extLst>
        </c:ser>
        <c:dLbls>
          <c:showLegendKey val="0"/>
          <c:showVal val="0"/>
          <c:showCatName val="0"/>
          <c:showSerName val="0"/>
          <c:showPercent val="0"/>
          <c:showBubbleSize val="0"/>
        </c:dLbls>
        <c:gapWidth val="150"/>
        <c:axId val="698256024"/>
        <c:axId val="69825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D3-4DB1-89A7-1FB7E2EC009A}"/>
            </c:ext>
          </c:extLst>
        </c:ser>
        <c:dLbls>
          <c:showLegendKey val="0"/>
          <c:showVal val="0"/>
          <c:showCatName val="0"/>
          <c:showSerName val="0"/>
          <c:showPercent val="0"/>
          <c:showBubbleSize val="0"/>
        </c:dLbls>
        <c:marker val="1"/>
        <c:smooth val="0"/>
        <c:axId val="698256024"/>
        <c:axId val="698259160"/>
      </c:lineChart>
      <c:dateAx>
        <c:axId val="698256024"/>
        <c:scaling>
          <c:orientation val="minMax"/>
        </c:scaling>
        <c:delete val="1"/>
        <c:axPos val="b"/>
        <c:numFmt formatCode="&quot;H&quot;yy" sourceLinked="1"/>
        <c:majorTickMark val="none"/>
        <c:minorTickMark val="none"/>
        <c:tickLblPos val="none"/>
        <c:crossAx val="698259160"/>
        <c:crosses val="autoZero"/>
        <c:auto val="1"/>
        <c:lblOffset val="100"/>
        <c:baseTimeUnit val="years"/>
      </c:dateAx>
      <c:valAx>
        <c:axId val="69825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25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681.08</c:v>
                </c:pt>
                <c:pt idx="1">
                  <c:v>743.39</c:v>
                </c:pt>
                <c:pt idx="2">
                  <c:v>827.53</c:v>
                </c:pt>
                <c:pt idx="3">
                  <c:v>915.33</c:v>
                </c:pt>
                <c:pt idx="4">
                  <c:v>987.5</c:v>
                </c:pt>
              </c:numCache>
            </c:numRef>
          </c:val>
          <c:extLst xmlns:c16r2="http://schemas.microsoft.com/office/drawing/2015/06/chart">
            <c:ext xmlns:c16="http://schemas.microsoft.com/office/drawing/2014/chart" uri="{C3380CC4-5D6E-409C-BE32-E72D297353CC}">
              <c16:uniqueId val="{00000000-3285-4695-8A5D-F2520427ADEE}"/>
            </c:ext>
          </c:extLst>
        </c:ser>
        <c:dLbls>
          <c:showLegendKey val="0"/>
          <c:showVal val="0"/>
          <c:showCatName val="0"/>
          <c:showSerName val="0"/>
          <c:showPercent val="0"/>
          <c:showBubbleSize val="0"/>
        </c:dLbls>
        <c:gapWidth val="150"/>
        <c:axId val="698256416"/>
        <c:axId val="69825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834.1</c:v>
                </c:pt>
              </c:numCache>
            </c:numRef>
          </c:val>
          <c:smooth val="0"/>
          <c:extLst xmlns:c16r2="http://schemas.microsoft.com/office/drawing/2015/06/chart">
            <c:ext xmlns:c16="http://schemas.microsoft.com/office/drawing/2014/chart" uri="{C3380CC4-5D6E-409C-BE32-E72D297353CC}">
              <c16:uniqueId val="{00000001-3285-4695-8A5D-F2520427ADEE}"/>
            </c:ext>
          </c:extLst>
        </c:ser>
        <c:dLbls>
          <c:showLegendKey val="0"/>
          <c:showVal val="0"/>
          <c:showCatName val="0"/>
          <c:showSerName val="0"/>
          <c:showPercent val="0"/>
          <c:showBubbleSize val="0"/>
        </c:dLbls>
        <c:marker val="1"/>
        <c:smooth val="0"/>
        <c:axId val="698256416"/>
        <c:axId val="698259944"/>
      </c:lineChart>
      <c:dateAx>
        <c:axId val="698256416"/>
        <c:scaling>
          <c:orientation val="minMax"/>
        </c:scaling>
        <c:delete val="1"/>
        <c:axPos val="b"/>
        <c:numFmt formatCode="&quot;H&quot;yy" sourceLinked="1"/>
        <c:majorTickMark val="none"/>
        <c:minorTickMark val="none"/>
        <c:tickLblPos val="none"/>
        <c:crossAx val="698259944"/>
        <c:crosses val="autoZero"/>
        <c:auto val="1"/>
        <c:lblOffset val="100"/>
        <c:baseTimeUnit val="years"/>
      </c:dateAx>
      <c:valAx>
        <c:axId val="69825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2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73.14</c:v>
                </c:pt>
                <c:pt idx="1">
                  <c:v>65.62</c:v>
                </c:pt>
                <c:pt idx="2">
                  <c:v>66.03</c:v>
                </c:pt>
                <c:pt idx="3">
                  <c:v>71.23</c:v>
                </c:pt>
                <c:pt idx="4">
                  <c:v>61.06</c:v>
                </c:pt>
              </c:numCache>
            </c:numRef>
          </c:val>
          <c:extLst xmlns:c16r2="http://schemas.microsoft.com/office/drawing/2015/06/chart">
            <c:ext xmlns:c16="http://schemas.microsoft.com/office/drawing/2014/chart" uri="{C3380CC4-5D6E-409C-BE32-E72D297353CC}">
              <c16:uniqueId val="{00000000-C584-4703-8ED9-D52D9AE2053F}"/>
            </c:ext>
          </c:extLst>
        </c:ser>
        <c:dLbls>
          <c:showLegendKey val="0"/>
          <c:showVal val="0"/>
          <c:showCatName val="0"/>
          <c:showSerName val="0"/>
          <c:showPercent val="0"/>
          <c:showBubbleSize val="0"/>
        </c:dLbls>
        <c:gapWidth val="150"/>
        <c:axId val="698263080"/>
        <c:axId val="69826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64.44</c:v>
                </c:pt>
              </c:numCache>
            </c:numRef>
          </c:val>
          <c:smooth val="0"/>
          <c:extLst xmlns:c16r2="http://schemas.microsoft.com/office/drawing/2015/06/chart">
            <c:ext xmlns:c16="http://schemas.microsoft.com/office/drawing/2014/chart" uri="{C3380CC4-5D6E-409C-BE32-E72D297353CC}">
              <c16:uniqueId val="{00000001-C584-4703-8ED9-D52D9AE2053F}"/>
            </c:ext>
          </c:extLst>
        </c:ser>
        <c:dLbls>
          <c:showLegendKey val="0"/>
          <c:showVal val="0"/>
          <c:showCatName val="0"/>
          <c:showSerName val="0"/>
          <c:showPercent val="0"/>
          <c:showBubbleSize val="0"/>
        </c:dLbls>
        <c:marker val="1"/>
        <c:smooth val="0"/>
        <c:axId val="698263080"/>
        <c:axId val="698263472"/>
      </c:lineChart>
      <c:dateAx>
        <c:axId val="698263080"/>
        <c:scaling>
          <c:orientation val="minMax"/>
        </c:scaling>
        <c:delete val="1"/>
        <c:axPos val="b"/>
        <c:numFmt formatCode="&quot;H&quot;yy" sourceLinked="1"/>
        <c:majorTickMark val="none"/>
        <c:minorTickMark val="none"/>
        <c:tickLblPos val="none"/>
        <c:crossAx val="698263472"/>
        <c:crosses val="autoZero"/>
        <c:auto val="1"/>
        <c:lblOffset val="100"/>
        <c:baseTimeUnit val="years"/>
      </c:dateAx>
      <c:valAx>
        <c:axId val="69826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26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163.98</c:v>
                </c:pt>
                <c:pt idx="1">
                  <c:v>188.2</c:v>
                </c:pt>
                <c:pt idx="2">
                  <c:v>185.15</c:v>
                </c:pt>
                <c:pt idx="3">
                  <c:v>175.99</c:v>
                </c:pt>
                <c:pt idx="4">
                  <c:v>207.91</c:v>
                </c:pt>
              </c:numCache>
            </c:numRef>
          </c:val>
          <c:extLst xmlns:c16r2="http://schemas.microsoft.com/office/drawing/2015/06/chart">
            <c:ext xmlns:c16="http://schemas.microsoft.com/office/drawing/2014/chart" uri="{C3380CC4-5D6E-409C-BE32-E72D297353CC}">
              <c16:uniqueId val="{00000000-D31E-494A-962E-CE7687C9B63A}"/>
            </c:ext>
          </c:extLst>
        </c:ser>
        <c:dLbls>
          <c:showLegendKey val="0"/>
          <c:showVal val="0"/>
          <c:showCatName val="0"/>
          <c:showSerName val="0"/>
          <c:showPercent val="0"/>
          <c:showBubbleSize val="0"/>
        </c:dLbls>
        <c:gapWidth val="150"/>
        <c:axId val="698266216"/>
        <c:axId val="69826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197.14</c:v>
                </c:pt>
              </c:numCache>
            </c:numRef>
          </c:val>
          <c:smooth val="0"/>
          <c:extLst xmlns:c16r2="http://schemas.microsoft.com/office/drawing/2015/06/chart">
            <c:ext xmlns:c16="http://schemas.microsoft.com/office/drawing/2014/chart" uri="{C3380CC4-5D6E-409C-BE32-E72D297353CC}">
              <c16:uniqueId val="{00000001-D31E-494A-962E-CE7687C9B63A}"/>
            </c:ext>
          </c:extLst>
        </c:ser>
        <c:dLbls>
          <c:showLegendKey val="0"/>
          <c:showVal val="0"/>
          <c:showCatName val="0"/>
          <c:showSerName val="0"/>
          <c:showPercent val="0"/>
          <c:showBubbleSize val="0"/>
        </c:dLbls>
        <c:marker val="1"/>
        <c:smooth val="0"/>
        <c:axId val="698266216"/>
        <c:axId val="698266608"/>
      </c:lineChart>
      <c:dateAx>
        <c:axId val="698266216"/>
        <c:scaling>
          <c:orientation val="minMax"/>
        </c:scaling>
        <c:delete val="1"/>
        <c:axPos val="b"/>
        <c:numFmt formatCode="&quot;H&quot;yy" sourceLinked="1"/>
        <c:majorTickMark val="none"/>
        <c:minorTickMark val="none"/>
        <c:tickLblPos val="none"/>
        <c:crossAx val="698266608"/>
        <c:crosses val="autoZero"/>
        <c:auto val="1"/>
        <c:lblOffset val="100"/>
        <c:baseTimeUnit val="years"/>
      </c:dateAx>
      <c:valAx>
        <c:axId val="69826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26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52" zoomScaleNormal="100" workbookViewId="0">
      <selection activeCell="BQ88" sqref="BQ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徳島県　那賀町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7916</v>
      </c>
      <c r="AM8" s="51"/>
      <c r="AN8" s="51"/>
      <c r="AO8" s="51"/>
      <c r="AP8" s="51"/>
      <c r="AQ8" s="51"/>
      <c r="AR8" s="51"/>
      <c r="AS8" s="51"/>
      <c r="AT8" s="47">
        <f>データ!$S$6</f>
        <v>694.98</v>
      </c>
      <c r="AU8" s="47"/>
      <c r="AV8" s="47"/>
      <c r="AW8" s="47"/>
      <c r="AX8" s="47"/>
      <c r="AY8" s="47"/>
      <c r="AZ8" s="47"/>
      <c r="BA8" s="47"/>
      <c r="BB8" s="47">
        <f>データ!$T$6</f>
        <v>11.39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70.42</v>
      </c>
      <c r="Q10" s="47"/>
      <c r="R10" s="47"/>
      <c r="S10" s="47"/>
      <c r="T10" s="47"/>
      <c r="U10" s="47"/>
      <c r="V10" s="47"/>
      <c r="W10" s="51">
        <f>データ!$Q$6</f>
        <v>2200</v>
      </c>
      <c r="X10" s="51"/>
      <c r="Y10" s="51"/>
      <c r="Z10" s="51"/>
      <c r="AA10" s="51"/>
      <c r="AB10" s="51"/>
      <c r="AC10" s="51"/>
      <c r="AD10" s="2"/>
      <c r="AE10" s="2"/>
      <c r="AF10" s="2"/>
      <c r="AG10" s="2"/>
      <c r="AH10" s="2"/>
      <c r="AI10" s="2"/>
      <c r="AJ10" s="2"/>
      <c r="AK10" s="2"/>
      <c r="AL10" s="51">
        <f>データ!$U$6</f>
        <v>5499</v>
      </c>
      <c r="AM10" s="51"/>
      <c r="AN10" s="51"/>
      <c r="AO10" s="51"/>
      <c r="AP10" s="51"/>
      <c r="AQ10" s="51"/>
      <c r="AR10" s="51"/>
      <c r="AS10" s="51"/>
      <c r="AT10" s="47">
        <f>データ!$V$6</f>
        <v>24.13</v>
      </c>
      <c r="AU10" s="47"/>
      <c r="AV10" s="47"/>
      <c r="AW10" s="47"/>
      <c r="AX10" s="47"/>
      <c r="AY10" s="47"/>
      <c r="AZ10" s="47"/>
      <c r="BA10" s="47"/>
      <c r="BB10" s="47">
        <f>データ!$W$6</f>
        <v>227.89</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23</v>
      </c>
      <c r="BM11" s="69"/>
      <c r="BN11" s="69"/>
      <c r="BO11" s="69"/>
      <c r="BP11" s="69"/>
      <c r="BQ11" s="69"/>
      <c r="BR11" s="69"/>
      <c r="BS11" s="69"/>
      <c r="BT11" s="69"/>
      <c r="BU11" s="69"/>
      <c r="BV11" s="69"/>
      <c r="BW11" s="69"/>
      <c r="BX11" s="69"/>
      <c r="BY11" s="69"/>
      <c r="BZ11" s="6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x14ac:dyDescent="0.15">
      <c r="A14" s="2"/>
      <c r="B14" s="71" t="s">
        <v>24</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3"/>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4"/>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6"/>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5"/>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5"/>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5"/>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5"/>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5"/>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5"/>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5"/>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5"/>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3"/>
      <c r="BN59" s="63"/>
      <c r="BO59" s="63"/>
      <c r="BP59" s="63"/>
      <c r="BQ59" s="63"/>
      <c r="BR59" s="63"/>
      <c r="BS59" s="63"/>
      <c r="BT59" s="63"/>
      <c r="BU59" s="63"/>
      <c r="BV59" s="63"/>
      <c r="BW59" s="63"/>
      <c r="BX59" s="63"/>
      <c r="BY59" s="63"/>
      <c r="BZ59" s="64"/>
    </row>
    <row r="60" spans="1:78" ht="13.5" customHeight="1" x14ac:dyDescent="0.15">
      <c r="A60" s="2"/>
      <c r="B60" s="74" t="s">
        <v>27</v>
      </c>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6"/>
      <c r="BK60" s="2"/>
      <c r="BL60" s="65"/>
      <c r="BM60" s="63"/>
      <c r="BN60" s="63"/>
      <c r="BO60" s="63"/>
      <c r="BP60" s="63"/>
      <c r="BQ60" s="63"/>
      <c r="BR60" s="63"/>
      <c r="BS60" s="63"/>
      <c r="BT60" s="63"/>
      <c r="BU60" s="63"/>
      <c r="BV60" s="63"/>
      <c r="BW60" s="63"/>
      <c r="BX60" s="63"/>
      <c r="BY60" s="63"/>
      <c r="BZ60" s="64"/>
    </row>
    <row r="61" spans="1:78" ht="13.5" customHeight="1" x14ac:dyDescent="0.15">
      <c r="A61" s="2"/>
      <c r="B61" s="74"/>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6"/>
      <c r="BK61" s="2"/>
      <c r="BL61" s="65"/>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5"/>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7"/>
      <c r="BN63" s="67"/>
      <c r="BO63" s="67"/>
      <c r="BP63" s="67"/>
      <c r="BQ63" s="67"/>
      <c r="BR63" s="67"/>
      <c r="BS63" s="67"/>
      <c r="BT63" s="67"/>
      <c r="BU63" s="67"/>
      <c r="BV63" s="67"/>
      <c r="BW63" s="67"/>
      <c r="BX63" s="67"/>
      <c r="BY63" s="67"/>
      <c r="BZ63" s="6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5"/>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5"/>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5"/>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5"/>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5"/>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5"/>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5"/>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5"/>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5"/>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5"/>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5"/>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5"/>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5"/>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5"/>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5"/>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6"/>
      <c r="BM82" s="67"/>
      <c r="BN82" s="67"/>
      <c r="BO82" s="67"/>
      <c r="BP82" s="67"/>
      <c r="BQ82" s="67"/>
      <c r="BR82" s="67"/>
      <c r="BS82" s="67"/>
      <c r="BT82" s="67"/>
      <c r="BU82" s="67"/>
      <c r="BV82" s="67"/>
      <c r="BW82" s="67"/>
      <c r="BX82" s="67"/>
      <c r="BY82" s="67"/>
      <c r="BZ82" s="6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43</v>
      </c>
      <c r="N85" s="27" t="s">
        <v>42</v>
      </c>
      <c r="O85" s="27" t="str">
        <f>データ!EN6</f>
        <v>【0.80】</v>
      </c>
    </row>
  </sheetData>
  <sheetProtection algorithmName="SHA-512" hashValue="+hlgvLvTyXtuj+Q5QnJwzZbYbJhQc2VgEdU/IThmfdP3P3BRxloYqWvXjT/n+vcw39WrqfNPyRlOLzJg6MgI4Q==" saltValue="J2qKxKeuPuHN41p9j4c1y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8" t="s">
        <v>53</v>
      </c>
      <c r="I3" s="79"/>
      <c r="J3" s="79"/>
      <c r="K3" s="79"/>
      <c r="L3" s="79"/>
      <c r="M3" s="79"/>
      <c r="N3" s="79"/>
      <c r="O3" s="79"/>
      <c r="P3" s="79"/>
      <c r="Q3" s="79"/>
      <c r="R3" s="79"/>
      <c r="S3" s="79"/>
      <c r="T3" s="79"/>
      <c r="U3" s="79"/>
      <c r="V3" s="79"/>
      <c r="W3" s="80"/>
      <c r="X3" s="84" t="s">
        <v>54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56</v>
      </c>
      <c r="B4" s="31"/>
      <c r="C4" s="31"/>
      <c r="D4" s="31"/>
      <c r="E4" s="31"/>
      <c r="F4" s="31"/>
      <c r="G4" s="31"/>
      <c r="H4" s="81"/>
      <c r="I4" s="82"/>
      <c r="J4" s="82"/>
      <c r="K4" s="82"/>
      <c r="L4" s="82"/>
      <c r="M4" s="82"/>
      <c r="N4" s="82"/>
      <c r="O4" s="82"/>
      <c r="P4" s="82"/>
      <c r="Q4" s="82"/>
      <c r="R4" s="82"/>
      <c r="S4" s="82"/>
      <c r="T4" s="82"/>
      <c r="U4" s="82"/>
      <c r="V4" s="82"/>
      <c r="W4" s="83"/>
      <c r="X4" s="77" t="s">
        <v>57</v>
      </c>
      <c r="Y4" s="77"/>
      <c r="Z4" s="77"/>
      <c r="AA4" s="77"/>
      <c r="AB4" s="77"/>
      <c r="AC4" s="77"/>
      <c r="AD4" s="77"/>
      <c r="AE4" s="77"/>
      <c r="AF4" s="77"/>
      <c r="AG4" s="77"/>
      <c r="AH4" s="77"/>
      <c r="AI4" s="77" t="s">
        <v>58</v>
      </c>
      <c r="AJ4" s="77"/>
      <c r="AK4" s="77"/>
      <c r="AL4" s="77"/>
      <c r="AM4" s="77"/>
      <c r="AN4" s="77"/>
      <c r="AO4" s="77"/>
      <c r="AP4" s="77"/>
      <c r="AQ4" s="77"/>
      <c r="AR4" s="77"/>
      <c r="AS4" s="77"/>
      <c r="AT4" s="77" t="s">
        <v>59</v>
      </c>
      <c r="AU4" s="77"/>
      <c r="AV4" s="77"/>
      <c r="AW4" s="77"/>
      <c r="AX4" s="77"/>
      <c r="AY4" s="77"/>
      <c r="AZ4" s="77"/>
      <c r="BA4" s="77"/>
      <c r="BB4" s="77"/>
      <c r="BC4" s="77"/>
      <c r="BD4" s="77"/>
      <c r="BE4" s="77" t="s">
        <v>60</v>
      </c>
      <c r="BF4" s="77"/>
      <c r="BG4" s="77"/>
      <c r="BH4" s="77"/>
      <c r="BI4" s="77"/>
      <c r="BJ4" s="77"/>
      <c r="BK4" s="77"/>
      <c r="BL4" s="77"/>
      <c r="BM4" s="77"/>
      <c r="BN4" s="77"/>
      <c r="BO4" s="77"/>
      <c r="BP4" s="77" t="s">
        <v>61</v>
      </c>
      <c r="BQ4" s="77"/>
      <c r="BR4" s="77"/>
      <c r="BS4" s="77"/>
      <c r="BT4" s="77"/>
      <c r="BU4" s="77"/>
      <c r="BV4" s="77"/>
      <c r="BW4" s="77"/>
      <c r="BX4" s="77"/>
      <c r="BY4" s="77"/>
      <c r="BZ4" s="77"/>
      <c r="CA4" s="77" t="s">
        <v>62</v>
      </c>
      <c r="CB4" s="77"/>
      <c r="CC4" s="77"/>
      <c r="CD4" s="77"/>
      <c r="CE4" s="77"/>
      <c r="CF4" s="77"/>
      <c r="CG4" s="77"/>
      <c r="CH4" s="77"/>
      <c r="CI4" s="77"/>
      <c r="CJ4" s="77"/>
      <c r="CK4" s="77"/>
      <c r="CL4" s="77" t="s">
        <v>63</v>
      </c>
      <c r="CM4" s="77"/>
      <c r="CN4" s="77"/>
      <c r="CO4" s="77"/>
      <c r="CP4" s="77"/>
      <c r="CQ4" s="77"/>
      <c r="CR4" s="77"/>
      <c r="CS4" s="77"/>
      <c r="CT4" s="77"/>
      <c r="CU4" s="77"/>
      <c r="CV4" s="77"/>
      <c r="CW4" s="77" t="s">
        <v>64</v>
      </c>
      <c r="CX4" s="77"/>
      <c r="CY4" s="77"/>
      <c r="CZ4" s="77"/>
      <c r="DA4" s="77"/>
      <c r="DB4" s="77"/>
      <c r="DC4" s="77"/>
      <c r="DD4" s="77"/>
      <c r="DE4" s="77"/>
      <c r="DF4" s="77"/>
      <c r="DG4" s="77"/>
      <c r="DH4" s="77" t="s">
        <v>65</v>
      </c>
      <c r="DI4" s="77"/>
      <c r="DJ4" s="77"/>
      <c r="DK4" s="77"/>
      <c r="DL4" s="77"/>
      <c r="DM4" s="77"/>
      <c r="DN4" s="77"/>
      <c r="DO4" s="77"/>
      <c r="DP4" s="77"/>
      <c r="DQ4" s="77"/>
      <c r="DR4" s="77"/>
      <c r="DS4" s="77" t="s">
        <v>66</v>
      </c>
      <c r="DT4" s="77"/>
      <c r="DU4" s="77"/>
      <c r="DV4" s="77"/>
      <c r="DW4" s="77"/>
      <c r="DX4" s="77"/>
      <c r="DY4" s="77"/>
      <c r="DZ4" s="77"/>
      <c r="EA4" s="77"/>
      <c r="EB4" s="77"/>
      <c r="EC4" s="77"/>
      <c r="ED4" s="77" t="s">
        <v>67</v>
      </c>
      <c r="EE4" s="77"/>
      <c r="EF4" s="77"/>
      <c r="EG4" s="77"/>
      <c r="EH4" s="77"/>
      <c r="EI4" s="77"/>
      <c r="EJ4" s="77"/>
      <c r="EK4" s="77"/>
      <c r="EL4" s="77"/>
      <c r="EM4" s="77"/>
      <c r="EN4" s="77"/>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363685</v>
      </c>
      <c r="D6" s="34">
        <f t="shared" si="3"/>
        <v>47</v>
      </c>
      <c r="E6" s="34">
        <f t="shared" si="3"/>
        <v>1</v>
      </c>
      <c r="F6" s="34">
        <f t="shared" si="3"/>
        <v>0</v>
      </c>
      <c r="G6" s="34">
        <f t="shared" si="3"/>
        <v>0</v>
      </c>
      <c r="H6" s="34" t="str">
        <f t="shared" si="3"/>
        <v>徳島県　那賀町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70.42</v>
      </c>
      <c r="Q6" s="35">
        <f t="shared" si="3"/>
        <v>2200</v>
      </c>
      <c r="R6" s="35">
        <f t="shared" si="3"/>
        <v>7916</v>
      </c>
      <c r="S6" s="35">
        <f t="shared" si="3"/>
        <v>694.98</v>
      </c>
      <c r="T6" s="35">
        <f t="shared" si="3"/>
        <v>11.39</v>
      </c>
      <c r="U6" s="35">
        <f t="shared" si="3"/>
        <v>5499</v>
      </c>
      <c r="V6" s="35">
        <f t="shared" si="3"/>
        <v>24.13</v>
      </c>
      <c r="W6" s="35">
        <f t="shared" si="3"/>
        <v>227.89</v>
      </c>
      <c r="X6" s="36">
        <f>IF(X7="",NA(),X7)</f>
        <v>119.34</v>
      </c>
      <c r="Y6" s="36">
        <f t="shared" ref="Y6:AG6" si="4">IF(Y7="",NA(),Y7)</f>
        <v>78.56</v>
      </c>
      <c r="Z6" s="36">
        <f t="shared" si="4"/>
        <v>100</v>
      </c>
      <c r="AA6" s="36">
        <f t="shared" si="4"/>
        <v>131.27000000000001</v>
      </c>
      <c r="AB6" s="36">
        <f t="shared" si="4"/>
        <v>97.97</v>
      </c>
      <c r="AC6" s="36">
        <f t="shared" si="4"/>
        <v>76.650000000000006</v>
      </c>
      <c r="AD6" s="36">
        <f t="shared" si="4"/>
        <v>73.959999999999994</v>
      </c>
      <c r="AE6" s="36">
        <f t="shared" si="4"/>
        <v>75.010000000000005</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681.08</v>
      </c>
      <c r="BF6" s="36">
        <f t="shared" ref="BF6:BN6" si="7">IF(BF7="",NA(),BF7)</f>
        <v>743.39</v>
      </c>
      <c r="BG6" s="36">
        <f t="shared" si="7"/>
        <v>827.53</v>
      </c>
      <c r="BH6" s="36">
        <f t="shared" si="7"/>
        <v>915.33</v>
      </c>
      <c r="BI6" s="36">
        <f t="shared" si="7"/>
        <v>987.5</v>
      </c>
      <c r="BJ6" s="36">
        <f t="shared" si="7"/>
        <v>1346.23</v>
      </c>
      <c r="BK6" s="36">
        <f t="shared" si="7"/>
        <v>1295.06</v>
      </c>
      <c r="BL6" s="36">
        <f t="shared" si="7"/>
        <v>1168.7</v>
      </c>
      <c r="BM6" s="36">
        <f t="shared" si="7"/>
        <v>1245.46</v>
      </c>
      <c r="BN6" s="36">
        <f t="shared" si="7"/>
        <v>834.1</v>
      </c>
      <c r="BO6" s="35" t="str">
        <f>IF(BO7="","",IF(BO7="-","【-】","【"&amp;SUBSTITUTE(TEXT(BO7,"#,##0.00"),"-","△")&amp;"】"))</f>
        <v>【949.15】</v>
      </c>
      <c r="BP6" s="36">
        <f>IF(BP7="",NA(),BP7)</f>
        <v>73.14</v>
      </c>
      <c r="BQ6" s="36">
        <f t="shared" ref="BQ6:BY6" si="8">IF(BQ7="",NA(),BQ7)</f>
        <v>65.62</v>
      </c>
      <c r="BR6" s="36">
        <f t="shared" si="8"/>
        <v>66.03</v>
      </c>
      <c r="BS6" s="36">
        <f t="shared" si="8"/>
        <v>71.23</v>
      </c>
      <c r="BT6" s="36">
        <f t="shared" si="8"/>
        <v>61.06</v>
      </c>
      <c r="BU6" s="36">
        <f t="shared" si="8"/>
        <v>53.41</v>
      </c>
      <c r="BV6" s="36">
        <f t="shared" si="8"/>
        <v>53.29</v>
      </c>
      <c r="BW6" s="36">
        <f t="shared" si="8"/>
        <v>53.59</v>
      </c>
      <c r="BX6" s="36">
        <f t="shared" si="8"/>
        <v>51.08</v>
      </c>
      <c r="BY6" s="36">
        <f t="shared" si="8"/>
        <v>64.44</v>
      </c>
      <c r="BZ6" s="35" t="str">
        <f>IF(BZ7="","",IF(BZ7="-","【-】","【"&amp;SUBSTITUTE(TEXT(BZ7,"#,##0.00"),"-","△")&amp;"】"))</f>
        <v>【55.87】</v>
      </c>
      <c r="CA6" s="36">
        <f>IF(CA7="",NA(),CA7)</f>
        <v>163.98</v>
      </c>
      <c r="CB6" s="36">
        <f t="shared" ref="CB6:CJ6" si="9">IF(CB7="",NA(),CB7)</f>
        <v>188.2</v>
      </c>
      <c r="CC6" s="36">
        <f t="shared" si="9"/>
        <v>185.15</v>
      </c>
      <c r="CD6" s="36">
        <f t="shared" si="9"/>
        <v>175.99</v>
      </c>
      <c r="CE6" s="36">
        <f t="shared" si="9"/>
        <v>207.91</v>
      </c>
      <c r="CF6" s="36">
        <f t="shared" si="9"/>
        <v>277.39999999999998</v>
      </c>
      <c r="CG6" s="36">
        <f t="shared" si="9"/>
        <v>259.02</v>
      </c>
      <c r="CH6" s="36">
        <f t="shared" si="9"/>
        <v>259.79000000000002</v>
      </c>
      <c r="CI6" s="36">
        <f t="shared" si="9"/>
        <v>262.13</v>
      </c>
      <c r="CJ6" s="36">
        <f t="shared" si="9"/>
        <v>197.14</v>
      </c>
      <c r="CK6" s="35" t="str">
        <f>IF(CK7="","",IF(CK7="-","【-】","【"&amp;SUBSTITUTE(TEXT(CK7,"#,##0.00"),"-","△")&amp;"】"))</f>
        <v>【288.19】</v>
      </c>
      <c r="CL6" s="36">
        <f>IF(CL7="",NA(),CL7)</f>
        <v>83.78</v>
      </c>
      <c r="CM6" s="36">
        <f t="shared" ref="CM6:CU6" si="10">IF(CM7="",NA(),CM7)</f>
        <v>67.52</v>
      </c>
      <c r="CN6" s="36">
        <f t="shared" si="10"/>
        <v>70.2</v>
      </c>
      <c r="CO6" s="36">
        <f t="shared" si="10"/>
        <v>64.400000000000006</v>
      </c>
      <c r="CP6" s="36">
        <f t="shared" si="10"/>
        <v>70.400000000000006</v>
      </c>
      <c r="CQ6" s="36">
        <f t="shared" si="10"/>
        <v>56.19</v>
      </c>
      <c r="CR6" s="36">
        <f t="shared" si="10"/>
        <v>56.65</v>
      </c>
      <c r="CS6" s="36">
        <f t="shared" si="10"/>
        <v>56.41</v>
      </c>
      <c r="CT6" s="36">
        <f t="shared" si="10"/>
        <v>54.9</v>
      </c>
      <c r="CU6" s="36">
        <f t="shared" si="10"/>
        <v>55.7</v>
      </c>
      <c r="CV6" s="35" t="str">
        <f>IF(CV7="","",IF(CV7="-","【-】","【"&amp;SUBSTITUTE(TEXT(CV7,"#,##0.00"),"-","△")&amp;"】"))</f>
        <v>【56.31】</v>
      </c>
      <c r="CW6" s="36">
        <f>IF(CW7="",NA(),CW7)</f>
        <v>62.17</v>
      </c>
      <c r="CX6" s="36">
        <f t="shared" ref="CX6:DF6" si="11">IF(CX7="",NA(),CX7)</f>
        <v>77.25</v>
      </c>
      <c r="CY6" s="36">
        <f t="shared" si="11"/>
        <v>72.02</v>
      </c>
      <c r="CZ6" s="36">
        <f t="shared" si="11"/>
        <v>74.84</v>
      </c>
      <c r="DA6" s="36">
        <f t="shared" si="11"/>
        <v>66.91</v>
      </c>
      <c r="DB6" s="36">
        <f t="shared" si="11"/>
        <v>77.180000000000007</v>
      </c>
      <c r="DC6" s="36">
        <f t="shared" si="11"/>
        <v>76.13</v>
      </c>
      <c r="DD6" s="36">
        <f t="shared" si="11"/>
        <v>75.12</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3.58</v>
      </c>
      <c r="EF6" s="36">
        <f t="shared" si="14"/>
        <v>0.92</v>
      </c>
      <c r="EG6" s="35">
        <f t="shared" si="14"/>
        <v>0</v>
      </c>
      <c r="EH6" s="36">
        <f t="shared" si="14"/>
        <v>1.65</v>
      </c>
      <c r="EI6" s="36">
        <f t="shared" si="14"/>
        <v>0.8</v>
      </c>
      <c r="EJ6" s="36">
        <f t="shared" si="14"/>
        <v>0.96</v>
      </c>
      <c r="EK6" s="36">
        <f t="shared" si="14"/>
        <v>0.65</v>
      </c>
      <c r="EL6" s="36">
        <f t="shared" si="14"/>
        <v>0.52</v>
      </c>
      <c r="EM6" s="36">
        <f t="shared" si="14"/>
        <v>1.48</v>
      </c>
      <c r="EN6" s="35" t="str">
        <f>IF(EN7="","",IF(EN7="-","【-】","【"&amp;SUBSTITUTE(TEXT(EN7,"#,##0.00"),"-","△")&amp;"】"))</f>
        <v>【0.80】</v>
      </c>
    </row>
    <row r="7" spans="1:144" s="37" customFormat="1" x14ac:dyDescent="0.15">
      <c r="A7" s="29"/>
      <c r="B7" s="38">
        <v>2020</v>
      </c>
      <c r="C7" s="38">
        <v>363685</v>
      </c>
      <c r="D7" s="38">
        <v>47</v>
      </c>
      <c r="E7" s="38">
        <v>1</v>
      </c>
      <c r="F7" s="38">
        <v>0</v>
      </c>
      <c r="G7" s="38">
        <v>0</v>
      </c>
      <c r="H7" s="38" t="s">
        <v>97</v>
      </c>
      <c r="I7" s="38" t="s">
        <v>98</v>
      </c>
      <c r="J7" s="38" t="s">
        <v>99</v>
      </c>
      <c r="K7" s="38" t="s">
        <v>100</v>
      </c>
      <c r="L7" s="38" t="s">
        <v>101</v>
      </c>
      <c r="M7" s="38" t="s">
        <v>102</v>
      </c>
      <c r="N7" s="39" t="s">
        <v>103</v>
      </c>
      <c r="O7" s="39" t="s">
        <v>104</v>
      </c>
      <c r="P7" s="39">
        <v>70.42</v>
      </c>
      <c r="Q7" s="39">
        <v>2200</v>
      </c>
      <c r="R7" s="39">
        <v>7916</v>
      </c>
      <c r="S7" s="39">
        <v>694.98</v>
      </c>
      <c r="T7" s="39">
        <v>11.39</v>
      </c>
      <c r="U7" s="39">
        <v>5499</v>
      </c>
      <c r="V7" s="39">
        <v>24.13</v>
      </c>
      <c r="W7" s="39">
        <v>227.89</v>
      </c>
      <c r="X7" s="39">
        <v>119.34</v>
      </c>
      <c r="Y7" s="39">
        <v>78.56</v>
      </c>
      <c r="Z7" s="39">
        <v>100</v>
      </c>
      <c r="AA7" s="39">
        <v>131.27000000000001</v>
      </c>
      <c r="AB7" s="39">
        <v>97.97</v>
      </c>
      <c r="AC7" s="39">
        <v>76.650000000000006</v>
      </c>
      <c r="AD7" s="39">
        <v>73.959999999999994</v>
      </c>
      <c r="AE7" s="39">
        <v>75.010000000000005</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681.08</v>
      </c>
      <c r="BF7" s="39">
        <v>743.39</v>
      </c>
      <c r="BG7" s="39">
        <v>827.53</v>
      </c>
      <c r="BH7" s="39">
        <v>915.33</v>
      </c>
      <c r="BI7" s="39">
        <v>987.5</v>
      </c>
      <c r="BJ7" s="39">
        <v>1346.23</v>
      </c>
      <c r="BK7" s="39">
        <v>1295.06</v>
      </c>
      <c r="BL7" s="39">
        <v>1168.7</v>
      </c>
      <c r="BM7" s="39">
        <v>1245.46</v>
      </c>
      <c r="BN7" s="39">
        <v>834.1</v>
      </c>
      <c r="BO7" s="39">
        <v>949.15</v>
      </c>
      <c r="BP7" s="39">
        <v>73.14</v>
      </c>
      <c r="BQ7" s="39">
        <v>65.62</v>
      </c>
      <c r="BR7" s="39">
        <v>66.03</v>
      </c>
      <c r="BS7" s="39">
        <v>71.23</v>
      </c>
      <c r="BT7" s="39">
        <v>61.06</v>
      </c>
      <c r="BU7" s="39">
        <v>53.41</v>
      </c>
      <c r="BV7" s="39">
        <v>53.29</v>
      </c>
      <c r="BW7" s="39">
        <v>53.59</v>
      </c>
      <c r="BX7" s="39">
        <v>51.08</v>
      </c>
      <c r="BY7" s="39">
        <v>64.44</v>
      </c>
      <c r="BZ7" s="39">
        <v>55.87</v>
      </c>
      <c r="CA7" s="39">
        <v>163.98</v>
      </c>
      <c r="CB7" s="39">
        <v>188.2</v>
      </c>
      <c r="CC7" s="39">
        <v>185.15</v>
      </c>
      <c r="CD7" s="39">
        <v>175.99</v>
      </c>
      <c r="CE7" s="39">
        <v>207.91</v>
      </c>
      <c r="CF7" s="39">
        <v>277.39999999999998</v>
      </c>
      <c r="CG7" s="39">
        <v>259.02</v>
      </c>
      <c r="CH7" s="39">
        <v>259.79000000000002</v>
      </c>
      <c r="CI7" s="39">
        <v>262.13</v>
      </c>
      <c r="CJ7" s="39">
        <v>197.14</v>
      </c>
      <c r="CK7" s="39">
        <v>288.19</v>
      </c>
      <c r="CL7" s="39">
        <v>83.78</v>
      </c>
      <c r="CM7" s="39">
        <v>67.52</v>
      </c>
      <c r="CN7" s="39">
        <v>70.2</v>
      </c>
      <c r="CO7" s="39">
        <v>64.400000000000006</v>
      </c>
      <c r="CP7" s="39">
        <v>70.400000000000006</v>
      </c>
      <c r="CQ7" s="39">
        <v>56.19</v>
      </c>
      <c r="CR7" s="39">
        <v>56.65</v>
      </c>
      <c r="CS7" s="39">
        <v>56.41</v>
      </c>
      <c r="CT7" s="39">
        <v>54.9</v>
      </c>
      <c r="CU7" s="39">
        <v>55.7</v>
      </c>
      <c r="CV7" s="39">
        <v>56.31</v>
      </c>
      <c r="CW7" s="39">
        <v>62.17</v>
      </c>
      <c r="CX7" s="39">
        <v>77.25</v>
      </c>
      <c r="CY7" s="39">
        <v>72.02</v>
      </c>
      <c r="CZ7" s="39">
        <v>74.84</v>
      </c>
      <c r="DA7" s="39">
        <v>66.91</v>
      </c>
      <c r="DB7" s="39">
        <v>77.180000000000007</v>
      </c>
      <c r="DC7" s="39">
        <v>76.13</v>
      </c>
      <c r="DD7" s="39">
        <v>75.12</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3.58</v>
      </c>
      <c r="EF7" s="39">
        <v>0.92</v>
      </c>
      <c r="EG7" s="39">
        <v>0</v>
      </c>
      <c r="EH7" s="39">
        <v>1.65</v>
      </c>
      <c r="EI7" s="39">
        <v>0.8</v>
      </c>
      <c r="EJ7" s="39">
        <v>0.96</v>
      </c>
      <c r="EK7" s="39">
        <v>0.65</v>
      </c>
      <c r="EL7" s="39">
        <v>0.52</v>
      </c>
      <c r="EM7" s="39">
        <v>1.48</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112</v>
      </c>
      <c r="D13" t="s">
        <v>113</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NCLJ237</cp:lastModifiedBy>
  <cp:lastPrinted>2022-01-13T07:22:48Z</cp:lastPrinted>
  <dcterms:created xsi:type="dcterms:W3CDTF">2021-12-03T07:04:40Z</dcterms:created>
  <dcterms:modified xsi:type="dcterms:W3CDTF">2022-01-13T07:32:28Z</dcterms:modified>
  <cp:category/>
</cp:coreProperties>
</file>