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1\I_地方債\05 R3年度地方債担当（研修生下席）\②後期（栄）\01 地方公営企業\13_経営比較分析表の分析等について\03_市町村より\10 上勝町★\"/>
    </mc:Choice>
  </mc:AlternateContent>
  <workbookProtection workbookAlgorithmName="SHA-512" workbookHashValue="OW2DlfvdkZl6KvajObrmAaRapyqgdQPIv72DVtYxuYtspWjbHd2gq5sqXZha7Zxff3YewEFKuCGvnECCFdLMKw==" workbookSaltValue="C1DxtkmXiPmDwU+F2/tv1g==" workbookSpinCount="100000" lockStructure="1"/>
  <bookViews>
    <workbookView xWindow="-120" yWindow="-120" windowWidth="20730" windowHeight="1116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<sst xmlns="http://schemas.openxmlformats.org/spreadsheetml/2006/main" count="233" uniqueCount="117">
  <si>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</si>
  <si>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</si>
  <si>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</si>
  <si>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</si>
  <si>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</si>
  <si>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</si>
  <si>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</si>
  <si>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</si>
  <si>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</si>
  <si>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</si>
  <si>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</si>
  <si>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</si>
  <si>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</si>
  <si>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</si>
  <si>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</si>
  <si>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</si>
  <si>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</si>
  <si>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</si>
  <si>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</si>
  <si>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</si>
  <si>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</si>
  <si>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</si>
  <si>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</si>
  <si>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</si>
  <si>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</si>
  <si>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</si>
  <si>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</si>
  <si>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</si>
  <si>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</si>
  <si>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</si>
  <si>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</si>
  <si>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</si>
  <si>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</si>
  <si>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</si>
  <si>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</si>
  <si>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</si>
  <si>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</si>
  <si>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</si>
  <si>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</si>
  <si>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</si>
  <si>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</si>
  <si>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</si>
  <si>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</si>
  <si>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</si>
  <si>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</si>
  <si>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</si>
  <si>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</si>
  <si>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</si>
  <si>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</si>
  <si>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</si>
  <si>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</si>
  <si>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</si>
  <si>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</si>
  <si>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</si>
  <si>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</si>
  <si>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</si>
  <si>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</si>
  <si>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</si>
  <si>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</si>
  <si>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</si>
  <si>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</si>
  <si>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</si>
  <si>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</si>
  <si>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</si>
  <si>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</si>
  <si>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</si>
  <si>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</si>
  <si>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</si>
  <si>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</si>
  <si>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</si>
  <si>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</si>
  <si>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</si>
  <si>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</si>
  <si>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</si>
  <si>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</si>
  <si>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</si>
  <si>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</si>
  <si>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</si>
  <si>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</si>
  <si>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</si>
  <si>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</si>
  <si>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</si>
  <si>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</si>
  <si>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</si>
  <si>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</si>
  <si>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</si>
  <si>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</si>
  <si>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</si>
  <si>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</si>
  <si>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</si>
  <si>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</si>
  <si>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</si>
  <si>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</si>
  <si>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</si>
  <si>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</si>
  <si>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</si>
  <si>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</si>
  <si>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</si>
  <si>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</si>
  <si>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</si>
  <si>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</si>
  <si>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</si>
  <si>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</si>
  <si>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</si>
  <si>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</si>
  <si>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</si>
  <si>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</si>
  <si>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</si>
  <si>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</si>
  <si>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</si>
  <si>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</si>
  <si>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</si>
  <si>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</si>
  <si>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</si>
  <si>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給水区域によって共用年数は異なるが、ある区域は供用開始から５０年近く経っている。
　老朽化による漏水が多く発生し修繕費が増えていることから、老朽化した施設の更新が喫緊の課題である。
　今後の給水世帯の減少や有収水量等を鑑みた投資規模とし計画的に更新していく必要がある。</t>
    <rPh sb="1" eb="3">
      <t>キュウスイ</t>
    </rPh>
    <rPh sb="3" eb="5">
      <t>クイキ</t>
    </rPh>
    <rPh sb="9" eb="11">
      <t>キョウヨウ</t>
    </rPh>
    <rPh sb="11" eb="13">
      <t>ネンスウ</t>
    </rPh>
    <rPh sb="14" eb="15">
      <t>コト</t>
    </rPh>
    <rPh sb="21" eb="23">
      <t>クイキ</t>
    </rPh>
    <rPh sb="24" eb="26">
      <t>キョウヨウ</t>
    </rPh>
    <rPh sb="71" eb="73">
      <t>ロウキュウ</t>
    </rPh>
    <rPh sb="119" eb="122">
      <t>ケイカクテキ</t>
    </rPh>
    <rPh sb="123" eb="125">
      <t>コウシン</t>
    </rPh>
    <rPh sb="129" eb="131">
      <t>ヒツヨウ</t>
    </rPh>
    <phoneticPr fontId="4"/>
  </si>
  <si>
    <t>　経営の健全性・効率性は年々悪くなっている。
　今後、給水区域へ安全で安定した水を提供できるように、老朽化施設の更新及び料金改定についても検討する必要がある。
　</t>
    <rPh sb="1" eb="3">
      <t>ケイエイ</t>
    </rPh>
    <rPh sb="4" eb="7">
      <t>ケンゼンセイ</t>
    </rPh>
    <rPh sb="8" eb="11">
      <t>コウリツセイ</t>
    </rPh>
    <rPh sb="12" eb="14">
      <t>ネンネン</t>
    </rPh>
    <rPh sb="14" eb="15">
      <t>ワル</t>
    </rPh>
    <rPh sb="24" eb="26">
      <t>コンゴ</t>
    </rPh>
    <rPh sb="50" eb="53">
      <t>ロウキュウカ</t>
    </rPh>
    <rPh sb="53" eb="55">
      <t>シセツ</t>
    </rPh>
    <rPh sb="56" eb="58">
      <t>コウシン</t>
    </rPh>
    <rPh sb="58" eb="59">
      <t>オヨ</t>
    </rPh>
    <rPh sb="60" eb="62">
      <t>リョウキン</t>
    </rPh>
    <rPh sb="62" eb="64">
      <t>カイテイ</t>
    </rPh>
    <rPh sb="69" eb="71">
      <t>ケントウ</t>
    </rPh>
    <rPh sb="73" eb="75">
      <t>ヒツヨウ</t>
    </rPh>
    <phoneticPr fontId="4"/>
  </si>
  <si>
    <t>　上勝町は人口密度が低く、水道施設は山間部にあるため給水収益に対する設備投資の額が大きいことから、収益的収支比率が低くなっている。
　施設の老朽化による漏水が原因で、施設利用率は高く、有収率が低くなっている。
　給水原価は平均を下回っているが、今後、老朽化による修繕が増えることにより上昇し、それに伴い料金回収率が下がる可能性がある。
　</t>
    <rPh sb="49" eb="52">
      <t>シュウエキテキ</t>
    </rPh>
    <rPh sb="52" eb="54">
      <t>シュウシ</t>
    </rPh>
    <rPh sb="54" eb="56">
      <t>ヒリツ</t>
    </rPh>
    <rPh sb="57" eb="58">
      <t>ヒク</t>
    </rPh>
    <rPh sb="106" eb="108">
      <t>キュウスイ</t>
    </rPh>
    <rPh sb="108" eb="110">
      <t>ゲンカ</t>
    </rPh>
    <rPh sb="111" eb="113">
      <t>ヘイキン</t>
    </rPh>
    <rPh sb="114" eb="116">
      <t>シタマワ</t>
    </rPh>
    <rPh sb="122" eb="124">
      <t>コンゴ</t>
    </rPh>
    <rPh sb="125" eb="128">
      <t>ロウキュウカ</t>
    </rPh>
    <rPh sb="131" eb="133">
      <t>シュウゼン</t>
    </rPh>
    <rPh sb="134" eb="135">
      <t>フ</t>
    </rPh>
    <rPh sb="142" eb="144">
      <t>ジョウショウ</t>
    </rPh>
    <rPh sb="149" eb="150">
      <t>トモナ</t>
    </rPh>
    <rPh sb="151" eb="153">
      <t>リョウキン</t>
    </rPh>
    <rPh sb="153" eb="155">
      <t>カイシュウ</t>
    </rPh>
    <rPh sb="155" eb="156">
      <t>リツ</t>
    </rPh>
    <rPh sb="157" eb="158">
      <t>サ</t>
    </rPh>
    <rPh sb="160" eb="163">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</si>
</sst>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81-4B51-878C-FA112F048099}"/>
            </c:ext>
          </c:extLst>
        </c:ser>
        <c:dLbls>
          <c:showLegendKey val="0"/>
          <c:showVal val="0"/>
          <c:showCatName val="0"/>
          <c:showSerName val="0"/>
          <c:showPercent val="0"/>
          <c:showBubbleSize val="0"/>
        </c:dLbls>
        <c:gapWidth val="150"/>
        <c:axId val="1007280960"/>
        <c:axId val="10072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9581-4B51-878C-FA112F048099}"/>
            </c:ext>
          </c:extLst>
        </c:ser>
        <c:dLbls>
          <c:showLegendKey val="0"/>
          <c:showVal val="0"/>
          <c:showCatName val="0"/>
          <c:showSerName val="0"/>
          <c:showPercent val="0"/>
          <c:showBubbleSize val="0"/>
        </c:dLbls>
        <c:marker val="1"/>
        <c:smooth val="0"/>
        <c:axId val="1007280960"/>
        <c:axId val="1007289120"/>
      </c:lineChart>
      <c:dateAx>
        <c:axId val="1007280960"/>
        <c:scaling>
          <c:orientation val="minMax"/>
        </c:scaling>
        <c:delete val="1"/>
        <c:axPos val="b"/>
        <c:numFmt formatCode="&quot;H&quot;yy" sourceLinked="1"/>
        <c:majorTickMark val="none"/>
        <c:minorTickMark val="none"/>
        <c:tickLblPos val="none"/>
        <c:crossAx val="1007289120"/>
        <c:crosses val="autoZero"/>
        <c:auto val="1"/>
        <c:lblOffset val="100"/>
        <c:baseTimeUnit val="years"/>
      </c:dateAx>
      <c:valAx>
        <c:axId val="10072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82.03</c:v>
                </c:pt>
                <c:pt idx="1">
                  <c:v>81.33</c:v>
                </c:pt>
                <c:pt idx="2">
                  <c:v>89.45</c:v>
                </c:pt>
                <c:pt idx="3">
                  <c:v>97.31</c:v>
                </c:pt>
                <c:pt idx="4">
                  <c:v>107.12</c:v>
                </c:pt>
              </c:numCache>
            </c:numRef>
          </c:val>
          <c:extLst xmlns:c16r2="http://schemas.microsoft.com/office/drawing/2015/06/chart">
            <c:ext xmlns:c16="http://schemas.microsoft.com/office/drawing/2014/chart" uri="{C3380CC4-5D6E-409C-BE32-E72D297353CC}">
              <c16:uniqueId val="{00000000-5B76-4B28-BB75-FA50EB76A93C}"/>
            </c:ext>
          </c:extLst>
        </c:ser>
        <c:dLbls>
          <c:showLegendKey val="0"/>
          <c:showVal val="0"/>
          <c:showCatName val="0"/>
          <c:showSerName val="0"/>
          <c:showPercent val="0"/>
          <c:showBubbleSize val="0"/>
        </c:dLbls>
        <c:gapWidth val="150"/>
        <c:axId val="1229165344"/>
        <c:axId val="12291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5B76-4B28-BB75-FA50EB76A93C}"/>
            </c:ext>
          </c:extLst>
        </c:ser>
        <c:dLbls>
          <c:showLegendKey val="0"/>
          <c:showVal val="0"/>
          <c:showCatName val="0"/>
          <c:showSerName val="0"/>
          <c:showPercent val="0"/>
          <c:showBubbleSize val="0"/>
        </c:dLbls>
        <c:marker val="1"/>
        <c:smooth val="0"/>
        <c:axId val="1229165344"/>
        <c:axId val="1229168608"/>
      </c:lineChart>
      <c:dateAx>
        <c:axId val="1229165344"/>
        <c:scaling>
          <c:orientation val="minMax"/>
        </c:scaling>
        <c:delete val="1"/>
        <c:axPos val="b"/>
        <c:numFmt formatCode="&quot;H&quot;yy" sourceLinked="1"/>
        <c:majorTickMark val="none"/>
        <c:minorTickMark val="none"/>
        <c:tickLblPos val="none"/>
        <c:crossAx val="1229168608"/>
        <c:crosses val="autoZero"/>
        <c:auto val="1"/>
        <c:lblOffset val="100"/>
        <c:baseTimeUnit val="years"/>
      </c:dateAx>
      <c:valAx>
        <c:axId val="12291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51.73</c:v>
                </c:pt>
                <c:pt idx="1">
                  <c:v>60</c:v>
                </c:pt>
                <c:pt idx="2">
                  <c:v>52.81</c:v>
                </c:pt>
                <c:pt idx="3">
                  <c:v>50.8</c:v>
                </c:pt>
                <c:pt idx="4">
                  <c:v>48.82</c:v>
                </c:pt>
              </c:numCache>
            </c:numRef>
          </c:val>
          <c:extLst xmlns:c16r2="http://schemas.microsoft.com/office/drawing/2015/06/chart">
            <c:ext xmlns:c16="http://schemas.microsoft.com/office/drawing/2014/chart" uri="{C3380CC4-5D6E-409C-BE32-E72D297353CC}">
              <c16:uniqueId val="{00000000-549E-4D92-875E-E1101EF9BB15}"/>
            </c:ext>
          </c:extLst>
        </c:ser>
        <c:dLbls>
          <c:showLegendKey val="0"/>
          <c:showVal val="0"/>
          <c:showCatName val="0"/>
          <c:showSerName val="0"/>
          <c:showPercent val="0"/>
          <c:showBubbleSize val="0"/>
        </c:dLbls>
        <c:gapWidth val="150"/>
        <c:axId val="1229170784"/>
        <c:axId val="12291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549E-4D92-875E-E1101EF9BB15}"/>
            </c:ext>
          </c:extLst>
        </c:ser>
        <c:dLbls>
          <c:showLegendKey val="0"/>
          <c:showVal val="0"/>
          <c:showCatName val="0"/>
          <c:showSerName val="0"/>
          <c:showPercent val="0"/>
          <c:showBubbleSize val="0"/>
        </c:dLbls>
        <c:marker val="1"/>
        <c:smooth val="0"/>
        <c:axId val="1229170784"/>
        <c:axId val="1229171328"/>
      </c:lineChart>
      <c:dateAx>
        <c:axId val="1229170784"/>
        <c:scaling>
          <c:orientation val="minMax"/>
        </c:scaling>
        <c:delete val="1"/>
        <c:axPos val="b"/>
        <c:numFmt formatCode="&quot;H&quot;yy" sourceLinked="1"/>
        <c:majorTickMark val="none"/>
        <c:minorTickMark val="none"/>
        <c:tickLblPos val="none"/>
        <c:crossAx val="1229171328"/>
        <c:crosses val="autoZero"/>
        <c:auto val="1"/>
        <c:lblOffset val="100"/>
        <c:baseTimeUnit val="years"/>
      </c:dateAx>
      <c:valAx>
        <c:axId val="12291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41.37</c:v>
                </c:pt>
                <c:pt idx="1">
                  <c:v>161.55000000000001</c:v>
                </c:pt>
                <c:pt idx="2">
                  <c:v>55.61</c:v>
                </c:pt>
                <c:pt idx="3">
                  <c:v>63.1</c:v>
                </c:pt>
                <c:pt idx="4">
                  <c:v>50.76</c:v>
                </c:pt>
              </c:numCache>
            </c:numRef>
          </c:val>
          <c:extLst xmlns:c16r2="http://schemas.microsoft.com/office/drawing/2015/06/chart">
            <c:ext xmlns:c16="http://schemas.microsoft.com/office/drawing/2014/chart" uri="{C3380CC4-5D6E-409C-BE32-E72D297353CC}">
              <c16:uniqueId val="{00000000-B6E0-411C-A70B-F6E5812CF53D}"/>
            </c:ext>
          </c:extLst>
        </c:ser>
        <c:dLbls>
          <c:showLegendKey val="0"/>
          <c:showVal val="0"/>
          <c:showCatName val="0"/>
          <c:showSerName val="0"/>
          <c:showPercent val="0"/>
          <c:showBubbleSize val="0"/>
        </c:dLbls>
        <c:gapWidth val="150"/>
        <c:axId val="1007289664"/>
        <c:axId val="10072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B6E0-411C-A70B-F6E5812CF53D}"/>
            </c:ext>
          </c:extLst>
        </c:ser>
        <c:dLbls>
          <c:showLegendKey val="0"/>
          <c:showVal val="0"/>
          <c:showCatName val="0"/>
          <c:showSerName val="0"/>
          <c:showPercent val="0"/>
          <c:showBubbleSize val="0"/>
        </c:dLbls>
        <c:marker val="1"/>
        <c:smooth val="0"/>
        <c:axId val="1007289664"/>
        <c:axId val="1007291840"/>
      </c:lineChart>
      <c:dateAx>
        <c:axId val="1007289664"/>
        <c:scaling>
          <c:orientation val="minMax"/>
        </c:scaling>
        <c:delete val="1"/>
        <c:axPos val="b"/>
        <c:numFmt formatCode="&quot;H&quot;yy" sourceLinked="1"/>
        <c:majorTickMark val="none"/>
        <c:minorTickMark val="none"/>
        <c:tickLblPos val="none"/>
        <c:crossAx val="1007291840"/>
        <c:crosses val="autoZero"/>
        <c:auto val="1"/>
        <c:lblOffset val="100"/>
        <c:baseTimeUnit val="years"/>
      </c:dateAx>
      <c:valAx>
        <c:axId val="10072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8C-4F4A-A922-4A107787D100}"/>
            </c:ext>
          </c:extLst>
        </c:ser>
        <c:dLbls>
          <c:showLegendKey val="0"/>
          <c:showVal val="0"/>
          <c:showCatName val="0"/>
          <c:showSerName val="0"/>
          <c:showPercent val="0"/>
          <c:showBubbleSize val="0"/>
        </c:dLbls>
        <c:gapWidth val="150"/>
        <c:axId val="1007292928"/>
        <c:axId val="10072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8C-4F4A-A922-4A107787D100}"/>
            </c:ext>
          </c:extLst>
        </c:ser>
        <c:dLbls>
          <c:showLegendKey val="0"/>
          <c:showVal val="0"/>
          <c:showCatName val="0"/>
          <c:showSerName val="0"/>
          <c:showPercent val="0"/>
          <c:showBubbleSize val="0"/>
        </c:dLbls>
        <c:marker val="1"/>
        <c:smooth val="0"/>
        <c:axId val="1007292928"/>
        <c:axId val="1007278784"/>
      </c:lineChart>
      <c:dateAx>
        <c:axId val="1007292928"/>
        <c:scaling>
          <c:orientation val="minMax"/>
        </c:scaling>
        <c:delete val="1"/>
        <c:axPos val="b"/>
        <c:numFmt formatCode="&quot;H&quot;yy" sourceLinked="1"/>
        <c:majorTickMark val="none"/>
        <c:minorTickMark val="none"/>
        <c:tickLblPos val="none"/>
        <c:crossAx val="1007278784"/>
        <c:crosses val="autoZero"/>
        <c:auto val="1"/>
        <c:lblOffset val="100"/>
        <c:baseTimeUnit val="years"/>
      </c:dateAx>
      <c:valAx>
        <c:axId val="10072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6E-42B8-8245-FFE71733D31B}"/>
            </c:ext>
          </c:extLst>
        </c:ser>
        <c:dLbls>
          <c:showLegendKey val="0"/>
          <c:showVal val="0"/>
          <c:showCatName val="0"/>
          <c:showSerName val="0"/>
          <c:showPercent val="0"/>
          <c:showBubbleSize val="0"/>
        </c:dLbls>
        <c:gapWidth val="150"/>
        <c:axId val="1007280416"/>
        <c:axId val="10072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6E-42B8-8245-FFE71733D31B}"/>
            </c:ext>
          </c:extLst>
        </c:ser>
        <c:dLbls>
          <c:showLegendKey val="0"/>
          <c:showVal val="0"/>
          <c:showCatName val="0"/>
          <c:showSerName val="0"/>
          <c:showPercent val="0"/>
          <c:showBubbleSize val="0"/>
        </c:dLbls>
        <c:marker val="1"/>
        <c:smooth val="0"/>
        <c:axId val="1007280416"/>
        <c:axId val="1007281504"/>
      </c:lineChart>
      <c:dateAx>
        <c:axId val="1007280416"/>
        <c:scaling>
          <c:orientation val="minMax"/>
        </c:scaling>
        <c:delete val="1"/>
        <c:axPos val="b"/>
        <c:numFmt formatCode="&quot;H&quot;yy" sourceLinked="1"/>
        <c:majorTickMark val="none"/>
        <c:minorTickMark val="none"/>
        <c:tickLblPos val="none"/>
        <c:crossAx val="1007281504"/>
        <c:crosses val="autoZero"/>
        <c:auto val="1"/>
        <c:lblOffset val="100"/>
        <c:baseTimeUnit val="years"/>
      </c:dateAx>
      <c:valAx>
        <c:axId val="10072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C2-4E45-ADB7-5BB486F382DD}"/>
            </c:ext>
          </c:extLst>
        </c:ser>
        <c:dLbls>
          <c:showLegendKey val="0"/>
          <c:showVal val="0"/>
          <c:showCatName val="0"/>
          <c:showSerName val="0"/>
          <c:showPercent val="0"/>
          <c:showBubbleSize val="0"/>
        </c:dLbls>
        <c:gapWidth val="150"/>
        <c:axId val="1007282592"/>
        <c:axId val="1007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C2-4E45-ADB7-5BB486F382DD}"/>
            </c:ext>
          </c:extLst>
        </c:ser>
        <c:dLbls>
          <c:showLegendKey val="0"/>
          <c:showVal val="0"/>
          <c:showCatName val="0"/>
          <c:showSerName val="0"/>
          <c:showPercent val="0"/>
          <c:showBubbleSize val="0"/>
        </c:dLbls>
        <c:marker val="1"/>
        <c:smooth val="0"/>
        <c:axId val="1007282592"/>
        <c:axId val="1007283136"/>
      </c:lineChart>
      <c:dateAx>
        <c:axId val="1007282592"/>
        <c:scaling>
          <c:orientation val="minMax"/>
        </c:scaling>
        <c:delete val="1"/>
        <c:axPos val="b"/>
        <c:numFmt formatCode="&quot;H&quot;yy" sourceLinked="1"/>
        <c:majorTickMark val="none"/>
        <c:minorTickMark val="none"/>
        <c:tickLblPos val="none"/>
        <c:crossAx val="1007283136"/>
        <c:crosses val="autoZero"/>
        <c:auto val="1"/>
        <c:lblOffset val="100"/>
        <c:baseTimeUnit val="years"/>
      </c:dateAx>
      <c:valAx>
        <c:axId val="1007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F7-48DB-8C52-D3C6F74973BF}"/>
            </c:ext>
          </c:extLst>
        </c:ser>
        <c:dLbls>
          <c:showLegendKey val="0"/>
          <c:showVal val="0"/>
          <c:showCatName val="0"/>
          <c:showSerName val="0"/>
          <c:showPercent val="0"/>
          <c:showBubbleSize val="0"/>
        </c:dLbls>
        <c:gapWidth val="150"/>
        <c:axId val="1007284224"/>
        <c:axId val="10072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F7-48DB-8C52-D3C6F74973BF}"/>
            </c:ext>
          </c:extLst>
        </c:ser>
        <c:dLbls>
          <c:showLegendKey val="0"/>
          <c:showVal val="0"/>
          <c:showCatName val="0"/>
          <c:showSerName val="0"/>
          <c:showPercent val="0"/>
          <c:showBubbleSize val="0"/>
        </c:dLbls>
        <c:marker val="1"/>
        <c:smooth val="0"/>
        <c:axId val="1007284224"/>
        <c:axId val="1007284768"/>
      </c:lineChart>
      <c:dateAx>
        <c:axId val="1007284224"/>
        <c:scaling>
          <c:orientation val="minMax"/>
        </c:scaling>
        <c:delete val="1"/>
        <c:axPos val="b"/>
        <c:numFmt formatCode="&quot;H&quot;yy" sourceLinked="1"/>
        <c:majorTickMark val="none"/>
        <c:minorTickMark val="none"/>
        <c:tickLblPos val="none"/>
        <c:crossAx val="1007284768"/>
        <c:crosses val="autoZero"/>
        <c:auto val="1"/>
        <c:lblOffset val="100"/>
        <c:baseTimeUnit val="years"/>
      </c:dateAx>
      <c:valAx>
        <c:axId val="10072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1650.88</c:v>
                </c:pt>
                <c:pt idx="1">
                  <c:v>1172.4100000000001</c:v>
                </c:pt>
                <c:pt idx="2">
                  <c:v>1099.31</c:v>
                </c:pt>
                <c:pt idx="3">
                  <c:v>962.48</c:v>
                </c:pt>
                <c:pt idx="4">
                  <c:v>842.53</c:v>
                </c:pt>
              </c:numCache>
            </c:numRef>
          </c:val>
          <c:extLst xmlns:c16r2="http://schemas.microsoft.com/office/drawing/2015/06/chart">
            <c:ext xmlns:c16="http://schemas.microsoft.com/office/drawing/2014/chart" uri="{C3380CC4-5D6E-409C-BE32-E72D297353CC}">
              <c16:uniqueId val="{00000000-6F6B-4788-BF04-F1C7B39E0AC4}"/>
            </c:ext>
          </c:extLst>
        </c:ser>
        <c:dLbls>
          <c:showLegendKey val="0"/>
          <c:showVal val="0"/>
          <c:showCatName val="0"/>
          <c:showSerName val="0"/>
          <c:showPercent val="0"/>
          <c:showBubbleSize val="0"/>
        </c:dLbls>
        <c:gapWidth val="150"/>
        <c:axId val="1007285856"/>
        <c:axId val="93194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6F6B-4788-BF04-F1C7B39E0AC4}"/>
            </c:ext>
          </c:extLst>
        </c:ser>
        <c:dLbls>
          <c:showLegendKey val="0"/>
          <c:showVal val="0"/>
          <c:showCatName val="0"/>
          <c:showSerName val="0"/>
          <c:showPercent val="0"/>
          <c:showBubbleSize val="0"/>
        </c:dLbls>
        <c:marker val="1"/>
        <c:smooth val="0"/>
        <c:axId val="1007285856"/>
        <c:axId val="931940464"/>
      </c:lineChart>
      <c:dateAx>
        <c:axId val="1007285856"/>
        <c:scaling>
          <c:orientation val="minMax"/>
        </c:scaling>
        <c:delete val="1"/>
        <c:axPos val="b"/>
        <c:numFmt formatCode="&quot;H&quot;yy" sourceLinked="1"/>
        <c:majorTickMark val="none"/>
        <c:minorTickMark val="none"/>
        <c:tickLblPos val="none"/>
        <c:crossAx val="931940464"/>
        <c:crosses val="autoZero"/>
        <c:auto val="1"/>
        <c:lblOffset val="100"/>
        <c:baseTimeUnit val="years"/>
      </c:dateAx>
      <c:valAx>
        <c:axId val="9319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33.94</c:v>
                </c:pt>
                <c:pt idx="1">
                  <c:v>50.7</c:v>
                </c:pt>
                <c:pt idx="2">
                  <c:v>48.7</c:v>
                </c:pt>
                <c:pt idx="3">
                  <c:v>56.31</c:v>
                </c:pt>
                <c:pt idx="4">
                  <c:v>46.52</c:v>
                </c:pt>
              </c:numCache>
            </c:numRef>
          </c:val>
          <c:extLst xmlns:c16r2="http://schemas.microsoft.com/office/drawing/2015/06/chart">
            <c:ext xmlns:c16="http://schemas.microsoft.com/office/drawing/2014/chart" uri="{C3380CC4-5D6E-409C-BE32-E72D297353CC}">
              <c16:uniqueId val="{00000000-9A60-4393-A0E2-B0AED83E3084}"/>
            </c:ext>
          </c:extLst>
        </c:ser>
        <c:dLbls>
          <c:showLegendKey val="0"/>
          <c:showVal val="0"/>
          <c:showCatName val="0"/>
          <c:showSerName val="0"/>
          <c:showPercent val="0"/>
          <c:showBubbleSize val="0"/>
        </c:dLbls>
        <c:gapWidth val="150"/>
        <c:axId val="1229167520"/>
        <c:axId val="12291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9A60-4393-A0E2-B0AED83E3084}"/>
            </c:ext>
          </c:extLst>
        </c:ser>
        <c:dLbls>
          <c:showLegendKey val="0"/>
          <c:showVal val="0"/>
          <c:showCatName val="0"/>
          <c:showSerName val="0"/>
          <c:showPercent val="0"/>
          <c:showBubbleSize val="0"/>
        </c:dLbls>
        <c:marker val="1"/>
        <c:smooth val="0"/>
        <c:axId val="1229167520"/>
        <c:axId val="1229168064"/>
      </c:lineChart>
      <c:dateAx>
        <c:axId val="1229167520"/>
        <c:scaling>
          <c:orientation val="minMax"/>
        </c:scaling>
        <c:delete val="1"/>
        <c:axPos val="b"/>
        <c:numFmt formatCode="&quot;H&quot;yy" sourceLinked="1"/>
        <c:majorTickMark val="none"/>
        <c:minorTickMark val="none"/>
        <c:tickLblPos val="none"/>
        <c:crossAx val="1229168064"/>
        <c:crosses val="autoZero"/>
        <c:auto val="1"/>
        <c:lblOffset val="100"/>
        <c:baseTimeUnit val="years"/>
      </c:dateAx>
      <c:valAx>
        <c:axId val="1229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410.65</c:v>
                </c:pt>
                <c:pt idx="1">
                  <c:v>254.53</c:v>
                </c:pt>
                <c:pt idx="2">
                  <c:v>267.31</c:v>
                </c:pt>
                <c:pt idx="3">
                  <c:v>228.37</c:v>
                </c:pt>
                <c:pt idx="4">
                  <c:v>272.57</c:v>
                </c:pt>
              </c:numCache>
            </c:numRef>
          </c:val>
          <c:extLst xmlns:c16r2="http://schemas.microsoft.com/office/drawing/2015/06/chart">
            <c:ext xmlns:c16="http://schemas.microsoft.com/office/drawing/2014/chart" uri="{C3380CC4-5D6E-409C-BE32-E72D297353CC}">
              <c16:uniqueId val="{00000000-6F67-4FB7-A873-501C492B6F97}"/>
            </c:ext>
          </c:extLst>
        </c:ser>
        <c:dLbls>
          <c:showLegendKey val="0"/>
          <c:showVal val="0"/>
          <c:showCatName val="0"/>
          <c:showSerName val="0"/>
          <c:showPercent val="0"/>
          <c:showBubbleSize val="0"/>
        </c:dLbls>
        <c:gapWidth val="150"/>
        <c:axId val="1229174048"/>
        <c:axId val="12291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6F67-4FB7-A873-501C492B6F97}"/>
            </c:ext>
          </c:extLst>
        </c:ser>
        <c:dLbls>
          <c:showLegendKey val="0"/>
          <c:showVal val="0"/>
          <c:showCatName val="0"/>
          <c:showSerName val="0"/>
          <c:showPercent val="0"/>
          <c:showBubbleSize val="0"/>
        </c:dLbls>
        <c:marker val="1"/>
        <c:smooth val="0"/>
        <c:axId val="1229174048"/>
        <c:axId val="1229173504"/>
      </c:lineChart>
      <c:dateAx>
        <c:axId val="1229174048"/>
        <c:scaling>
          <c:orientation val="minMax"/>
        </c:scaling>
        <c:delete val="1"/>
        <c:axPos val="b"/>
        <c:numFmt formatCode="&quot;H&quot;yy" sourceLinked="1"/>
        <c:majorTickMark val="none"/>
        <c:minorTickMark val="none"/>
        <c:tickLblPos val="none"/>
        <c:crossAx val="1229173504"/>
        <c:crosses val="autoZero"/>
        <c:auto val="1"/>
        <c:lblOffset val="100"/>
        <c:baseTimeUnit val="years"/>
      </c:dateAx>
      <c:valAx>
        <c:axId val="12291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上勝町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1511</v>
      </c>
      <c r="AM8" s="51"/>
      <c r="AN8" s="51"/>
      <c r="AO8" s="51"/>
      <c r="AP8" s="51"/>
      <c r="AQ8" s="51"/>
      <c r="AR8" s="51"/>
      <c r="AS8" s="51"/>
      <c r="AT8" s="47">
        <f>データ!$S$6</f>
        <v>109.63</v>
      </c>
      <c r="AU8" s="47"/>
      <c r="AV8" s="47"/>
      <c r="AW8" s="47"/>
      <c r="AX8" s="47"/>
      <c r="AY8" s="47"/>
      <c r="AZ8" s="47"/>
      <c r="BA8" s="47"/>
      <c r="BB8" s="47">
        <f>データ!$T$6</f>
        <v>13.78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58.28</v>
      </c>
      <c r="Q10" s="47"/>
      <c r="R10" s="47"/>
      <c r="S10" s="47"/>
      <c r="T10" s="47"/>
      <c r="U10" s="47"/>
      <c r="V10" s="47"/>
      <c r="W10" s="51">
        <f>データ!$Q$6</f>
        <v>1870</v>
      </c>
      <c r="X10" s="51"/>
      <c r="Y10" s="51"/>
      <c r="Z10" s="51"/>
      <c r="AA10" s="51"/>
      <c r="AB10" s="51"/>
      <c r="AC10" s="51"/>
      <c r="AD10" s="2"/>
      <c r="AE10" s="2"/>
      <c r="AF10" s="2"/>
      <c r="AG10" s="2"/>
      <c r="AH10" s="2"/>
      <c r="AI10" s="2"/>
      <c r="AJ10" s="2"/>
      <c r="AK10" s="2"/>
      <c r="AL10" s="51">
        <f>データ!$U$6</f>
        <v>866</v>
      </c>
      <c r="AM10" s="51"/>
      <c r="AN10" s="51"/>
      <c r="AO10" s="51"/>
      <c r="AP10" s="51"/>
      <c r="AQ10" s="51"/>
      <c r="AR10" s="51"/>
      <c r="AS10" s="51"/>
      <c r="AT10" s="47">
        <f>データ!$V$6</f>
        <v>6.9</v>
      </c>
      <c r="AU10" s="47"/>
      <c r="AV10" s="47"/>
      <c r="AW10" s="47"/>
      <c r="AX10" s="47"/>
      <c r="AY10" s="47"/>
      <c r="AZ10" s="47"/>
      <c r="BA10" s="47"/>
      <c r="BB10" s="47">
        <f>データ!$W$6</f>
        <v>125.51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nzRZjCVIGuFzrbvqscH5v8KtrOE4cM+SWYCyruc+ceZEtQDN93o6Ww6z05RR1VoF3IsAaWnbHA/0lBZJQxr0yw==" saltValue="99bQt0mQD2AoSrkJPNLC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363022</v>
      </c>
      <c r="D6" s="34">
        <f t="shared" si="3"/>
        <v>47</v>
      </c>
      <c r="E6" s="34">
        <f t="shared" si="3"/>
        <v>1</v>
      </c>
      <c r="F6" s="34">
        <f t="shared" si="3"/>
        <v>0</v>
      </c>
      <c r="G6" s="34">
        <f t="shared" si="3"/>
        <v>0</v>
      </c>
      <c r="H6" s="34" t="str">
        <f t="shared" si="3"/>
        <v>徳島県　上勝町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58.28</v>
      </c>
      <c r="Q6" s="35">
        <f t="shared" si="3"/>
        <v>1870</v>
      </c>
      <c r="R6" s="35">
        <f t="shared" si="3"/>
        <v>1511</v>
      </c>
      <c r="S6" s="35">
        <f t="shared" si="3"/>
        <v>109.63</v>
      </c>
      <c r="T6" s="35">
        <f t="shared" si="3"/>
        <v>13.78</v>
      </c>
      <c r="U6" s="35">
        <f t="shared" si="3"/>
        <v>866</v>
      </c>
      <c r="V6" s="35">
        <f t="shared" si="3"/>
        <v>6.9</v>
      </c>
      <c r="W6" s="35">
        <f t="shared" si="3"/>
        <v>125.51</v>
      </c>
      <c r="X6" s="36">
        <f>IF(X7="",NA(),X7)</f>
        <v>41.37</v>
      </c>
      <c r="Y6" s="36">
        <f t="shared" ref="Y6:AG6" si="4">IF(Y7="",NA(),Y7)</f>
        <v>161.55000000000001</v>
      </c>
      <c r="Z6" s="36">
        <f t="shared" si="4"/>
        <v>55.61</v>
      </c>
      <c r="AA6" s="36">
        <f t="shared" si="4"/>
        <v>63.1</v>
      </c>
      <c r="AB6" s="36">
        <f t="shared" si="4"/>
        <v>50.76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1650.88</v>
      </c>
      <c r="BF6" s="36">
        <f t="shared" ref="BF6:BN6" si="7">IF(BF7="",NA(),BF7)</f>
        <v>1172.4100000000001</v>
      </c>
      <c r="BG6" s="36">
        <f t="shared" si="7"/>
        <v>1099.31</v>
      </c>
      <c r="BH6" s="36">
        <f t="shared" si="7"/>
        <v>962.48</v>
      </c>
      <c r="BI6" s="36">
        <f t="shared" si="7"/>
        <v>842.53</v>
      </c>
      <c r="BJ6" s="36">
        <f t="shared" si="7"/>
        <v>1595.62</v>
      </c>
      <c r="BK6" s="36">
        <f t="shared" si="7"/>
        <v>1302.33</v>
      </c>
      <c r="BL6" s="36">
        <f t="shared" si="7"/>
        <v>1274.21</v>
      </c>
      <c r="BM6" s="36">
        <f t="shared" si="7"/>
        <v>1183.92</v>
      </c>
      <c r="BN6" s="36">
        <f t="shared" si="7"/>
        <v>1128.72</v>
      </c>
      <c r="BO6" s="35" t="str">
        <f>IF(BO7="","",IF(BO7="-","【-】","【"&amp;SUBSTITUTE(TEXT(BO7,"#,##0.00"),"-","△")&amp;"】"))</f>
        <v>【949.15】</v>
      </c>
      <c r="BP6" s="36">
        <f>IF(BP7="",NA(),BP7)</f>
        <v>33.94</v>
      </c>
      <c r="BQ6" s="36">
        <f t="shared" ref="BQ6:BY6" si="8">IF(BQ7="",NA(),BQ7)</f>
        <v>50.7</v>
      </c>
      <c r="BR6" s="36">
        <f t="shared" si="8"/>
        <v>48.7</v>
      </c>
      <c r="BS6" s="36">
        <f t="shared" si="8"/>
        <v>56.31</v>
      </c>
      <c r="BT6" s="36">
        <f t="shared" si="8"/>
        <v>46.52</v>
      </c>
      <c r="BU6" s="36">
        <f t="shared" si="8"/>
        <v>37.92</v>
      </c>
      <c r="BV6" s="36">
        <f t="shared" si="8"/>
        <v>40.89</v>
      </c>
      <c r="BW6" s="36">
        <f t="shared" si="8"/>
        <v>41.25</v>
      </c>
      <c r="BX6" s="36">
        <f t="shared" si="8"/>
        <v>42.5</v>
      </c>
      <c r="BY6" s="36">
        <f t="shared" si="8"/>
        <v>41.84</v>
      </c>
      <c r="BZ6" s="35" t="str">
        <f>IF(BZ7="","",IF(BZ7="-","【-】","【"&amp;SUBSTITUTE(TEXT(BZ7,"#,##0.00"),"-","△")&amp;"】"))</f>
        <v>【55.87】</v>
      </c>
      <c r="CA6" s="36">
        <f>IF(CA7="",NA(),CA7)</f>
        <v>410.65</v>
      </c>
      <c r="CB6" s="36">
        <f t="shared" ref="CB6:CJ6" si="9">IF(CB7="",NA(),CB7)</f>
        <v>254.53</v>
      </c>
      <c r="CC6" s="36">
        <f t="shared" si="9"/>
        <v>267.31</v>
      </c>
      <c r="CD6" s="36">
        <f t="shared" si="9"/>
        <v>228.37</v>
      </c>
      <c r="CE6" s="36">
        <f t="shared" si="9"/>
        <v>272.57</v>
      </c>
      <c r="CF6" s="36">
        <f t="shared" si="9"/>
        <v>423.18</v>
      </c>
      <c r="CG6" s="36">
        <f t="shared" si="9"/>
        <v>383.2</v>
      </c>
      <c r="CH6" s="36">
        <f t="shared" si="9"/>
        <v>383.25</v>
      </c>
      <c r="CI6" s="36">
        <f t="shared" si="9"/>
        <v>377.72</v>
      </c>
      <c r="CJ6" s="36">
        <f t="shared" si="9"/>
        <v>390.47</v>
      </c>
      <c r="CK6" s="35" t="str">
        <f>IF(CK7="","",IF(CK7="-","【-】","【"&amp;SUBSTITUTE(TEXT(CK7,"#,##0.00"),"-","△")&amp;"】"))</f>
        <v>【288.19】</v>
      </c>
      <c r="CL6" s="36">
        <f>IF(CL7="",NA(),CL7)</f>
        <v>82.03</v>
      </c>
      <c r="CM6" s="36">
        <f t="shared" ref="CM6:CU6" si="10">IF(CM7="",NA(),CM7)</f>
        <v>81.33</v>
      </c>
      <c r="CN6" s="36">
        <f t="shared" si="10"/>
        <v>89.45</v>
      </c>
      <c r="CO6" s="36">
        <f t="shared" si="10"/>
        <v>97.31</v>
      </c>
      <c r="CP6" s="36">
        <f t="shared" si="10"/>
        <v>107.12</v>
      </c>
      <c r="CQ6" s="36">
        <f t="shared" si="10"/>
        <v>46.9</v>
      </c>
      <c r="CR6" s="36">
        <f t="shared" si="10"/>
        <v>47.95</v>
      </c>
      <c r="CS6" s="36">
        <f t="shared" si="10"/>
        <v>48.26</v>
      </c>
      <c r="CT6" s="36">
        <f t="shared" si="10"/>
        <v>48.01</v>
      </c>
      <c r="CU6" s="36">
        <f t="shared" si="10"/>
        <v>49.08</v>
      </c>
      <c r="CV6" s="35" t="str">
        <f>IF(CV7="","",IF(CV7="-","【-】","【"&amp;SUBSTITUTE(TEXT(CV7,"#,##0.00"),"-","△")&amp;"】"))</f>
        <v>【56.31】</v>
      </c>
      <c r="CW6" s="36">
        <f>IF(CW7="",NA(),CW7)</f>
        <v>51.73</v>
      </c>
      <c r="CX6" s="36">
        <f t="shared" ref="CX6:DF6" si="11">IF(CX7="",NA(),CX7)</f>
        <v>60</v>
      </c>
      <c r="CY6" s="36">
        <f t="shared" si="11"/>
        <v>52.81</v>
      </c>
      <c r="CZ6" s="36">
        <f t="shared" si="11"/>
        <v>50.8</v>
      </c>
      <c r="DA6" s="36">
        <f t="shared" si="11"/>
        <v>48.82</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363022</v>
      </c>
      <c r="D7" s="38">
        <v>47</v>
      </c>
      <c r="E7" s="38">
        <v>1</v>
      </c>
      <c r="F7" s="38">
        <v>0</v>
      </c>
      <c r="G7" s="38">
        <v>0</v>
      </c>
      <c r="H7" s="38" t="s">
        <v>96</v>
      </c>
      <c r="I7" s="38" t="s">
        <v>97</v>
      </c>
      <c r="J7" s="38" t="s">
        <v>98</v>
      </c>
      <c r="K7" s="38" t="s">
        <v>99</v>
      </c>
      <c r="L7" s="38" t="s">
        <v>100</v>
      </c>
      <c r="M7" s="38" t="s">
        <v>101</v>
      </c>
      <c r="N7" s="39" t="s">
        <v>102</v>
      </c>
      <c r="O7" s="39" t="s">
        <v>103</v>
      </c>
      <c r="P7" s="39">
        <v>58.28</v>
      </c>
      <c r="Q7" s="39">
        <v>1870</v>
      </c>
      <c r="R7" s="39">
        <v>1511</v>
      </c>
      <c r="S7" s="39">
        <v>109.63</v>
      </c>
      <c r="T7" s="39">
        <v>13.78</v>
      </c>
      <c r="U7" s="39">
        <v>866</v>
      </c>
      <c r="V7" s="39">
        <v>6.9</v>
      </c>
      <c r="W7" s="39">
        <v>125.51</v>
      </c>
      <c r="X7" s="39">
        <v>41.37</v>
      </c>
      <c r="Y7" s="39">
        <v>161.55000000000001</v>
      </c>
      <c r="Z7" s="39">
        <v>55.61</v>
      </c>
      <c r="AA7" s="39">
        <v>63.1</v>
      </c>
      <c r="AB7" s="39">
        <v>50.76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1650.88</v>
      </c>
      <c r="BF7" s="39">
        <v>1172.4100000000001</v>
      </c>
      <c r="BG7" s="39">
        <v>1099.31</v>
      </c>
      <c r="BH7" s="39">
        <v>962.48</v>
      </c>
      <c r="BI7" s="39">
        <v>842.53</v>
      </c>
      <c r="BJ7" s="39">
        <v>1595.62</v>
      </c>
      <c r="BK7" s="39">
        <v>1302.33</v>
      </c>
      <c r="BL7" s="39">
        <v>1274.21</v>
      </c>
      <c r="BM7" s="39">
        <v>1183.92</v>
      </c>
      <c r="BN7" s="39">
        <v>1128.72</v>
      </c>
      <c r="BO7" s="39">
        <v>949.15</v>
      </c>
      <c r="BP7" s="39">
        <v>33.94</v>
      </c>
      <c r="BQ7" s="39">
        <v>50.7</v>
      </c>
      <c r="BR7" s="39">
        <v>48.7</v>
      </c>
      <c r="BS7" s="39">
        <v>56.31</v>
      </c>
      <c r="BT7" s="39">
        <v>46.52</v>
      </c>
      <c r="BU7" s="39">
        <v>37.92</v>
      </c>
      <c r="BV7" s="39">
        <v>40.89</v>
      </c>
      <c r="BW7" s="39">
        <v>41.25</v>
      </c>
      <c r="BX7" s="39">
        <v>42.5</v>
      </c>
      <c r="BY7" s="39">
        <v>41.84</v>
      </c>
      <c r="BZ7" s="39">
        <v>55.87</v>
      </c>
      <c r="CA7" s="39">
        <v>410.65</v>
      </c>
      <c r="CB7" s="39">
        <v>254.53</v>
      </c>
      <c r="CC7" s="39">
        <v>267.31</v>
      </c>
      <c r="CD7" s="39">
        <v>228.37</v>
      </c>
      <c r="CE7" s="39">
        <v>272.57</v>
      </c>
      <c r="CF7" s="39">
        <v>423.18</v>
      </c>
      <c r="CG7" s="39">
        <v>383.2</v>
      </c>
      <c r="CH7" s="39">
        <v>383.25</v>
      </c>
      <c r="CI7" s="39">
        <v>377.72</v>
      </c>
      <c r="CJ7" s="39">
        <v>390.47</v>
      </c>
      <c r="CK7" s="39">
        <v>288.19</v>
      </c>
      <c r="CL7" s="39">
        <v>82.03</v>
      </c>
      <c r="CM7" s="39">
        <v>81.33</v>
      </c>
      <c r="CN7" s="39">
        <v>89.45</v>
      </c>
      <c r="CO7" s="39">
        <v>97.31</v>
      </c>
      <c r="CP7" s="39">
        <v>107.12</v>
      </c>
      <c r="CQ7" s="39">
        <v>46.9</v>
      </c>
      <c r="CR7" s="39">
        <v>47.95</v>
      </c>
      <c r="CS7" s="39">
        <v>48.26</v>
      </c>
      <c r="CT7" s="39">
        <v>48.01</v>
      </c>
      <c r="CU7" s="39">
        <v>49.08</v>
      </c>
      <c r="CV7" s="39">
        <v>56.31</v>
      </c>
      <c r="CW7" s="39">
        <v>51.73</v>
      </c>
      <c r="CX7" s="39">
        <v>60</v>
      </c>
      <c r="CY7" s="39">
        <v>52.81</v>
      </c>
      <c r="CZ7" s="39">
        <v>50.8</v>
      </c>
      <c r="DA7" s="39">
        <v>48.82</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2117100</cp:lastModifiedBy>
  <cp:lastPrinted>2022-02-07T01:58:14Z</cp:lastPrinted>
  <dcterms:created xsi:type="dcterms:W3CDTF">2021-12-03T07:04:37Z</dcterms:created>
  <dcterms:modified xsi:type="dcterms:W3CDTF">2022-02-07T08:11:24Z</dcterms:modified>
  <cp:category/>
</cp:coreProperties>
</file>