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mc:AlternateContent xmlns:mc="http://schemas.openxmlformats.org/markup-compatibility/2006">
    <mc:Choice Requires="x15">
      <x15ac:absPath xmlns:x15ac="http://schemas.microsoft.com/office/spreadsheetml/2010/11/ac" url="C:\Users\0455\Desktop\【締切：２月２日（水）正午】公営企業に係る経営比較分析表の分析表（令和２年度決算）の分析等について\"/>
    </mc:Choice>
  </mc:AlternateContent>
  <xr:revisionPtr revIDLastSave="0" documentId="13_ncr:1_{ECEAE9DE-9F69-4FC8-93CF-01019377EE2A}" xr6:coauthVersionLast="36" xr6:coauthVersionMax="36" xr10:uidLastSave="{00000000-0000-0000-0000-000000000000}"/>
  <workbookProtection workbookAlgorithmName="SHA-512" workbookHashValue="zAvsCIIrcS5ultBs8/qCJM9HQqLNOI3AcbRxo6ROFVnCOTbEe4LXMo9UKigovIVsJnHu1Ooeq8ej9Fr9rITVog==" workbookSaltValue="hR+CNAL2Gr1KiAjOVbijNQ=="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W10" i="4" s="1"/>
  <c r="P6" i="5"/>
  <c r="O6" i="5"/>
  <c r="I10" i="4" s="1"/>
  <c r="N6" i="5"/>
  <c r="M6" i="5"/>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AL10" i="4"/>
  <c r="P10" i="4"/>
  <c r="B10" i="4"/>
  <c r="BB8" i="4"/>
  <c r="AT8" i="4"/>
  <c r="AD8" i="4"/>
  <c r="W8" i="4"/>
  <c r="I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<sst xmlns="http://schemas.openxmlformats.org/spreadsheetml/2006/main" count="233" uniqueCount="117">
  <si>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</si>
  <si>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</si>
  <si>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</si>
  <si>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</si>
  <si>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</si>
  <si>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</si>
  <si>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</si>
  <si>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</si>
  <si>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</si>
  <si>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</si>
  <si>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</si>
  <si>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</si>
  <si>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</si>
  <si>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</si>
  <si>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</si>
  <si>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</si>
  <si>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</si>
  <si>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</si>
  <si>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</si>
  <si>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</si>
  <si>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</si>
  <si>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</si>
  <si>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</si>
  <si>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</si>
  <si>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</si>
  <si>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</si>
  <si>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</si>
  <si>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</si>
  <si>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</si>
  <si>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</si>
  <si>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</si>
  <si>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</si>
  <si>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</si>
  <si>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</si>
  <si>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</si>
  <si>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</si>
  <si>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</si>
  <si>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</si>
  <si>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</si>
  <si>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</si>
  <si>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</si>
  <si>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</si>
  <si>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</si>
  <si>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</si>
  <si>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</si>
  <si>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</si>
  <si>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</si>
  <si>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</si>
  <si>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</si>
  <si>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</si>
  <si>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</si>
  <si>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</si>
  <si>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</si>
  <si>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</si>
  <si>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</si>
  <si>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</si>
  <si>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</si>
  <si>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</si>
  <si>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</si>
  <si>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</si>
  <si>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</si>
  <si>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</si>
  <si>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</si>
  <si>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</si>
  <si>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</si>
  <si>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</si>
  <si>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</si>
  <si>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</si>
  <si>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</si>
  <si>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</si>
  <si>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</si>
  <si>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</si>
  <si>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</si>
  <si>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</si>
  <si>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</si>
  <si>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</si>
  <si>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</si>
  <si>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</si>
  <si>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</si>
  <si>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</si>
  <si>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</si>
  <si>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</si>
  <si>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</si>
  <si>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</si>
  <si>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</si>
  <si>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</si>
  <si>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</si>
  <si>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</si>
  <si>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</si>
  <si>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</si>
  <si>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</si>
  <si>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</si>
  <si>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</si>
  <si>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</si>
  <si>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</si>
  <si>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</si>
  <si>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勝浦町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</si>
  <si>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</si>
  <si>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</si>
  <si>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</si>
  <si>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</si>
  <si>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</si>
  <si>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</si>
  <si>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</si>
  <si>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</si>
  <si>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</si>
  <si>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</si>
  <si>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</si>
  <si>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</si>
  <si>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</si>
  <si>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</si>
  <si>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</si>
  <si>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</si>
  <si>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</si>
  <si>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管路更新率について、近年に比べ類似団体平均値を下回っている理由は、当該年度は管路更新だけではなく浄水施設更新等も行ったためである。
　今後も水道施設等の更新を行っていく予定であるが、年度による極端な更新は行わず、更新費用の平準化を目指す必要がある。</t>
    <rPh sb="1" eb="3">
      <t>カンロ</t>
    </rPh>
    <rPh sb="3" eb="5">
      <t>コウシン</t>
    </rPh>
    <rPh sb="5" eb="6">
      <t>リツ</t>
    </rPh>
    <rPh sb="11" eb="13">
      <t>キンネン</t>
    </rPh>
    <rPh sb="14" eb="15">
      <t>クラ</t>
    </rPh>
    <rPh sb="24" eb="26">
      <t>シタマワ</t>
    </rPh>
    <rPh sb="30" eb="32">
      <t>リユウ</t>
    </rPh>
    <rPh sb="34" eb="36">
      <t>トウガイ</t>
    </rPh>
    <rPh sb="36" eb="38">
      <t>ネンド</t>
    </rPh>
    <rPh sb="39" eb="41">
      <t>カンロ</t>
    </rPh>
    <rPh sb="41" eb="43">
      <t>コウシン</t>
    </rPh>
    <rPh sb="49" eb="51">
      <t>ジョウスイ</t>
    </rPh>
    <rPh sb="51" eb="53">
      <t>シセツ</t>
    </rPh>
    <rPh sb="53" eb="55">
      <t>コウシン</t>
    </rPh>
    <rPh sb="55" eb="56">
      <t>トウ</t>
    </rPh>
    <rPh sb="57" eb="58">
      <t>オコナ</t>
    </rPh>
    <rPh sb="71" eb="73">
      <t>スイドウ</t>
    </rPh>
    <rPh sb="73" eb="75">
      <t>シセツ</t>
    </rPh>
    <rPh sb="75" eb="76">
      <t>トウ</t>
    </rPh>
    <phoneticPr fontId="4"/>
  </si>
  <si>
    <t xml:space="preserve">　収益的収支比率については、類似団体平均値を上回っているものの、当該指標である100％には届いていないため、経営改善に向けた水道施設の統廃合、ダウンサイジング等による更新費用の削減及び、料金改定（増額）が必要である。
　企業債残高対給水収益比率について、類似団体平均値を上回っている。今後も耐用年数を迎える施設が多いので、施設更新等により年々比率は増加すると予想される。
　料金回収率について、近年は類似団体平均値を上回っていたが、当該年度に類似団体平均値を下回った理由としては、コロナ臨時交付金を活用し半年分の水道料金を減免したためである。
　給水原価は、施設投資額が少ないため類似団体平均値を下回っている。
　施設利用率及び有収率について、前年度に比べ施設利用率が上がっているものの有収率が下がっているのは漏水量が増加したためである。毎年度施設更新は行っているが、老朽化している施設に負担がかかり新たに漏水していることが予想される。
</t>
    <rPh sb="1" eb="4">
      <t>シュウエキテキ</t>
    </rPh>
    <rPh sb="4" eb="6">
      <t>シュウシ</t>
    </rPh>
    <rPh sb="6" eb="8">
      <t>ヒリツ</t>
    </rPh>
    <rPh sb="14" eb="16">
      <t>ルイジ</t>
    </rPh>
    <rPh sb="16" eb="18">
      <t>ダンタイ</t>
    </rPh>
    <rPh sb="18" eb="21">
      <t>ヘイキンチ</t>
    </rPh>
    <rPh sb="22" eb="24">
      <t>ウワマワ</t>
    </rPh>
    <rPh sb="32" eb="34">
      <t>トウガイ</t>
    </rPh>
    <rPh sb="34" eb="36">
      <t>シヒョウ</t>
    </rPh>
    <rPh sb="45" eb="46">
      <t>トド</t>
    </rPh>
    <rPh sb="54" eb="56">
      <t>ケイエイ</t>
    </rPh>
    <rPh sb="56" eb="58">
      <t>カイゼン</t>
    </rPh>
    <rPh sb="59" eb="60">
      <t>ム</t>
    </rPh>
    <rPh sb="62" eb="64">
      <t>スイドウ</t>
    </rPh>
    <rPh sb="64" eb="66">
      <t>シセツ</t>
    </rPh>
    <rPh sb="67" eb="70">
      <t>トウハイゴウ</t>
    </rPh>
    <rPh sb="79" eb="80">
      <t>トウ</t>
    </rPh>
    <rPh sb="83" eb="85">
      <t>コウシン</t>
    </rPh>
    <rPh sb="85" eb="87">
      <t>ヒヨウ</t>
    </rPh>
    <rPh sb="88" eb="90">
      <t>サクゲン</t>
    </rPh>
    <rPh sb="90" eb="91">
      <t>オヨ</t>
    </rPh>
    <rPh sb="93" eb="95">
      <t>リョウキン</t>
    </rPh>
    <rPh sb="95" eb="97">
      <t>カイテイ</t>
    </rPh>
    <rPh sb="98" eb="100">
      <t>ゾウガク</t>
    </rPh>
    <rPh sb="102" eb="104">
      <t>ヒツヨウ</t>
    </rPh>
    <rPh sb="111" eb="113">
      <t>キギョウ</t>
    </rPh>
    <rPh sb="113" eb="114">
      <t>サイ</t>
    </rPh>
    <rPh sb="114" eb="116">
      <t>ザンダカ</t>
    </rPh>
    <rPh sb="116" eb="117">
      <t>タイ</t>
    </rPh>
    <rPh sb="117" eb="119">
      <t>キュウスイ</t>
    </rPh>
    <rPh sb="119" eb="121">
      <t>シュウエキ</t>
    </rPh>
    <rPh sb="121" eb="123">
      <t>ヒリツ</t>
    </rPh>
    <rPh sb="128" eb="130">
      <t>ルイジ</t>
    </rPh>
    <rPh sb="130" eb="132">
      <t>ダンタイ</t>
    </rPh>
    <rPh sb="132" eb="135">
      <t>ヘイキンチ</t>
    </rPh>
    <rPh sb="136" eb="138">
      <t>ウワマワ</t>
    </rPh>
    <rPh sb="143" eb="145">
      <t>コンゴ</t>
    </rPh>
    <rPh sb="146" eb="148">
      <t>タイヨウ</t>
    </rPh>
    <rPh sb="148" eb="150">
      <t>ネンスウ</t>
    </rPh>
    <rPh sb="151" eb="152">
      <t>ムカ</t>
    </rPh>
    <rPh sb="154" eb="156">
      <t>シセツ</t>
    </rPh>
    <rPh sb="157" eb="158">
      <t>オオ</t>
    </rPh>
    <rPh sb="162" eb="164">
      <t>シセツ</t>
    </rPh>
    <rPh sb="164" eb="166">
      <t>コウシン</t>
    </rPh>
    <rPh sb="166" eb="167">
      <t>トウ</t>
    </rPh>
    <rPh sb="170" eb="172">
      <t>ネンネン</t>
    </rPh>
    <rPh sb="172" eb="174">
      <t>ヒリツ</t>
    </rPh>
    <rPh sb="175" eb="177">
      <t>ゾウカ</t>
    </rPh>
    <rPh sb="180" eb="182">
      <t>ヨソウ</t>
    </rPh>
    <rPh sb="189" eb="191">
      <t>リョウキン</t>
    </rPh>
    <rPh sb="191" eb="193">
      <t>カイシュウ</t>
    </rPh>
    <rPh sb="193" eb="194">
      <t>リツ</t>
    </rPh>
    <rPh sb="199" eb="201">
      <t>キンネン</t>
    </rPh>
    <rPh sb="210" eb="212">
      <t>ウワマワ</t>
    </rPh>
    <rPh sb="218" eb="220">
      <t>トウガイ</t>
    </rPh>
    <rPh sb="220" eb="222">
      <t>ネンド</t>
    </rPh>
    <rPh sb="242" eb="244">
      <t>リユウ</t>
    </rPh>
    <rPh sb="252" eb="254">
      <t>リンジ</t>
    </rPh>
    <rPh sb="254" eb="257">
      <t>コウフキン</t>
    </rPh>
    <rPh sb="258" eb="260">
      <t>カツヨウ</t>
    </rPh>
    <rPh sb="261" eb="263">
      <t>ハントシ</t>
    </rPh>
    <rPh sb="263" eb="264">
      <t>ブン</t>
    </rPh>
    <rPh sb="265" eb="267">
      <t>スイドウ</t>
    </rPh>
    <rPh sb="267" eb="269">
      <t>リョウキン</t>
    </rPh>
    <rPh sb="270" eb="272">
      <t>ゲンメン</t>
    </rPh>
    <rPh sb="282" eb="284">
      <t>ゲンカ</t>
    </rPh>
    <rPh sb="293" eb="295">
      <t>トウシ</t>
    </rPh>
    <rPh sb="295" eb="296">
      <t>ガク</t>
    </rPh>
    <rPh sb="297" eb="298">
      <t>スク</t>
    </rPh>
    <rPh sb="301" eb="303">
      <t>シタマワ</t>
    </rPh>
    <rPh sb="312" eb="314">
      <t>シセツ</t>
    </rPh>
    <rPh sb="314" eb="316">
      <t>リヨウ</t>
    </rPh>
    <rPh sb="316" eb="317">
      <t>リツ</t>
    </rPh>
    <rPh sb="317" eb="318">
      <t>オヨ</t>
    </rPh>
    <rPh sb="319" eb="322">
      <t>ユウシュウリツ</t>
    </rPh>
    <rPh sb="327" eb="330">
      <t>ゼンネンド</t>
    </rPh>
    <rPh sb="331" eb="332">
      <t>クラ</t>
    </rPh>
    <rPh sb="333" eb="335">
      <t>シセツ</t>
    </rPh>
    <rPh sb="337" eb="338">
      <t>リツ</t>
    </rPh>
    <rPh sb="339" eb="340">
      <t>ア</t>
    </rPh>
    <rPh sb="348" eb="351">
      <t>ユウシュウリツ</t>
    </rPh>
    <rPh sb="352" eb="353">
      <t>サ</t>
    </rPh>
    <rPh sb="360" eb="362">
      <t>ロウスイ</t>
    </rPh>
    <rPh sb="362" eb="363">
      <t>リョウ</t>
    </rPh>
    <rPh sb="364" eb="366">
      <t>ゾウカ</t>
    </rPh>
    <rPh sb="374" eb="376">
      <t>マイトシ</t>
    </rPh>
    <rPh sb="376" eb="377">
      <t>ド</t>
    </rPh>
    <rPh sb="377" eb="379">
      <t>シセツ</t>
    </rPh>
    <rPh sb="379" eb="381">
      <t>コウシン</t>
    </rPh>
    <rPh sb="382" eb="383">
      <t>オコナ</t>
    </rPh>
    <rPh sb="389" eb="392">
      <t>ロウキュウカ</t>
    </rPh>
    <rPh sb="396" eb="398">
      <t>シセツ</t>
    </rPh>
    <rPh sb="399" eb="401">
      <t>フタン</t>
    </rPh>
    <rPh sb="405" eb="406">
      <t>アラ</t>
    </rPh>
    <rPh sb="408" eb="410">
      <t>ロウスイ</t>
    </rPh>
    <rPh sb="417" eb="419">
      <t>ヨソウ</t>
    </rPh>
    <phoneticPr fontId="4"/>
  </si>
  <si>
    <t>　令和２年度の収益的収支比率については、料金改定もあり類似団体平均値を上回っているが、近い将来予想される南海トラフ巨大地震に備え、水道施設等更新を継続的に行う必要があり、今後も企業債残高対給水収益比率は増加すると予想される。　　
　さらに、人口減少に伴う料金収入の低下も予想され経営改善に向けた水道施設の統廃合、ダウンサイジング等による更新費用の削減及び、料金改定（増額）は必須となってくる。</t>
    <rPh sb="65" eb="67">
      <t>スイドウ</t>
    </rPh>
    <rPh sb="67" eb="69">
      <t>シセツ</t>
    </rPh>
    <rPh sb="69" eb="70">
      <t>トウ</t>
    </rPh>
    <rPh sb="85" eb="87">
      <t>コンゴ</t>
    </rPh>
    <rPh sb="125" eb="126">
      <t>トモナ</t>
    </rPh>
    <rPh sb="127" eb="129">
      <t>リョウキン</t>
    </rPh>
    <rPh sb="129" eb="131">
      <t>シュウニュウ</t>
    </rPh>
    <rPh sb="132" eb="134">
      <t>テイカ</t>
    </rPh>
    <rPh sb="135" eb="137">
      <t>ヨソウ</t>
    </rPh>
    <rPh sb="187" eb="189">
      <t>ヒッスウ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</si>
</sst>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2.2599999999999998</c:v>
                </c:pt>
                <c:pt idx="1">
                  <c:v>3.29</c:v>
                </c:pt>
                <c:pt idx="2">
                  <c:v>3.02</c:v>
                </c:pt>
                <c:pt idx="3">
                  <c:v>1.96</c:v>
                </c:pt>
                <c:pt idx="4" formatCode="#,##0.00;&quot;△&quot;#,##0.00">
                  <c:v>0.5</c:v>
                </c:pt>
              </c:numCache>
            </c:numRef>
          </c:val>
          <c:extLst>
            <c:ext xmlns:c16="http://schemas.microsoft.com/office/drawing/2014/chart" uri="{C3380CC4-5D6E-409C-BE32-E72D297353CC}">
              <c16:uniqueId val="{00000000-A53A-4DF1-B3BF-E431B9C7594F}"/>
            </c:ext>
          </c:extLst>
        </c:ser>
        <c:dLbls>
          <c:showLegendKey val="0"/>
          <c:showVal val="0"/>
          <c:showCatName val="0"/>
          <c:showSerName val="0"/>
          <c:showPercent val="0"/>
          <c:showBubbleSize val="0"/>
        </c:dLbls>
        <c:gapWidth val="150"/>
        <c:axId val="-699469328"/>
        <c:axId val="-69947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A53A-4DF1-B3BF-E431B9C7594F}"/>
            </c:ext>
          </c:extLst>
        </c:ser>
        <c:dLbls>
          <c:showLegendKey val="0"/>
          <c:showVal val="0"/>
          <c:showCatName val="0"/>
          <c:showSerName val="0"/>
          <c:showPercent val="0"/>
          <c:showBubbleSize val="0"/>
        </c:dLbls>
        <c:marker val="1"/>
        <c:smooth val="0"/>
        <c:axId val="-699469328"/>
        <c:axId val="-699474224"/>
      </c:lineChart>
      <c:dateAx>
        <c:axId val="-699469328"/>
        <c:scaling>
          <c:orientation val="minMax"/>
        </c:scaling>
        <c:delete val="1"/>
        <c:axPos val="b"/>
        <c:numFmt formatCode="&quot;H&quot;yy" sourceLinked="1"/>
        <c:majorTickMark val="none"/>
        <c:minorTickMark val="none"/>
        <c:tickLblPos val="none"/>
        <c:crossAx val="-699474224"/>
        <c:crosses val="autoZero"/>
        <c:auto val="1"/>
        <c:lblOffset val="100"/>
        <c:baseTimeUnit val="years"/>
      </c:dateAx>
      <c:valAx>
        <c:axId val="-69947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46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90.89</c:v>
                </c:pt>
                <c:pt idx="1">
                  <c:v>89.54</c:v>
                </c:pt>
                <c:pt idx="2">
                  <c:v>82.73</c:v>
                </c:pt>
                <c:pt idx="3">
                  <c:v>94.1</c:v>
                </c:pt>
                <c:pt idx="4">
                  <c:v>96.18</c:v>
                </c:pt>
              </c:numCache>
            </c:numRef>
          </c:val>
          <c:extLst>
            <c:ext xmlns:c16="http://schemas.microsoft.com/office/drawing/2014/chart" uri="{C3380CC4-5D6E-409C-BE32-E72D297353CC}">
              <c16:uniqueId val="{00000000-131A-4D70-896D-155F1D102F32}"/>
            </c:ext>
          </c:extLst>
        </c:ser>
        <c:dLbls>
          <c:showLegendKey val="0"/>
          <c:showVal val="0"/>
          <c:showCatName val="0"/>
          <c:showSerName val="0"/>
          <c:showPercent val="0"/>
          <c:showBubbleSize val="0"/>
        </c:dLbls>
        <c:gapWidth val="150"/>
        <c:axId val="-649449760"/>
        <c:axId val="-64944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131A-4D70-896D-155F1D102F32}"/>
            </c:ext>
          </c:extLst>
        </c:ser>
        <c:dLbls>
          <c:showLegendKey val="0"/>
          <c:showVal val="0"/>
          <c:showCatName val="0"/>
          <c:showSerName val="0"/>
          <c:showPercent val="0"/>
          <c:showBubbleSize val="0"/>
        </c:dLbls>
        <c:marker val="1"/>
        <c:smooth val="0"/>
        <c:axId val="-649449760"/>
        <c:axId val="-649440512"/>
      </c:lineChart>
      <c:dateAx>
        <c:axId val="-649449760"/>
        <c:scaling>
          <c:orientation val="minMax"/>
        </c:scaling>
        <c:delete val="1"/>
        <c:axPos val="b"/>
        <c:numFmt formatCode="&quot;H&quot;yy" sourceLinked="1"/>
        <c:majorTickMark val="none"/>
        <c:minorTickMark val="none"/>
        <c:tickLblPos val="none"/>
        <c:crossAx val="-649440512"/>
        <c:crosses val="autoZero"/>
        <c:auto val="1"/>
        <c:lblOffset val="100"/>
        <c:baseTimeUnit val="years"/>
      </c:dateAx>
      <c:valAx>
        <c:axId val="-6494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94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64.599999999999994</c:v>
                </c:pt>
                <c:pt idx="1">
                  <c:v>61.83</c:v>
                </c:pt>
                <c:pt idx="2">
                  <c:v>65.77</c:v>
                </c:pt>
                <c:pt idx="3">
                  <c:v>62.98</c:v>
                </c:pt>
                <c:pt idx="4">
                  <c:v>60.72</c:v>
                </c:pt>
              </c:numCache>
            </c:numRef>
          </c:val>
          <c:extLst>
            <c:ext xmlns:c16="http://schemas.microsoft.com/office/drawing/2014/chart" uri="{C3380CC4-5D6E-409C-BE32-E72D297353CC}">
              <c16:uniqueId val="{00000000-B32D-4D2F-9043-3D5B2D689A3F}"/>
            </c:ext>
          </c:extLst>
        </c:ser>
        <c:dLbls>
          <c:showLegendKey val="0"/>
          <c:showVal val="0"/>
          <c:showCatName val="0"/>
          <c:showSerName val="0"/>
          <c:showPercent val="0"/>
          <c:showBubbleSize val="0"/>
        </c:dLbls>
        <c:gapWidth val="150"/>
        <c:axId val="-649436160"/>
        <c:axId val="-64943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B32D-4D2F-9043-3D5B2D689A3F}"/>
            </c:ext>
          </c:extLst>
        </c:ser>
        <c:dLbls>
          <c:showLegendKey val="0"/>
          <c:showVal val="0"/>
          <c:showCatName val="0"/>
          <c:showSerName val="0"/>
          <c:showPercent val="0"/>
          <c:showBubbleSize val="0"/>
        </c:dLbls>
        <c:marker val="1"/>
        <c:smooth val="0"/>
        <c:axId val="-649436160"/>
        <c:axId val="-649435072"/>
      </c:lineChart>
      <c:dateAx>
        <c:axId val="-649436160"/>
        <c:scaling>
          <c:orientation val="minMax"/>
        </c:scaling>
        <c:delete val="1"/>
        <c:axPos val="b"/>
        <c:numFmt formatCode="&quot;H&quot;yy" sourceLinked="1"/>
        <c:majorTickMark val="none"/>
        <c:minorTickMark val="none"/>
        <c:tickLblPos val="none"/>
        <c:crossAx val="-649435072"/>
        <c:crosses val="autoZero"/>
        <c:auto val="1"/>
        <c:lblOffset val="100"/>
        <c:baseTimeUnit val="years"/>
      </c:dateAx>
      <c:valAx>
        <c:axId val="-6494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94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111.28</c:v>
                </c:pt>
                <c:pt idx="1">
                  <c:v>66.56</c:v>
                </c:pt>
                <c:pt idx="2">
                  <c:v>77</c:v>
                </c:pt>
                <c:pt idx="3">
                  <c:v>98.45</c:v>
                </c:pt>
                <c:pt idx="4">
                  <c:v>86.24</c:v>
                </c:pt>
              </c:numCache>
            </c:numRef>
          </c:val>
          <c:extLst>
            <c:ext xmlns:c16="http://schemas.microsoft.com/office/drawing/2014/chart" uri="{C3380CC4-5D6E-409C-BE32-E72D297353CC}">
              <c16:uniqueId val="{00000000-BAC2-42E5-B49C-1BB81AEDFFA5}"/>
            </c:ext>
          </c:extLst>
        </c:ser>
        <c:dLbls>
          <c:showLegendKey val="0"/>
          <c:showVal val="0"/>
          <c:showCatName val="0"/>
          <c:showSerName val="0"/>
          <c:showPercent val="0"/>
          <c:showBubbleSize val="0"/>
        </c:dLbls>
        <c:gapWidth val="150"/>
        <c:axId val="-699464976"/>
        <c:axId val="-69946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BAC2-42E5-B49C-1BB81AEDFFA5}"/>
            </c:ext>
          </c:extLst>
        </c:ser>
        <c:dLbls>
          <c:showLegendKey val="0"/>
          <c:showVal val="0"/>
          <c:showCatName val="0"/>
          <c:showSerName val="0"/>
          <c:showPercent val="0"/>
          <c:showBubbleSize val="0"/>
        </c:dLbls>
        <c:marker val="1"/>
        <c:smooth val="0"/>
        <c:axId val="-699464976"/>
        <c:axId val="-699462800"/>
      </c:lineChart>
      <c:dateAx>
        <c:axId val="-699464976"/>
        <c:scaling>
          <c:orientation val="minMax"/>
        </c:scaling>
        <c:delete val="1"/>
        <c:axPos val="b"/>
        <c:numFmt formatCode="&quot;H&quot;yy" sourceLinked="1"/>
        <c:majorTickMark val="none"/>
        <c:minorTickMark val="none"/>
        <c:tickLblPos val="none"/>
        <c:crossAx val="-699462800"/>
        <c:crosses val="autoZero"/>
        <c:auto val="1"/>
        <c:lblOffset val="100"/>
        <c:baseTimeUnit val="years"/>
      </c:dateAx>
      <c:valAx>
        <c:axId val="-69946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46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65-4FBA-9D00-B7EC93AEBC0C}"/>
            </c:ext>
          </c:extLst>
        </c:ser>
        <c:dLbls>
          <c:showLegendKey val="0"/>
          <c:showVal val="0"/>
          <c:showCatName val="0"/>
          <c:showSerName val="0"/>
          <c:showPercent val="0"/>
          <c:showBubbleSize val="0"/>
        </c:dLbls>
        <c:gapWidth val="150"/>
        <c:axId val="-699473136"/>
        <c:axId val="-69946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65-4FBA-9D00-B7EC93AEBC0C}"/>
            </c:ext>
          </c:extLst>
        </c:ser>
        <c:dLbls>
          <c:showLegendKey val="0"/>
          <c:showVal val="0"/>
          <c:showCatName val="0"/>
          <c:showSerName val="0"/>
          <c:showPercent val="0"/>
          <c:showBubbleSize val="0"/>
        </c:dLbls>
        <c:marker val="1"/>
        <c:smooth val="0"/>
        <c:axId val="-699473136"/>
        <c:axId val="-699469872"/>
      </c:lineChart>
      <c:dateAx>
        <c:axId val="-699473136"/>
        <c:scaling>
          <c:orientation val="minMax"/>
        </c:scaling>
        <c:delete val="1"/>
        <c:axPos val="b"/>
        <c:numFmt formatCode="&quot;H&quot;yy" sourceLinked="1"/>
        <c:majorTickMark val="none"/>
        <c:minorTickMark val="none"/>
        <c:tickLblPos val="none"/>
        <c:crossAx val="-699469872"/>
        <c:crosses val="autoZero"/>
        <c:auto val="1"/>
        <c:lblOffset val="100"/>
        <c:baseTimeUnit val="years"/>
      </c:dateAx>
      <c:valAx>
        <c:axId val="-69946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47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85-43ED-941D-31EC7A550225}"/>
            </c:ext>
          </c:extLst>
        </c:ser>
        <c:dLbls>
          <c:showLegendKey val="0"/>
          <c:showVal val="0"/>
          <c:showCatName val="0"/>
          <c:showSerName val="0"/>
          <c:showPercent val="0"/>
          <c:showBubbleSize val="0"/>
        </c:dLbls>
        <c:gapWidth val="150"/>
        <c:axId val="-699470960"/>
        <c:axId val="-69947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85-43ED-941D-31EC7A550225}"/>
            </c:ext>
          </c:extLst>
        </c:ser>
        <c:dLbls>
          <c:showLegendKey val="0"/>
          <c:showVal val="0"/>
          <c:showCatName val="0"/>
          <c:showSerName val="0"/>
          <c:showPercent val="0"/>
          <c:showBubbleSize val="0"/>
        </c:dLbls>
        <c:marker val="1"/>
        <c:smooth val="0"/>
        <c:axId val="-699470960"/>
        <c:axId val="-699472592"/>
      </c:lineChart>
      <c:dateAx>
        <c:axId val="-699470960"/>
        <c:scaling>
          <c:orientation val="minMax"/>
        </c:scaling>
        <c:delete val="1"/>
        <c:axPos val="b"/>
        <c:numFmt formatCode="&quot;H&quot;yy" sourceLinked="1"/>
        <c:majorTickMark val="none"/>
        <c:minorTickMark val="none"/>
        <c:tickLblPos val="none"/>
        <c:crossAx val="-699472592"/>
        <c:crosses val="autoZero"/>
        <c:auto val="1"/>
        <c:lblOffset val="100"/>
        <c:baseTimeUnit val="years"/>
      </c:dateAx>
      <c:valAx>
        <c:axId val="-69947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47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A0-4B42-991B-805F8B02F058}"/>
            </c:ext>
          </c:extLst>
        </c:ser>
        <c:dLbls>
          <c:showLegendKey val="0"/>
          <c:showVal val="0"/>
          <c:showCatName val="0"/>
          <c:showSerName val="0"/>
          <c:showPercent val="0"/>
          <c:showBubbleSize val="0"/>
        </c:dLbls>
        <c:gapWidth val="150"/>
        <c:axId val="-699461712"/>
        <c:axId val="-69946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A0-4B42-991B-805F8B02F058}"/>
            </c:ext>
          </c:extLst>
        </c:ser>
        <c:dLbls>
          <c:showLegendKey val="0"/>
          <c:showVal val="0"/>
          <c:showCatName val="0"/>
          <c:showSerName val="0"/>
          <c:showPercent val="0"/>
          <c:showBubbleSize val="0"/>
        </c:dLbls>
        <c:marker val="1"/>
        <c:smooth val="0"/>
        <c:axId val="-699461712"/>
        <c:axId val="-699468240"/>
      </c:lineChart>
      <c:dateAx>
        <c:axId val="-699461712"/>
        <c:scaling>
          <c:orientation val="minMax"/>
        </c:scaling>
        <c:delete val="1"/>
        <c:axPos val="b"/>
        <c:numFmt formatCode="&quot;H&quot;yy" sourceLinked="1"/>
        <c:majorTickMark val="none"/>
        <c:minorTickMark val="none"/>
        <c:tickLblPos val="none"/>
        <c:crossAx val="-699468240"/>
        <c:crosses val="autoZero"/>
        <c:auto val="1"/>
        <c:lblOffset val="100"/>
        <c:baseTimeUnit val="years"/>
      </c:dateAx>
      <c:valAx>
        <c:axId val="-69946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46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21-4B9C-B59C-CE8FB5D5C22B}"/>
            </c:ext>
          </c:extLst>
        </c:ser>
        <c:dLbls>
          <c:showLegendKey val="0"/>
          <c:showVal val="0"/>
          <c:showCatName val="0"/>
          <c:showSerName val="0"/>
          <c:showPercent val="0"/>
          <c:showBubbleSize val="0"/>
        </c:dLbls>
        <c:gapWidth val="150"/>
        <c:axId val="-699472048"/>
        <c:axId val="-69946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21-4B9C-B59C-CE8FB5D5C22B}"/>
            </c:ext>
          </c:extLst>
        </c:ser>
        <c:dLbls>
          <c:showLegendKey val="0"/>
          <c:showVal val="0"/>
          <c:showCatName val="0"/>
          <c:showSerName val="0"/>
          <c:showPercent val="0"/>
          <c:showBubbleSize val="0"/>
        </c:dLbls>
        <c:marker val="1"/>
        <c:smooth val="0"/>
        <c:axId val="-699472048"/>
        <c:axId val="-699463888"/>
      </c:lineChart>
      <c:dateAx>
        <c:axId val="-699472048"/>
        <c:scaling>
          <c:orientation val="minMax"/>
        </c:scaling>
        <c:delete val="1"/>
        <c:axPos val="b"/>
        <c:numFmt formatCode="&quot;H&quot;yy" sourceLinked="1"/>
        <c:majorTickMark val="none"/>
        <c:minorTickMark val="none"/>
        <c:tickLblPos val="none"/>
        <c:crossAx val="-699463888"/>
        <c:crosses val="autoZero"/>
        <c:auto val="1"/>
        <c:lblOffset val="100"/>
        <c:baseTimeUnit val="years"/>
      </c:dateAx>
      <c:valAx>
        <c:axId val="-69946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47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921.33</c:v>
                </c:pt>
                <c:pt idx="1">
                  <c:v>1096.81</c:v>
                </c:pt>
                <c:pt idx="2">
                  <c:v>984.7</c:v>
                </c:pt>
                <c:pt idx="3">
                  <c:v>848.62</c:v>
                </c:pt>
                <c:pt idx="4">
                  <c:v>1502.5</c:v>
                </c:pt>
              </c:numCache>
            </c:numRef>
          </c:val>
          <c:extLst>
            <c:ext xmlns:c16="http://schemas.microsoft.com/office/drawing/2014/chart" uri="{C3380CC4-5D6E-409C-BE32-E72D297353CC}">
              <c16:uniqueId val="{00000000-F8B3-4B10-A6B2-D671F32AE03D}"/>
            </c:ext>
          </c:extLst>
        </c:ser>
        <c:dLbls>
          <c:showLegendKey val="0"/>
          <c:showVal val="0"/>
          <c:showCatName val="0"/>
          <c:showSerName val="0"/>
          <c:showPercent val="0"/>
          <c:showBubbleSize val="0"/>
        </c:dLbls>
        <c:gapWidth val="150"/>
        <c:axId val="-699466064"/>
        <c:axId val="-69946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F8B3-4B10-A6B2-D671F32AE03D}"/>
            </c:ext>
          </c:extLst>
        </c:ser>
        <c:dLbls>
          <c:showLegendKey val="0"/>
          <c:showVal val="0"/>
          <c:showCatName val="0"/>
          <c:showSerName val="0"/>
          <c:showPercent val="0"/>
          <c:showBubbleSize val="0"/>
        </c:dLbls>
        <c:marker val="1"/>
        <c:smooth val="0"/>
        <c:axId val="-699466064"/>
        <c:axId val="-699467152"/>
      </c:lineChart>
      <c:dateAx>
        <c:axId val="-699466064"/>
        <c:scaling>
          <c:orientation val="minMax"/>
        </c:scaling>
        <c:delete val="1"/>
        <c:axPos val="b"/>
        <c:numFmt formatCode="&quot;H&quot;yy" sourceLinked="1"/>
        <c:majorTickMark val="none"/>
        <c:minorTickMark val="none"/>
        <c:tickLblPos val="none"/>
        <c:crossAx val="-699467152"/>
        <c:crosses val="autoZero"/>
        <c:auto val="1"/>
        <c:lblOffset val="100"/>
        <c:baseTimeUnit val="years"/>
      </c:dateAx>
      <c:valAx>
        <c:axId val="-69946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46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56.13</c:v>
                </c:pt>
                <c:pt idx="1">
                  <c:v>47.52</c:v>
                </c:pt>
                <c:pt idx="2">
                  <c:v>67.81</c:v>
                </c:pt>
                <c:pt idx="3">
                  <c:v>64</c:v>
                </c:pt>
                <c:pt idx="4">
                  <c:v>35.32</c:v>
                </c:pt>
              </c:numCache>
            </c:numRef>
          </c:val>
          <c:extLst>
            <c:ext xmlns:c16="http://schemas.microsoft.com/office/drawing/2014/chart" uri="{C3380CC4-5D6E-409C-BE32-E72D297353CC}">
              <c16:uniqueId val="{00000000-3AFB-4E81-9894-371C6B2DA273}"/>
            </c:ext>
          </c:extLst>
        </c:ser>
        <c:dLbls>
          <c:showLegendKey val="0"/>
          <c:showVal val="0"/>
          <c:showCatName val="0"/>
          <c:showSerName val="0"/>
          <c:showPercent val="0"/>
          <c:showBubbleSize val="0"/>
        </c:dLbls>
        <c:gapWidth val="150"/>
        <c:axId val="-699460624"/>
        <c:axId val="-69946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3AFB-4E81-9894-371C6B2DA273}"/>
            </c:ext>
          </c:extLst>
        </c:ser>
        <c:dLbls>
          <c:showLegendKey val="0"/>
          <c:showVal val="0"/>
          <c:showCatName val="0"/>
          <c:showSerName val="0"/>
          <c:showPercent val="0"/>
          <c:showBubbleSize val="0"/>
        </c:dLbls>
        <c:marker val="1"/>
        <c:smooth val="0"/>
        <c:axId val="-699460624"/>
        <c:axId val="-699460080"/>
      </c:lineChart>
      <c:dateAx>
        <c:axId val="-699460624"/>
        <c:scaling>
          <c:orientation val="minMax"/>
        </c:scaling>
        <c:delete val="1"/>
        <c:axPos val="b"/>
        <c:numFmt formatCode="&quot;H&quot;yy" sourceLinked="1"/>
        <c:majorTickMark val="none"/>
        <c:minorTickMark val="none"/>
        <c:tickLblPos val="none"/>
        <c:crossAx val="-699460080"/>
        <c:crosses val="autoZero"/>
        <c:auto val="1"/>
        <c:lblOffset val="100"/>
        <c:baseTimeUnit val="years"/>
      </c:dateAx>
      <c:valAx>
        <c:axId val="-69946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46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134.34</c:v>
                </c:pt>
                <c:pt idx="1">
                  <c:v>162.79</c:v>
                </c:pt>
                <c:pt idx="2">
                  <c:v>122.24</c:v>
                </c:pt>
                <c:pt idx="3">
                  <c:v>155.22</c:v>
                </c:pt>
                <c:pt idx="4">
                  <c:v>156.55000000000001</c:v>
                </c:pt>
              </c:numCache>
            </c:numRef>
          </c:val>
          <c:extLst>
            <c:ext xmlns:c16="http://schemas.microsoft.com/office/drawing/2014/chart" uri="{C3380CC4-5D6E-409C-BE32-E72D297353CC}">
              <c16:uniqueId val="{00000000-3854-472E-9645-3C4105CD9535}"/>
            </c:ext>
          </c:extLst>
        </c:ser>
        <c:dLbls>
          <c:showLegendKey val="0"/>
          <c:showVal val="0"/>
          <c:showCatName val="0"/>
          <c:showSerName val="0"/>
          <c:showPercent val="0"/>
          <c:showBubbleSize val="0"/>
        </c:dLbls>
        <c:gapWidth val="150"/>
        <c:axId val="-649450304"/>
        <c:axId val="-64943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3854-472E-9645-3C4105CD9535}"/>
            </c:ext>
          </c:extLst>
        </c:ser>
        <c:dLbls>
          <c:showLegendKey val="0"/>
          <c:showVal val="0"/>
          <c:showCatName val="0"/>
          <c:showSerName val="0"/>
          <c:showPercent val="0"/>
          <c:showBubbleSize val="0"/>
        </c:dLbls>
        <c:marker val="1"/>
        <c:smooth val="0"/>
        <c:axId val="-649450304"/>
        <c:axId val="-649435616"/>
      </c:lineChart>
      <c:dateAx>
        <c:axId val="-649450304"/>
        <c:scaling>
          <c:orientation val="minMax"/>
        </c:scaling>
        <c:delete val="1"/>
        <c:axPos val="b"/>
        <c:numFmt formatCode="&quot;H&quot;yy" sourceLinked="1"/>
        <c:majorTickMark val="none"/>
        <c:minorTickMark val="none"/>
        <c:tickLblPos val="none"/>
        <c:crossAx val="-649435616"/>
        <c:crosses val="autoZero"/>
        <c:auto val="1"/>
        <c:lblOffset val="100"/>
        <c:baseTimeUnit val="years"/>
      </c:dateAx>
      <c:valAx>
        <c:axId val="-6494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94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34" zoomScaleNormal="100" workbookViewId="0">
      <selection activeCell="CH59" sqref="CH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徳島県　勝浦町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5053</v>
      </c>
      <c r="AM8" s="51"/>
      <c r="AN8" s="51"/>
      <c r="AO8" s="51"/>
      <c r="AP8" s="51"/>
      <c r="AQ8" s="51"/>
      <c r="AR8" s="51"/>
      <c r="AS8" s="51"/>
      <c r="AT8" s="47">
        <f>データ!$S$6</f>
        <v>69.83</v>
      </c>
      <c r="AU8" s="47"/>
      <c r="AV8" s="47"/>
      <c r="AW8" s="47"/>
      <c r="AX8" s="47"/>
      <c r="AY8" s="47"/>
      <c r="AZ8" s="47"/>
      <c r="BA8" s="47"/>
      <c r="BB8" s="47">
        <f>データ!$T$6</f>
        <v>72.36</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88.14</v>
      </c>
      <c r="Q10" s="47"/>
      <c r="R10" s="47"/>
      <c r="S10" s="47"/>
      <c r="T10" s="47"/>
      <c r="U10" s="47"/>
      <c r="V10" s="47"/>
      <c r="W10" s="51">
        <f>データ!$Q$6</f>
        <v>518</v>
      </c>
      <c r="X10" s="51"/>
      <c r="Y10" s="51"/>
      <c r="Z10" s="51"/>
      <c r="AA10" s="51"/>
      <c r="AB10" s="51"/>
      <c r="AC10" s="51"/>
      <c r="AD10" s="2"/>
      <c r="AE10" s="2"/>
      <c r="AF10" s="2"/>
      <c r="AG10" s="2"/>
      <c r="AH10" s="2"/>
      <c r="AI10" s="2"/>
      <c r="AJ10" s="2"/>
      <c r="AK10" s="2"/>
      <c r="AL10" s="51">
        <f>データ!$U$6</f>
        <v>4438</v>
      </c>
      <c r="AM10" s="51"/>
      <c r="AN10" s="51"/>
      <c r="AO10" s="51"/>
      <c r="AP10" s="51"/>
      <c r="AQ10" s="51"/>
      <c r="AR10" s="51"/>
      <c r="AS10" s="51"/>
      <c r="AT10" s="47">
        <f>データ!$V$6</f>
        <v>6.5</v>
      </c>
      <c r="AU10" s="47"/>
      <c r="AV10" s="47"/>
      <c r="AW10" s="47"/>
      <c r="AX10" s="47"/>
      <c r="AY10" s="47"/>
      <c r="AZ10" s="47"/>
      <c r="BA10" s="47"/>
      <c r="BB10" s="47">
        <f>データ!$W$6</f>
        <v>682.77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41</v>
      </c>
      <c r="O85" s="27" t="str">
        <f>データ!EN6</f>
        <v>【0.80】</v>
      </c>
    </row>
  </sheetData>
  <sheetProtection algorithmName="SHA-512" hashValue="JGus1bD9rgMmV4dQzqwQFXQ2kNiifj95AbS4ciPQosU31Ghj5cVtM0sgMYXZuw+Ve4Rygbo8hxRT9D8iDXQ51Q==" saltValue="K9WKmvZbjDoKy7IMW5BZt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election activeCell="EI10" sqref="EI10"/>
    </sheetView>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363014</v>
      </c>
      <c r="D6" s="34">
        <f t="shared" si="3"/>
        <v>47</v>
      </c>
      <c r="E6" s="34">
        <f t="shared" si="3"/>
        <v>1</v>
      </c>
      <c r="F6" s="34">
        <f t="shared" si="3"/>
        <v>0</v>
      </c>
      <c r="G6" s="34">
        <f t="shared" si="3"/>
        <v>0</v>
      </c>
      <c r="H6" s="34" t="str">
        <f t="shared" si="3"/>
        <v>徳島県　勝浦町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88.14</v>
      </c>
      <c r="Q6" s="35">
        <f t="shared" si="3"/>
        <v>518</v>
      </c>
      <c r="R6" s="35">
        <f t="shared" si="3"/>
        <v>5053</v>
      </c>
      <c r="S6" s="35">
        <f t="shared" si="3"/>
        <v>69.83</v>
      </c>
      <c r="T6" s="35">
        <f t="shared" si="3"/>
        <v>72.36</v>
      </c>
      <c r="U6" s="35">
        <f t="shared" si="3"/>
        <v>4438</v>
      </c>
      <c r="V6" s="35">
        <f t="shared" si="3"/>
        <v>6.5</v>
      </c>
      <c r="W6" s="35">
        <f t="shared" si="3"/>
        <v>682.77</v>
      </c>
      <c r="X6" s="36">
        <f>IF(X7="",NA(),X7)</f>
        <v>111.28</v>
      </c>
      <c r="Y6" s="36">
        <f t="shared" ref="Y6:AG6" si="4">IF(Y7="",NA(),Y7)</f>
        <v>66.56</v>
      </c>
      <c r="Z6" s="36">
        <f t="shared" si="4"/>
        <v>77</v>
      </c>
      <c r="AA6" s="36">
        <f t="shared" si="4"/>
        <v>98.45</v>
      </c>
      <c r="AB6" s="36">
        <f t="shared" si="4"/>
        <v>86.24</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921.33</v>
      </c>
      <c r="BF6" s="36">
        <f t="shared" ref="BF6:BN6" si="7">IF(BF7="",NA(),BF7)</f>
        <v>1096.81</v>
      </c>
      <c r="BG6" s="36">
        <f t="shared" si="7"/>
        <v>984.7</v>
      </c>
      <c r="BH6" s="36">
        <f t="shared" si="7"/>
        <v>848.62</v>
      </c>
      <c r="BI6" s="36">
        <f t="shared" si="7"/>
        <v>1502.5</v>
      </c>
      <c r="BJ6" s="36">
        <f t="shared" si="7"/>
        <v>1144.79</v>
      </c>
      <c r="BK6" s="36">
        <f t="shared" si="7"/>
        <v>1061.58</v>
      </c>
      <c r="BL6" s="36">
        <f t="shared" si="7"/>
        <v>1007.7</v>
      </c>
      <c r="BM6" s="36">
        <f t="shared" si="7"/>
        <v>1018.52</v>
      </c>
      <c r="BN6" s="36">
        <f t="shared" si="7"/>
        <v>949.61</v>
      </c>
      <c r="BO6" s="35" t="str">
        <f>IF(BO7="","",IF(BO7="-","【-】","【"&amp;SUBSTITUTE(TEXT(BO7,"#,##0.00"),"-","△")&amp;"】"))</f>
        <v>【949.15】</v>
      </c>
      <c r="BP6" s="36">
        <f>IF(BP7="",NA(),BP7)</f>
        <v>56.13</v>
      </c>
      <c r="BQ6" s="36">
        <f t="shared" ref="BQ6:BY6" si="8">IF(BQ7="",NA(),BQ7)</f>
        <v>47.52</v>
      </c>
      <c r="BR6" s="36">
        <f t="shared" si="8"/>
        <v>67.81</v>
      </c>
      <c r="BS6" s="36">
        <f t="shared" si="8"/>
        <v>64</v>
      </c>
      <c r="BT6" s="36">
        <f t="shared" si="8"/>
        <v>35.32</v>
      </c>
      <c r="BU6" s="36">
        <f t="shared" si="8"/>
        <v>56.04</v>
      </c>
      <c r="BV6" s="36">
        <f t="shared" si="8"/>
        <v>58.52</v>
      </c>
      <c r="BW6" s="36">
        <f t="shared" si="8"/>
        <v>59.22</v>
      </c>
      <c r="BX6" s="36">
        <f t="shared" si="8"/>
        <v>58.79</v>
      </c>
      <c r="BY6" s="36">
        <f t="shared" si="8"/>
        <v>58.41</v>
      </c>
      <c r="BZ6" s="35" t="str">
        <f>IF(BZ7="","",IF(BZ7="-","【-】","【"&amp;SUBSTITUTE(TEXT(BZ7,"#,##0.00"),"-","△")&amp;"】"))</f>
        <v>【55.87】</v>
      </c>
      <c r="CA6" s="36">
        <f>IF(CA7="",NA(),CA7)</f>
        <v>134.34</v>
      </c>
      <c r="CB6" s="36">
        <f t="shared" ref="CB6:CJ6" si="9">IF(CB7="",NA(),CB7)</f>
        <v>162.79</v>
      </c>
      <c r="CC6" s="36">
        <f t="shared" si="9"/>
        <v>122.24</v>
      </c>
      <c r="CD6" s="36">
        <f t="shared" si="9"/>
        <v>155.22</v>
      </c>
      <c r="CE6" s="36">
        <f t="shared" si="9"/>
        <v>156.55000000000001</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90.89</v>
      </c>
      <c r="CM6" s="36">
        <f t="shared" ref="CM6:CU6" si="10">IF(CM7="",NA(),CM7)</f>
        <v>89.54</v>
      </c>
      <c r="CN6" s="36">
        <f t="shared" si="10"/>
        <v>82.73</v>
      </c>
      <c r="CO6" s="36">
        <f t="shared" si="10"/>
        <v>94.1</v>
      </c>
      <c r="CP6" s="36">
        <f t="shared" si="10"/>
        <v>96.18</v>
      </c>
      <c r="CQ6" s="36">
        <f t="shared" si="10"/>
        <v>55.9</v>
      </c>
      <c r="CR6" s="36">
        <f t="shared" si="10"/>
        <v>57.3</v>
      </c>
      <c r="CS6" s="36">
        <f t="shared" si="10"/>
        <v>56.76</v>
      </c>
      <c r="CT6" s="36">
        <f t="shared" si="10"/>
        <v>56.04</v>
      </c>
      <c r="CU6" s="36">
        <f t="shared" si="10"/>
        <v>58.52</v>
      </c>
      <c r="CV6" s="35" t="str">
        <f>IF(CV7="","",IF(CV7="-","【-】","【"&amp;SUBSTITUTE(TEXT(CV7,"#,##0.00"),"-","△")&amp;"】"))</f>
        <v>【56.31】</v>
      </c>
      <c r="CW6" s="36">
        <f>IF(CW7="",NA(),CW7)</f>
        <v>64.599999999999994</v>
      </c>
      <c r="CX6" s="36">
        <f t="shared" ref="CX6:DF6" si="11">IF(CX7="",NA(),CX7)</f>
        <v>61.83</v>
      </c>
      <c r="CY6" s="36">
        <f t="shared" si="11"/>
        <v>65.77</v>
      </c>
      <c r="CZ6" s="36">
        <f t="shared" si="11"/>
        <v>62.98</v>
      </c>
      <c r="DA6" s="36">
        <f t="shared" si="11"/>
        <v>60.72</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2.2599999999999998</v>
      </c>
      <c r="EE6" s="36">
        <f t="shared" ref="EE6:EM6" si="14">IF(EE7="",NA(),EE7)</f>
        <v>3.29</v>
      </c>
      <c r="EF6" s="36">
        <f t="shared" si="14"/>
        <v>3.02</v>
      </c>
      <c r="EG6" s="36">
        <f t="shared" si="14"/>
        <v>1.96</v>
      </c>
      <c r="EH6" s="35">
        <v>0.5</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363014</v>
      </c>
      <c r="D7" s="38">
        <v>47</v>
      </c>
      <c r="E7" s="38">
        <v>1</v>
      </c>
      <c r="F7" s="38">
        <v>0</v>
      </c>
      <c r="G7" s="38">
        <v>0</v>
      </c>
      <c r="H7" s="38" t="s">
        <v>96</v>
      </c>
      <c r="I7" s="38" t="s">
        <v>97</v>
      </c>
      <c r="J7" s="38" t="s">
        <v>98</v>
      </c>
      <c r="K7" s="38" t="s">
        <v>99</v>
      </c>
      <c r="L7" s="38" t="s">
        <v>100</v>
      </c>
      <c r="M7" s="38" t="s">
        <v>101</v>
      </c>
      <c r="N7" s="39" t="s">
        <v>102</v>
      </c>
      <c r="O7" s="39" t="s">
        <v>103</v>
      </c>
      <c r="P7" s="39">
        <v>88.14</v>
      </c>
      <c r="Q7" s="39">
        <v>518</v>
      </c>
      <c r="R7" s="39">
        <v>5053</v>
      </c>
      <c r="S7" s="39">
        <v>69.83</v>
      </c>
      <c r="T7" s="39">
        <v>72.36</v>
      </c>
      <c r="U7" s="39">
        <v>4438</v>
      </c>
      <c r="V7" s="39">
        <v>6.5</v>
      </c>
      <c r="W7" s="39">
        <v>682.77</v>
      </c>
      <c r="X7" s="39">
        <v>111.28</v>
      </c>
      <c r="Y7" s="39">
        <v>66.56</v>
      </c>
      <c r="Z7" s="39">
        <v>77</v>
      </c>
      <c r="AA7" s="39">
        <v>98.45</v>
      </c>
      <c r="AB7" s="39">
        <v>86.24</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921.33</v>
      </c>
      <c r="BF7" s="39">
        <v>1096.81</v>
      </c>
      <c r="BG7" s="39">
        <v>984.7</v>
      </c>
      <c r="BH7" s="39">
        <v>848.62</v>
      </c>
      <c r="BI7" s="39">
        <v>1502.5</v>
      </c>
      <c r="BJ7" s="39">
        <v>1144.79</v>
      </c>
      <c r="BK7" s="39">
        <v>1061.58</v>
      </c>
      <c r="BL7" s="39">
        <v>1007.7</v>
      </c>
      <c r="BM7" s="39">
        <v>1018.52</v>
      </c>
      <c r="BN7" s="39">
        <v>949.61</v>
      </c>
      <c r="BO7" s="39">
        <v>949.15</v>
      </c>
      <c r="BP7" s="39">
        <v>56.13</v>
      </c>
      <c r="BQ7" s="39">
        <v>47.52</v>
      </c>
      <c r="BR7" s="39">
        <v>67.81</v>
      </c>
      <c r="BS7" s="39">
        <v>64</v>
      </c>
      <c r="BT7" s="39">
        <v>35.32</v>
      </c>
      <c r="BU7" s="39">
        <v>56.04</v>
      </c>
      <c r="BV7" s="39">
        <v>58.52</v>
      </c>
      <c r="BW7" s="39">
        <v>59.22</v>
      </c>
      <c r="BX7" s="39">
        <v>58.79</v>
      </c>
      <c r="BY7" s="39">
        <v>58.41</v>
      </c>
      <c r="BZ7" s="39">
        <v>55.87</v>
      </c>
      <c r="CA7" s="39">
        <v>134.34</v>
      </c>
      <c r="CB7" s="39">
        <v>162.79</v>
      </c>
      <c r="CC7" s="39">
        <v>122.24</v>
      </c>
      <c r="CD7" s="39">
        <v>155.22</v>
      </c>
      <c r="CE7" s="39">
        <v>156.55000000000001</v>
      </c>
      <c r="CF7" s="39">
        <v>304.35000000000002</v>
      </c>
      <c r="CG7" s="39">
        <v>296.3</v>
      </c>
      <c r="CH7" s="39">
        <v>292.89999999999998</v>
      </c>
      <c r="CI7" s="39">
        <v>298.25</v>
      </c>
      <c r="CJ7" s="39">
        <v>303.27999999999997</v>
      </c>
      <c r="CK7" s="39">
        <v>288.19</v>
      </c>
      <c r="CL7" s="39">
        <v>90.89</v>
      </c>
      <c r="CM7" s="39">
        <v>89.54</v>
      </c>
      <c r="CN7" s="39">
        <v>82.73</v>
      </c>
      <c r="CO7" s="39">
        <v>94.1</v>
      </c>
      <c r="CP7" s="39">
        <v>96.18</v>
      </c>
      <c r="CQ7" s="39">
        <v>55.9</v>
      </c>
      <c r="CR7" s="39">
        <v>57.3</v>
      </c>
      <c r="CS7" s="39">
        <v>56.76</v>
      </c>
      <c r="CT7" s="39">
        <v>56.04</v>
      </c>
      <c r="CU7" s="39">
        <v>58.52</v>
      </c>
      <c r="CV7" s="39">
        <v>56.31</v>
      </c>
      <c r="CW7" s="39">
        <v>64.599999999999994</v>
      </c>
      <c r="CX7" s="39">
        <v>61.83</v>
      </c>
      <c r="CY7" s="39">
        <v>65.77</v>
      </c>
      <c r="CZ7" s="39">
        <v>62.98</v>
      </c>
      <c r="DA7" s="39">
        <v>60.72</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2.2599999999999998</v>
      </c>
      <c r="EE7" s="39">
        <v>3.29</v>
      </c>
      <c r="EF7" s="39">
        <v>3.02</v>
      </c>
      <c r="EG7" s="39">
        <v>1.96</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421</cp:lastModifiedBy>
  <dcterms:created xsi:type="dcterms:W3CDTF">2021-12-03T07:04:37Z</dcterms:created>
  <dcterms:modified xsi:type="dcterms:W3CDTF">2022-01-28T05:25:55Z</dcterms:modified>
  <cp:category/>
</cp:coreProperties>
</file>