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4CaamD3X01MMTBRbtkX3m649r1pR5OO6ulkOtuWArKdOkKPGsUAzVkoOwCpsPDvi/0bIYGi3xO89geaYgJhFg==" workbookSaltValue="ZSsroKRkBI6N2IWVlZXri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<sst xmlns="http://schemas.openxmlformats.org/spreadsheetml/2006/main" count="233" uniqueCount="117">
  <si>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</si>
  <si>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</si>
  <si>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</si>
  <si>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</si>
  <si>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</si>
  <si>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</si>
  <si>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</si>
  <si>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</si>
  <si>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</si>
  <si>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</si>
  <si>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</si>
  <si>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</si>
  <si>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</si>
  <si>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</si>
  <si>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</si>
  <si>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</si>
  <si>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</si>
  <si>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</si>
  <si>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</si>
  <si>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</si>
  <si>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</si>
  <si>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</si>
  <si>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</si>
  <si>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</si>
  <si>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</si>
  <si>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</si>
  <si>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</si>
  <si>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</si>
  <si>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</si>
  <si>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</si>
  <si>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</si>
  <si>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</si>
  <si>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</si>
  <si>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</si>
  <si>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</si>
  <si>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</si>
  <si>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</si>
  <si>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</si>
  <si>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</si>
  <si>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</si>
  <si>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</si>
  <si>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</si>
  <si>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</si>
  <si>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</si>
  <si>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</si>
  <si>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</si>
  <si>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</si>
  <si>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</si>
  <si>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</si>
  <si>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</si>
  <si>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</si>
  <si>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</si>
  <si>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</si>
  <si>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</si>
  <si>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</si>
  <si>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</si>
  <si>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</si>
  <si>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</si>
  <si>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</si>
  <si>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</si>
  <si>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</si>
  <si>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</si>
  <si>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</si>
  <si>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</si>
  <si>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</si>
  <si>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</si>
  <si>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</si>
  <si>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</si>
  <si>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</si>
  <si>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</si>
  <si>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</si>
  <si>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</si>
  <si>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</si>
  <si>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</si>
  <si>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</si>
  <si>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</si>
  <si>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</si>
  <si>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</si>
  <si>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</si>
  <si>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</si>
  <si>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</si>
  <si>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</si>
  <si>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</si>
  <si>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</si>
  <si>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</si>
  <si>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</si>
  <si>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</si>
  <si>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</si>
  <si>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</si>
  <si>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</si>
  <si>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</si>
  <si>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</si>
  <si>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</si>
  <si>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</si>
  <si>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</si>
  <si>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</si>
  <si>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</si>
  <si>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</si>
  <si>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</si>
  <si>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</si>
  <si>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</si>
  <si>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</si>
  <si>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</si>
  <si>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</si>
  <si>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</si>
  <si>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</si>
  <si>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</si>
  <si>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</si>
  <si>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</si>
  <si>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</si>
  <si>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</si>
  <si>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</si>
  <si>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</si>
  <si>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</si>
  <si>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長期的な視点で見ると施設や管路の老朽化は否めない状況であるが、資本投下に見合うだけの給水収益の増加は見込めない。また山間地にあるので、簡易水道から上水道ではなく地元管理水道への移管が現実的と思われる。</t>
    <rPh sb="0" eb="3">
      <t>チョウキテキ</t>
    </rPh>
    <rPh sb="4" eb="6">
      <t>シテン</t>
    </rPh>
    <rPh sb="7" eb="8">
      <t>ミ</t>
    </rPh>
    <rPh sb="10" eb="12">
      <t>シセツ</t>
    </rPh>
    <rPh sb="13" eb="15">
      <t>カンロ</t>
    </rPh>
    <rPh sb="16" eb="19">
      <t>ロウキュウカ</t>
    </rPh>
    <rPh sb="20" eb="21">
      <t>イナ</t>
    </rPh>
    <rPh sb="24" eb="26">
      <t>ジョウキョウ</t>
    </rPh>
    <rPh sb="31" eb="33">
      <t>シホン</t>
    </rPh>
    <rPh sb="33" eb="35">
      <t>トウカ</t>
    </rPh>
    <rPh sb="36" eb="38">
      <t>ミア</t>
    </rPh>
    <rPh sb="42" eb="44">
      <t>キュウスイ</t>
    </rPh>
    <rPh sb="44" eb="46">
      <t>シュウエキ</t>
    </rPh>
    <rPh sb="47" eb="49">
      <t>ゾウカ</t>
    </rPh>
    <rPh sb="50" eb="52">
      <t>ミコ</t>
    </rPh>
    <rPh sb="58" eb="60">
      <t>サンカン</t>
    </rPh>
    <rPh sb="60" eb="61">
      <t>チ</t>
    </rPh>
    <rPh sb="67" eb="69">
      <t>カンイ</t>
    </rPh>
    <rPh sb="69" eb="71">
      <t>スイドウ</t>
    </rPh>
    <rPh sb="73" eb="76">
      <t>ジョウスイドウ</t>
    </rPh>
    <rPh sb="80" eb="82">
      <t>ジモト</t>
    </rPh>
    <rPh sb="82" eb="84">
      <t>カンリ</t>
    </rPh>
    <rPh sb="84" eb="86">
      <t>スイドウ</t>
    </rPh>
    <rPh sb="88" eb="90">
      <t>イカン</t>
    </rPh>
    <rPh sb="91" eb="94">
      <t>ゲンジツテキ</t>
    </rPh>
    <rPh sb="95" eb="96">
      <t>オモ</t>
    </rPh>
    <phoneticPr fontId="4"/>
  </si>
  <si>
    <t>修繕は毎年行っているが、大きな資本を投下し更新とはならない。経営的な観点から見ると大規模な更新は難しい。</t>
    <rPh sb="0" eb="2">
      <t>シュウゼン</t>
    </rPh>
    <rPh sb="3" eb="5">
      <t>マイトシ</t>
    </rPh>
    <rPh sb="5" eb="6">
      <t>オコナ</t>
    </rPh>
    <rPh sb="12" eb="13">
      <t>オオ</t>
    </rPh>
    <rPh sb="15" eb="17">
      <t>シホン</t>
    </rPh>
    <rPh sb="18" eb="20">
      <t>トウカ</t>
    </rPh>
    <rPh sb="21" eb="23">
      <t>コウシン</t>
    </rPh>
    <rPh sb="30" eb="33">
      <t>ケイエイテキ</t>
    </rPh>
    <rPh sb="34" eb="36">
      <t>カンテン</t>
    </rPh>
    <rPh sb="38" eb="39">
      <t>ミ</t>
    </rPh>
    <rPh sb="41" eb="44">
      <t>ダイキボ</t>
    </rPh>
    <rPh sb="45" eb="47">
      <t>コウシン</t>
    </rPh>
    <rPh sb="48" eb="49">
      <t>ムズカ</t>
    </rPh>
    <phoneticPr fontId="4"/>
  </si>
  <si>
    <t>山間部の給水人口が65人の簡易水道である。今後も給水人口、給水戸数の減少が見込まれる。繰越金の枯渇も考えると経営は厳しい状況である。
東祖谷地域の山間部の簡易水道であるので、マンパワー不足もあり、現在委託で管理を行っているが、効率性や将来性は乏しい。</t>
    <rPh sb="0" eb="3">
      <t>サンカンブ</t>
    </rPh>
    <rPh sb="4" eb="6">
      <t>キュウスイ</t>
    </rPh>
    <rPh sb="6" eb="8">
      <t>ジンコウ</t>
    </rPh>
    <rPh sb="11" eb="12">
      <t>ニン</t>
    </rPh>
    <rPh sb="13" eb="15">
      <t>カンイ</t>
    </rPh>
    <rPh sb="15" eb="17">
      <t>スイドウ</t>
    </rPh>
    <rPh sb="21" eb="23">
      <t>コンゴ</t>
    </rPh>
    <rPh sb="24" eb="26">
      <t>キュウスイ</t>
    </rPh>
    <rPh sb="26" eb="28">
      <t>ジンコウ</t>
    </rPh>
    <rPh sb="29" eb="31">
      <t>キュウスイ</t>
    </rPh>
    <rPh sb="31" eb="33">
      <t>コスウ</t>
    </rPh>
    <rPh sb="34" eb="36">
      <t>ゲンショウ</t>
    </rPh>
    <rPh sb="37" eb="39">
      <t>ミコ</t>
    </rPh>
    <rPh sb="43" eb="45">
      <t>クリコシ</t>
    </rPh>
    <rPh sb="45" eb="46">
      <t>キン</t>
    </rPh>
    <rPh sb="47" eb="49">
      <t>コカツ</t>
    </rPh>
    <rPh sb="50" eb="51">
      <t>カンガ</t>
    </rPh>
    <rPh sb="54" eb="56">
      <t>ケイエイ</t>
    </rPh>
    <rPh sb="57" eb="58">
      <t>キビ</t>
    </rPh>
    <rPh sb="60" eb="62">
      <t>ジョウキョウ</t>
    </rPh>
    <rPh sb="67" eb="70">
      <t>ヒガシイヤ</t>
    </rPh>
    <rPh sb="70" eb="72">
      <t>チイキ</t>
    </rPh>
    <rPh sb="73" eb="76">
      <t>サンカンブ</t>
    </rPh>
    <rPh sb="77" eb="79">
      <t>カンイ</t>
    </rPh>
    <rPh sb="79" eb="81">
      <t>スイドウ</t>
    </rPh>
    <rPh sb="92" eb="94">
      <t>フソク</t>
    </rPh>
    <rPh sb="98" eb="100">
      <t>ゲンザイ</t>
    </rPh>
    <rPh sb="100" eb="102">
      <t>イタク</t>
    </rPh>
    <rPh sb="103" eb="105">
      <t>カンリ</t>
    </rPh>
    <rPh sb="106" eb="107">
      <t>オコナ</t>
    </rPh>
    <rPh sb="113" eb="116">
      <t>コウリツセイ</t>
    </rPh>
    <rPh sb="117" eb="120">
      <t>ショウライセイ</t>
    </rPh>
    <rPh sb="121" eb="122">
      <t>トボ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</si>
</sst>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95-4D15-AC22-53A30382C29C}"/>
            </c:ext>
          </c:extLst>
        </c:ser>
        <c:dLbls>
          <c:showLegendKey val="0"/>
          <c:showVal val="0"/>
          <c:showCatName val="0"/>
          <c:showSerName val="0"/>
          <c:showPercent val="0"/>
          <c:showBubbleSize val="0"/>
        </c:dLbls>
        <c:gapWidth val="150"/>
        <c:axId val="200368128"/>
        <c:axId val="2003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A095-4D15-AC22-53A30382C29C}"/>
            </c:ext>
          </c:extLst>
        </c:ser>
        <c:dLbls>
          <c:showLegendKey val="0"/>
          <c:showVal val="0"/>
          <c:showCatName val="0"/>
          <c:showSerName val="0"/>
          <c:showPercent val="0"/>
          <c:showBubbleSize val="0"/>
        </c:dLbls>
        <c:marker val="1"/>
        <c:smooth val="0"/>
        <c:axId val="200368128"/>
        <c:axId val="200370432"/>
      </c:lineChart>
      <c:dateAx>
        <c:axId val="200368128"/>
        <c:scaling>
          <c:orientation val="minMax"/>
        </c:scaling>
        <c:delete val="1"/>
        <c:axPos val="b"/>
        <c:numFmt formatCode="&quot;H&quot;yy" sourceLinked="1"/>
        <c:majorTickMark val="none"/>
        <c:minorTickMark val="none"/>
        <c:tickLblPos val="none"/>
        <c:crossAx val="200370432"/>
        <c:crosses val="autoZero"/>
        <c:auto val="1"/>
        <c:lblOffset val="100"/>
        <c:baseTimeUnit val="years"/>
      </c:dateAx>
      <c:valAx>
        <c:axId val="2003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59.6</c:v>
                </c:pt>
                <c:pt idx="1">
                  <c:v>57.43</c:v>
                </c:pt>
                <c:pt idx="2">
                  <c:v>60.3</c:v>
                </c:pt>
                <c:pt idx="3">
                  <c:v>57.13</c:v>
                </c:pt>
                <c:pt idx="4">
                  <c:v>50.72</c:v>
                </c:pt>
              </c:numCache>
            </c:numRef>
          </c:val>
          <c:extLst xmlns:c16r2="http://schemas.microsoft.com/office/drawing/2015/06/chart">
            <c:ext xmlns:c16="http://schemas.microsoft.com/office/drawing/2014/chart" uri="{C3380CC4-5D6E-409C-BE32-E72D297353CC}">
              <c16:uniqueId val="{00000000-B1E6-403C-BE69-6E90DBA4CA97}"/>
            </c:ext>
          </c:extLst>
        </c:ser>
        <c:dLbls>
          <c:showLegendKey val="0"/>
          <c:showVal val="0"/>
          <c:showCatName val="0"/>
          <c:showSerName val="0"/>
          <c:showPercent val="0"/>
          <c:showBubbleSize val="0"/>
        </c:dLbls>
        <c:gapWidth val="150"/>
        <c:axId val="98845440"/>
        <c:axId val="988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B1E6-403C-BE69-6E90DBA4CA97}"/>
            </c:ext>
          </c:extLst>
        </c:ser>
        <c:dLbls>
          <c:showLegendKey val="0"/>
          <c:showVal val="0"/>
          <c:showCatName val="0"/>
          <c:showSerName val="0"/>
          <c:showPercent val="0"/>
          <c:showBubbleSize val="0"/>
        </c:dLbls>
        <c:marker val="1"/>
        <c:smooth val="0"/>
        <c:axId val="98845440"/>
        <c:axId val="98847360"/>
      </c:lineChart>
      <c:dateAx>
        <c:axId val="98845440"/>
        <c:scaling>
          <c:orientation val="minMax"/>
        </c:scaling>
        <c:delete val="1"/>
        <c:axPos val="b"/>
        <c:numFmt formatCode="&quot;H&quot;yy" sourceLinked="1"/>
        <c:majorTickMark val="none"/>
        <c:minorTickMark val="none"/>
        <c:tickLblPos val="none"/>
        <c:crossAx val="98847360"/>
        <c:crosses val="autoZero"/>
        <c:auto val="1"/>
        <c:lblOffset val="100"/>
        <c:baseTimeUnit val="years"/>
      </c:dateAx>
      <c:valAx>
        <c:axId val="9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81.260000000000005</c:v>
                </c:pt>
                <c:pt idx="1">
                  <c:v>82.91</c:v>
                </c:pt>
                <c:pt idx="2">
                  <c:v>82.91</c:v>
                </c:pt>
                <c:pt idx="3">
                  <c:v>82.92</c:v>
                </c:pt>
                <c:pt idx="4">
                  <c:v>84.41</c:v>
                </c:pt>
              </c:numCache>
            </c:numRef>
          </c:val>
          <c:extLst xmlns:c16r2="http://schemas.microsoft.com/office/drawing/2015/06/chart">
            <c:ext xmlns:c16="http://schemas.microsoft.com/office/drawing/2014/chart" uri="{C3380CC4-5D6E-409C-BE32-E72D297353CC}">
              <c16:uniqueId val="{00000000-9010-4887-B690-33D2CF234785}"/>
            </c:ext>
          </c:extLst>
        </c:ser>
        <c:dLbls>
          <c:showLegendKey val="0"/>
          <c:showVal val="0"/>
          <c:showCatName val="0"/>
          <c:showSerName val="0"/>
          <c:showPercent val="0"/>
          <c:showBubbleSize val="0"/>
        </c:dLbls>
        <c:gapWidth val="150"/>
        <c:axId val="98862208"/>
        <c:axId val="988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9010-4887-B690-33D2CF234785}"/>
            </c:ext>
          </c:extLst>
        </c:ser>
        <c:dLbls>
          <c:showLegendKey val="0"/>
          <c:showVal val="0"/>
          <c:showCatName val="0"/>
          <c:showSerName val="0"/>
          <c:showPercent val="0"/>
          <c:showBubbleSize val="0"/>
        </c:dLbls>
        <c:marker val="1"/>
        <c:smooth val="0"/>
        <c:axId val="98862208"/>
        <c:axId val="98864128"/>
      </c:lineChart>
      <c:dateAx>
        <c:axId val="98862208"/>
        <c:scaling>
          <c:orientation val="minMax"/>
        </c:scaling>
        <c:delete val="1"/>
        <c:axPos val="b"/>
        <c:numFmt formatCode="&quot;H&quot;yy" sourceLinked="1"/>
        <c:majorTickMark val="none"/>
        <c:minorTickMark val="none"/>
        <c:tickLblPos val="none"/>
        <c:crossAx val="98864128"/>
        <c:crosses val="autoZero"/>
        <c:auto val="1"/>
        <c:lblOffset val="100"/>
        <c:baseTimeUnit val="years"/>
      </c:dateAx>
      <c:valAx>
        <c:axId val="98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72.14</c:v>
                </c:pt>
                <c:pt idx="1">
                  <c:v>19.77</c:v>
                </c:pt>
                <c:pt idx="2">
                  <c:v>162.01</c:v>
                </c:pt>
                <c:pt idx="3">
                  <c:v>37.76</c:v>
                </c:pt>
                <c:pt idx="4">
                  <c:v>19.82</c:v>
                </c:pt>
              </c:numCache>
            </c:numRef>
          </c:val>
          <c:extLst xmlns:c16r2="http://schemas.microsoft.com/office/drawing/2015/06/chart">
            <c:ext xmlns:c16="http://schemas.microsoft.com/office/drawing/2014/chart" uri="{C3380CC4-5D6E-409C-BE32-E72D297353CC}">
              <c16:uniqueId val="{00000000-742D-4AFF-94DE-DA4C938948A7}"/>
            </c:ext>
          </c:extLst>
        </c:ser>
        <c:dLbls>
          <c:showLegendKey val="0"/>
          <c:showVal val="0"/>
          <c:showCatName val="0"/>
          <c:showSerName val="0"/>
          <c:showPercent val="0"/>
          <c:showBubbleSize val="0"/>
        </c:dLbls>
        <c:gapWidth val="150"/>
        <c:axId val="209194368"/>
        <c:axId val="2214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742D-4AFF-94DE-DA4C938948A7}"/>
            </c:ext>
          </c:extLst>
        </c:ser>
        <c:dLbls>
          <c:showLegendKey val="0"/>
          <c:showVal val="0"/>
          <c:showCatName val="0"/>
          <c:showSerName val="0"/>
          <c:showPercent val="0"/>
          <c:showBubbleSize val="0"/>
        </c:dLbls>
        <c:marker val="1"/>
        <c:smooth val="0"/>
        <c:axId val="209194368"/>
        <c:axId val="221405184"/>
      </c:lineChart>
      <c:dateAx>
        <c:axId val="209194368"/>
        <c:scaling>
          <c:orientation val="minMax"/>
        </c:scaling>
        <c:delete val="1"/>
        <c:axPos val="b"/>
        <c:numFmt formatCode="&quot;H&quot;yy" sourceLinked="1"/>
        <c:majorTickMark val="none"/>
        <c:minorTickMark val="none"/>
        <c:tickLblPos val="none"/>
        <c:crossAx val="221405184"/>
        <c:crosses val="autoZero"/>
        <c:auto val="1"/>
        <c:lblOffset val="100"/>
        <c:baseTimeUnit val="years"/>
      </c:dateAx>
      <c:valAx>
        <c:axId val="221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7-4157-B9C6-B577380E392C}"/>
            </c:ext>
          </c:extLst>
        </c:ser>
        <c:dLbls>
          <c:showLegendKey val="0"/>
          <c:showVal val="0"/>
          <c:showCatName val="0"/>
          <c:showSerName val="0"/>
          <c:showPercent val="0"/>
          <c:showBubbleSize val="0"/>
        </c:dLbls>
        <c:gapWidth val="150"/>
        <c:axId val="98252672"/>
        <c:axId val="982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7-4157-B9C6-B577380E392C}"/>
            </c:ext>
          </c:extLst>
        </c:ser>
        <c:dLbls>
          <c:showLegendKey val="0"/>
          <c:showVal val="0"/>
          <c:showCatName val="0"/>
          <c:showSerName val="0"/>
          <c:showPercent val="0"/>
          <c:showBubbleSize val="0"/>
        </c:dLbls>
        <c:marker val="1"/>
        <c:smooth val="0"/>
        <c:axId val="98252672"/>
        <c:axId val="98254848"/>
      </c:lineChart>
      <c:dateAx>
        <c:axId val="98252672"/>
        <c:scaling>
          <c:orientation val="minMax"/>
        </c:scaling>
        <c:delete val="1"/>
        <c:axPos val="b"/>
        <c:numFmt formatCode="&quot;H&quot;yy" sourceLinked="1"/>
        <c:majorTickMark val="none"/>
        <c:minorTickMark val="none"/>
        <c:tickLblPos val="none"/>
        <c:crossAx val="98254848"/>
        <c:crosses val="autoZero"/>
        <c:auto val="1"/>
        <c:lblOffset val="100"/>
        <c:baseTimeUnit val="years"/>
      </c:dateAx>
      <c:valAx>
        <c:axId val="982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FA-4A48-8932-6851986D9F21}"/>
            </c:ext>
          </c:extLst>
        </c:ser>
        <c:dLbls>
          <c:showLegendKey val="0"/>
          <c:showVal val="0"/>
          <c:showCatName val="0"/>
          <c:showSerName val="0"/>
          <c:showPercent val="0"/>
          <c:showBubbleSize val="0"/>
        </c:dLbls>
        <c:gapWidth val="150"/>
        <c:axId val="98617600"/>
        <c:axId val="987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A-4A48-8932-6851986D9F21}"/>
            </c:ext>
          </c:extLst>
        </c:ser>
        <c:dLbls>
          <c:showLegendKey val="0"/>
          <c:showVal val="0"/>
          <c:showCatName val="0"/>
          <c:showSerName val="0"/>
          <c:showPercent val="0"/>
          <c:showBubbleSize val="0"/>
        </c:dLbls>
        <c:marker val="1"/>
        <c:smooth val="0"/>
        <c:axId val="98617600"/>
        <c:axId val="98701696"/>
      </c:lineChart>
      <c:dateAx>
        <c:axId val="98617600"/>
        <c:scaling>
          <c:orientation val="minMax"/>
        </c:scaling>
        <c:delete val="1"/>
        <c:axPos val="b"/>
        <c:numFmt formatCode="&quot;H&quot;yy" sourceLinked="1"/>
        <c:majorTickMark val="none"/>
        <c:minorTickMark val="none"/>
        <c:tickLblPos val="none"/>
        <c:crossAx val="98701696"/>
        <c:crosses val="autoZero"/>
        <c:auto val="1"/>
        <c:lblOffset val="100"/>
        <c:baseTimeUnit val="years"/>
      </c:dateAx>
      <c:valAx>
        <c:axId val="98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1-4372-8139-055832760FCC}"/>
            </c:ext>
          </c:extLst>
        </c:ser>
        <c:dLbls>
          <c:showLegendKey val="0"/>
          <c:showVal val="0"/>
          <c:showCatName val="0"/>
          <c:showSerName val="0"/>
          <c:showPercent val="0"/>
          <c:showBubbleSize val="0"/>
        </c:dLbls>
        <c:gapWidth val="150"/>
        <c:axId val="98720384"/>
        <c:axId val="98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1-4372-8139-055832760FCC}"/>
            </c:ext>
          </c:extLst>
        </c:ser>
        <c:dLbls>
          <c:showLegendKey val="0"/>
          <c:showVal val="0"/>
          <c:showCatName val="0"/>
          <c:showSerName val="0"/>
          <c:showPercent val="0"/>
          <c:showBubbleSize val="0"/>
        </c:dLbls>
        <c:marker val="1"/>
        <c:smooth val="0"/>
        <c:axId val="98720384"/>
        <c:axId val="98722560"/>
      </c:lineChart>
      <c:dateAx>
        <c:axId val="98720384"/>
        <c:scaling>
          <c:orientation val="minMax"/>
        </c:scaling>
        <c:delete val="1"/>
        <c:axPos val="b"/>
        <c:numFmt formatCode="&quot;H&quot;yy" sourceLinked="1"/>
        <c:majorTickMark val="none"/>
        <c:minorTickMark val="none"/>
        <c:tickLblPos val="none"/>
        <c:crossAx val="98722560"/>
        <c:crosses val="autoZero"/>
        <c:auto val="1"/>
        <c:lblOffset val="100"/>
        <c:baseTimeUnit val="years"/>
      </c:dateAx>
      <c:valAx>
        <c:axId val="98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84-49EE-817A-DD897F14FA22}"/>
            </c:ext>
          </c:extLst>
        </c:ser>
        <c:dLbls>
          <c:showLegendKey val="0"/>
          <c:showVal val="0"/>
          <c:showCatName val="0"/>
          <c:showSerName val="0"/>
          <c:showPercent val="0"/>
          <c:showBubbleSize val="0"/>
        </c:dLbls>
        <c:gapWidth val="150"/>
        <c:axId val="98737152"/>
        <c:axId val="98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84-49EE-817A-DD897F14FA22}"/>
            </c:ext>
          </c:extLst>
        </c:ser>
        <c:dLbls>
          <c:showLegendKey val="0"/>
          <c:showVal val="0"/>
          <c:showCatName val="0"/>
          <c:showSerName val="0"/>
          <c:showPercent val="0"/>
          <c:showBubbleSize val="0"/>
        </c:dLbls>
        <c:marker val="1"/>
        <c:smooth val="0"/>
        <c:axId val="98737152"/>
        <c:axId val="98743424"/>
      </c:lineChart>
      <c:dateAx>
        <c:axId val="98737152"/>
        <c:scaling>
          <c:orientation val="minMax"/>
        </c:scaling>
        <c:delete val="1"/>
        <c:axPos val="b"/>
        <c:numFmt formatCode="&quot;H&quot;yy" sourceLinked="1"/>
        <c:majorTickMark val="none"/>
        <c:minorTickMark val="none"/>
        <c:tickLblPos val="none"/>
        <c:crossAx val="98743424"/>
        <c:crosses val="autoZero"/>
        <c:auto val="1"/>
        <c:lblOffset val="100"/>
        <c:baseTimeUnit val="years"/>
      </c:dateAx>
      <c:valAx>
        <c:axId val="98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quot;-&quot;">
                  <c:v>1219.2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B8-45CF-9183-9FCE9F4984E7}"/>
            </c:ext>
          </c:extLst>
        </c:ser>
        <c:dLbls>
          <c:showLegendKey val="0"/>
          <c:showVal val="0"/>
          <c:showCatName val="0"/>
          <c:showSerName val="0"/>
          <c:showPercent val="0"/>
          <c:showBubbleSize val="0"/>
        </c:dLbls>
        <c:gapWidth val="150"/>
        <c:axId val="98753920"/>
        <c:axId val="987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EAB8-45CF-9183-9FCE9F4984E7}"/>
            </c:ext>
          </c:extLst>
        </c:ser>
        <c:dLbls>
          <c:showLegendKey val="0"/>
          <c:showVal val="0"/>
          <c:showCatName val="0"/>
          <c:showSerName val="0"/>
          <c:showPercent val="0"/>
          <c:showBubbleSize val="0"/>
        </c:dLbls>
        <c:marker val="1"/>
        <c:smooth val="0"/>
        <c:axId val="98753920"/>
        <c:axId val="98760192"/>
      </c:lineChart>
      <c:dateAx>
        <c:axId val="98753920"/>
        <c:scaling>
          <c:orientation val="minMax"/>
        </c:scaling>
        <c:delete val="1"/>
        <c:axPos val="b"/>
        <c:numFmt formatCode="&quot;H&quot;yy" sourceLinked="1"/>
        <c:majorTickMark val="none"/>
        <c:minorTickMark val="none"/>
        <c:tickLblPos val="none"/>
        <c:crossAx val="98760192"/>
        <c:crosses val="autoZero"/>
        <c:auto val="1"/>
        <c:lblOffset val="100"/>
        <c:baseTimeUnit val="years"/>
      </c:dateAx>
      <c:valAx>
        <c:axId val="98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46.19</c:v>
                </c:pt>
                <c:pt idx="1">
                  <c:v>3.13</c:v>
                </c:pt>
                <c:pt idx="2">
                  <c:v>6.72</c:v>
                </c:pt>
                <c:pt idx="3">
                  <c:v>26.15</c:v>
                </c:pt>
                <c:pt idx="4">
                  <c:v>19.82</c:v>
                </c:pt>
              </c:numCache>
            </c:numRef>
          </c:val>
          <c:extLst xmlns:c16r2="http://schemas.microsoft.com/office/drawing/2015/06/chart">
            <c:ext xmlns:c16="http://schemas.microsoft.com/office/drawing/2014/chart" uri="{C3380CC4-5D6E-409C-BE32-E72D297353CC}">
              <c16:uniqueId val="{00000000-80C6-472E-9772-5E02CA43516E}"/>
            </c:ext>
          </c:extLst>
        </c:ser>
        <c:dLbls>
          <c:showLegendKey val="0"/>
          <c:showVal val="0"/>
          <c:showCatName val="0"/>
          <c:showSerName val="0"/>
          <c:showPercent val="0"/>
          <c:showBubbleSize val="0"/>
        </c:dLbls>
        <c:gapWidth val="150"/>
        <c:axId val="98791424"/>
        <c:axId val="987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80C6-472E-9772-5E02CA43516E}"/>
            </c:ext>
          </c:extLst>
        </c:ser>
        <c:dLbls>
          <c:showLegendKey val="0"/>
          <c:showVal val="0"/>
          <c:showCatName val="0"/>
          <c:showSerName val="0"/>
          <c:showPercent val="0"/>
          <c:showBubbleSize val="0"/>
        </c:dLbls>
        <c:marker val="1"/>
        <c:smooth val="0"/>
        <c:axId val="98791424"/>
        <c:axId val="98793344"/>
      </c:lineChart>
      <c:dateAx>
        <c:axId val="98791424"/>
        <c:scaling>
          <c:orientation val="minMax"/>
        </c:scaling>
        <c:delete val="1"/>
        <c:axPos val="b"/>
        <c:numFmt formatCode="&quot;H&quot;yy" sourceLinked="1"/>
        <c:majorTickMark val="none"/>
        <c:minorTickMark val="none"/>
        <c:tickLblPos val="none"/>
        <c:crossAx val="98793344"/>
        <c:crosses val="autoZero"/>
        <c:auto val="1"/>
        <c:lblOffset val="100"/>
        <c:baseTimeUnit val="years"/>
      </c:dateAx>
      <c:valAx>
        <c:axId val="98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323.75</c:v>
                </c:pt>
                <c:pt idx="1">
                  <c:v>437.95</c:v>
                </c:pt>
                <c:pt idx="2">
                  <c:v>192.03</c:v>
                </c:pt>
                <c:pt idx="3">
                  <c:v>56.17</c:v>
                </c:pt>
                <c:pt idx="4">
                  <c:v>80.72</c:v>
                </c:pt>
              </c:numCache>
            </c:numRef>
          </c:val>
          <c:extLst xmlns:c16r2="http://schemas.microsoft.com/office/drawing/2015/06/chart">
            <c:ext xmlns:c16="http://schemas.microsoft.com/office/drawing/2014/chart" uri="{C3380CC4-5D6E-409C-BE32-E72D297353CC}">
              <c16:uniqueId val="{00000000-33CD-4F5E-935E-2518FB2463E3}"/>
            </c:ext>
          </c:extLst>
        </c:ser>
        <c:dLbls>
          <c:showLegendKey val="0"/>
          <c:showVal val="0"/>
          <c:showCatName val="0"/>
          <c:showSerName val="0"/>
          <c:showPercent val="0"/>
          <c:showBubbleSize val="0"/>
        </c:dLbls>
        <c:gapWidth val="150"/>
        <c:axId val="98812288"/>
        <c:axId val="988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33CD-4F5E-935E-2518FB2463E3}"/>
            </c:ext>
          </c:extLst>
        </c:ser>
        <c:dLbls>
          <c:showLegendKey val="0"/>
          <c:showVal val="0"/>
          <c:showCatName val="0"/>
          <c:showSerName val="0"/>
          <c:showPercent val="0"/>
          <c:showBubbleSize val="0"/>
        </c:dLbls>
        <c:marker val="1"/>
        <c:smooth val="0"/>
        <c:axId val="98812288"/>
        <c:axId val="98814208"/>
      </c:lineChart>
      <c:dateAx>
        <c:axId val="98812288"/>
        <c:scaling>
          <c:orientation val="minMax"/>
        </c:scaling>
        <c:delete val="1"/>
        <c:axPos val="b"/>
        <c:numFmt formatCode="&quot;H&quot;yy" sourceLinked="1"/>
        <c:majorTickMark val="none"/>
        <c:minorTickMark val="none"/>
        <c:tickLblPos val="none"/>
        <c:crossAx val="98814208"/>
        <c:crosses val="autoZero"/>
        <c:auto val="1"/>
        <c:lblOffset val="100"/>
        <c:baseTimeUnit val="years"/>
      </c:dateAx>
      <c:valAx>
        <c:axId val="98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24770</v>
      </c>
      <c r="AM8" s="67"/>
      <c r="AN8" s="67"/>
      <c r="AO8" s="67"/>
      <c r="AP8" s="67"/>
      <c r="AQ8" s="67"/>
      <c r="AR8" s="67"/>
      <c r="AS8" s="67"/>
      <c r="AT8" s="66">
        <f>データ!$S$6</f>
        <v>721.42</v>
      </c>
      <c r="AU8" s="66"/>
      <c r="AV8" s="66"/>
      <c r="AW8" s="66"/>
      <c r="AX8" s="66"/>
      <c r="AY8" s="66"/>
      <c r="AZ8" s="66"/>
      <c r="BA8" s="66"/>
      <c r="BB8" s="66">
        <f>データ!$T$6</f>
        <v>34.340000000000003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50.78</v>
      </c>
      <c r="Q10" s="66"/>
      <c r="R10" s="66"/>
      <c r="S10" s="66"/>
      <c r="T10" s="66"/>
      <c r="U10" s="66"/>
      <c r="V10" s="66"/>
      <c r="W10" s="67">
        <f>データ!$Q$6</f>
        <v>550</v>
      </c>
      <c r="X10" s="67"/>
      <c r="Y10" s="67"/>
      <c r="Z10" s="67"/>
      <c r="AA10" s="67"/>
      <c r="AB10" s="67"/>
      <c r="AC10" s="67"/>
      <c r="AD10" s="2"/>
      <c r="AE10" s="2"/>
      <c r="AF10" s="2"/>
      <c r="AG10" s="2"/>
      <c r="AH10" s="2"/>
      <c r="AI10" s="2"/>
      <c r="AJ10" s="2"/>
      <c r="AK10" s="2"/>
      <c r="AL10" s="67">
        <f>データ!$U$6</f>
        <v>65</v>
      </c>
      <c r="AM10" s="67"/>
      <c r="AN10" s="67"/>
      <c r="AO10" s="67"/>
      <c r="AP10" s="67"/>
      <c r="AQ10" s="67"/>
      <c r="AR10" s="67"/>
      <c r="AS10" s="67"/>
      <c r="AT10" s="66">
        <f>データ!$V$6</f>
        <v>0.4</v>
      </c>
      <c r="AU10" s="66"/>
      <c r="AV10" s="66"/>
      <c r="AW10" s="66"/>
      <c r="AX10" s="66"/>
      <c r="AY10" s="66"/>
      <c r="AZ10" s="66"/>
      <c r="BA10" s="66"/>
      <c r="BB10" s="66">
        <f>データ!$W$6</f>
        <v>162.5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PVk2cLnJy1RHM4GCZzS+B0LcW2F/p6t0JSLxTyCZ/cYYbON2U47/VFeu4mIt+YbARmH2rRac7D+TThkQlJ/Vxw==" saltValue="2+2R+Oo3QR1I0UBIE8Ak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362085</v>
      </c>
      <c r="D6" s="34">
        <f t="shared" si="3"/>
        <v>47</v>
      </c>
      <c r="E6" s="34">
        <f t="shared" si="3"/>
        <v>1</v>
      </c>
      <c r="F6" s="34">
        <f t="shared" si="3"/>
        <v>0</v>
      </c>
      <c r="G6" s="34">
        <f t="shared" si="3"/>
        <v>0</v>
      </c>
      <c r="H6" s="34" t="str">
        <f t="shared" si="3"/>
        <v>徳島県　三好市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50.78</v>
      </c>
      <c r="Q6" s="35">
        <f t="shared" si="3"/>
        <v>550</v>
      </c>
      <c r="R6" s="35">
        <f t="shared" si="3"/>
        <v>24770</v>
      </c>
      <c r="S6" s="35">
        <f t="shared" si="3"/>
        <v>721.42</v>
      </c>
      <c r="T6" s="35">
        <f t="shared" si="3"/>
        <v>34.340000000000003</v>
      </c>
      <c r="U6" s="35">
        <f t="shared" si="3"/>
        <v>65</v>
      </c>
      <c r="V6" s="35">
        <f t="shared" si="3"/>
        <v>0.4</v>
      </c>
      <c r="W6" s="35">
        <f t="shared" si="3"/>
        <v>162.5</v>
      </c>
      <c r="X6" s="36">
        <f>IF(X7="",NA(),X7)</f>
        <v>72.14</v>
      </c>
      <c r="Y6" s="36">
        <f t="shared" ref="Y6:AG6" si="4">IF(Y7="",NA(),Y7)</f>
        <v>19.77</v>
      </c>
      <c r="Z6" s="36">
        <f t="shared" si="4"/>
        <v>162.01</v>
      </c>
      <c r="AA6" s="36">
        <f t="shared" si="4"/>
        <v>37.76</v>
      </c>
      <c r="AB6" s="36">
        <f t="shared" si="4"/>
        <v>19.82</v>
      </c>
      <c r="AC6" s="36">
        <f t="shared" si="4"/>
        <v>77.66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1219.2</v>
      </c>
      <c r="BF6" s="35">
        <f t="shared" ref="BF6:BN6" si="7">IF(BF7="",NA(),BF7)</f>
        <v>0</v>
      </c>
      <c r="BG6" s="35">
        <f t="shared" si="7"/>
        <v>0</v>
      </c>
      <c r="BH6" s="35">
        <f t="shared" si="7"/>
        <v>0</v>
      </c>
      <c r="BI6" s="35">
        <f t="shared" si="7"/>
        <v>0</v>
      </c>
      <c r="BJ6" s="36">
        <f t="shared" si="7"/>
        <v>1281.51</v>
      </c>
      <c r="BK6" s="36">
        <f t="shared" si="7"/>
        <v>1302.33</v>
      </c>
      <c r="BL6" s="36">
        <f t="shared" si="7"/>
        <v>1274.21</v>
      </c>
      <c r="BM6" s="36">
        <f t="shared" si="7"/>
        <v>1183.92</v>
      </c>
      <c r="BN6" s="36">
        <f t="shared" si="7"/>
        <v>1128.72</v>
      </c>
      <c r="BO6" s="35" t="str">
        <f>IF(BO7="","",IF(BO7="-","【-】","【"&amp;SUBSTITUTE(TEXT(BO7,"#,##0.00"),"-","△")&amp;"】"))</f>
        <v>【949.15】</v>
      </c>
      <c r="BP6" s="36">
        <f>IF(BP7="",NA(),BP7)</f>
        <v>46.19</v>
      </c>
      <c r="BQ6" s="36">
        <f t="shared" ref="BQ6:BY6" si="8">IF(BQ7="",NA(),BQ7)</f>
        <v>3.13</v>
      </c>
      <c r="BR6" s="36">
        <f t="shared" si="8"/>
        <v>6.72</v>
      </c>
      <c r="BS6" s="36">
        <f t="shared" si="8"/>
        <v>26.15</v>
      </c>
      <c r="BT6" s="36">
        <f t="shared" si="8"/>
        <v>19.82</v>
      </c>
      <c r="BU6" s="36">
        <f t="shared" si="8"/>
        <v>55.02</v>
      </c>
      <c r="BV6" s="36">
        <f t="shared" si="8"/>
        <v>40.89</v>
      </c>
      <c r="BW6" s="36">
        <f t="shared" si="8"/>
        <v>41.25</v>
      </c>
      <c r="BX6" s="36">
        <f t="shared" si="8"/>
        <v>42.5</v>
      </c>
      <c r="BY6" s="36">
        <f t="shared" si="8"/>
        <v>41.84</v>
      </c>
      <c r="BZ6" s="35" t="str">
        <f>IF(BZ7="","",IF(BZ7="-","【-】","【"&amp;SUBSTITUTE(TEXT(BZ7,"#,##0.00"),"-","△")&amp;"】"))</f>
        <v>【55.87】</v>
      </c>
      <c r="CA6" s="36">
        <f>IF(CA7="",NA(),CA7)</f>
        <v>323.75</v>
      </c>
      <c r="CB6" s="36">
        <f t="shared" ref="CB6:CJ6" si="9">IF(CB7="",NA(),CB7)</f>
        <v>437.95</v>
      </c>
      <c r="CC6" s="36">
        <f t="shared" si="9"/>
        <v>192.03</v>
      </c>
      <c r="CD6" s="36">
        <f t="shared" si="9"/>
        <v>56.17</v>
      </c>
      <c r="CE6" s="36">
        <f t="shared" si="9"/>
        <v>80.72</v>
      </c>
      <c r="CF6" s="36">
        <f t="shared" si="9"/>
        <v>330.62</v>
      </c>
      <c r="CG6" s="36">
        <f t="shared" si="9"/>
        <v>383.2</v>
      </c>
      <c r="CH6" s="36">
        <f t="shared" si="9"/>
        <v>383.25</v>
      </c>
      <c r="CI6" s="36">
        <f t="shared" si="9"/>
        <v>377.72</v>
      </c>
      <c r="CJ6" s="36">
        <f t="shared" si="9"/>
        <v>390.47</v>
      </c>
      <c r="CK6" s="35" t="str">
        <f>IF(CK7="","",IF(CK7="-","【-】","【"&amp;SUBSTITUTE(TEXT(CK7,"#,##0.00"),"-","△")&amp;"】"))</f>
        <v>【288.19】</v>
      </c>
      <c r="CL6" s="36">
        <f>IF(CL7="",NA(),CL7)</f>
        <v>59.6</v>
      </c>
      <c r="CM6" s="36">
        <f t="shared" ref="CM6:CU6" si="10">IF(CM7="",NA(),CM7)</f>
        <v>57.43</v>
      </c>
      <c r="CN6" s="36">
        <f t="shared" si="10"/>
        <v>60.3</v>
      </c>
      <c r="CO6" s="36">
        <f t="shared" si="10"/>
        <v>57.13</v>
      </c>
      <c r="CP6" s="36">
        <f t="shared" si="10"/>
        <v>50.72</v>
      </c>
      <c r="CQ6" s="36">
        <f t="shared" si="10"/>
        <v>59.59</v>
      </c>
      <c r="CR6" s="36">
        <f t="shared" si="10"/>
        <v>47.95</v>
      </c>
      <c r="CS6" s="36">
        <f t="shared" si="10"/>
        <v>48.26</v>
      </c>
      <c r="CT6" s="36">
        <f t="shared" si="10"/>
        <v>48.01</v>
      </c>
      <c r="CU6" s="36">
        <f t="shared" si="10"/>
        <v>49.08</v>
      </c>
      <c r="CV6" s="35" t="str">
        <f>IF(CV7="","",IF(CV7="-","【-】","【"&amp;SUBSTITUTE(TEXT(CV7,"#,##0.00"),"-","△")&amp;"】"))</f>
        <v>【56.31】</v>
      </c>
      <c r="CW6" s="36">
        <f>IF(CW7="",NA(),CW7)</f>
        <v>81.260000000000005</v>
      </c>
      <c r="CX6" s="36">
        <f t="shared" ref="CX6:DF6" si="11">IF(CX7="",NA(),CX7)</f>
        <v>82.91</v>
      </c>
      <c r="CY6" s="36">
        <f t="shared" si="11"/>
        <v>82.91</v>
      </c>
      <c r="CZ6" s="36">
        <f t="shared" si="11"/>
        <v>82.92</v>
      </c>
      <c r="DA6" s="36">
        <f t="shared" si="11"/>
        <v>84.41</v>
      </c>
      <c r="DB6" s="36">
        <f t="shared" si="11"/>
        <v>74.64</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362085</v>
      </c>
      <c r="D7" s="38">
        <v>47</v>
      </c>
      <c r="E7" s="38">
        <v>1</v>
      </c>
      <c r="F7" s="38">
        <v>0</v>
      </c>
      <c r="G7" s="38">
        <v>0</v>
      </c>
      <c r="H7" s="38" t="s">
        <v>96</v>
      </c>
      <c r="I7" s="38" t="s">
        <v>97</v>
      </c>
      <c r="J7" s="38" t="s">
        <v>98</v>
      </c>
      <c r="K7" s="38" t="s">
        <v>99</v>
      </c>
      <c r="L7" s="38" t="s">
        <v>100</v>
      </c>
      <c r="M7" s="38" t="s">
        <v>101</v>
      </c>
      <c r="N7" s="39" t="s">
        <v>102</v>
      </c>
      <c r="O7" s="39" t="s">
        <v>103</v>
      </c>
      <c r="P7" s="39">
        <v>50.78</v>
      </c>
      <c r="Q7" s="39">
        <v>550</v>
      </c>
      <c r="R7" s="39">
        <v>24770</v>
      </c>
      <c r="S7" s="39">
        <v>721.42</v>
      </c>
      <c r="T7" s="39">
        <v>34.340000000000003</v>
      </c>
      <c r="U7" s="39">
        <v>65</v>
      </c>
      <c r="V7" s="39">
        <v>0.4</v>
      </c>
      <c r="W7" s="39">
        <v>162.5</v>
      </c>
      <c r="X7" s="39">
        <v>72.14</v>
      </c>
      <c r="Y7" s="39">
        <v>19.77</v>
      </c>
      <c r="Z7" s="39">
        <v>162.01</v>
      </c>
      <c r="AA7" s="39">
        <v>37.76</v>
      </c>
      <c r="AB7" s="39">
        <v>19.82</v>
      </c>
      <c r="AC7" s="39">
        <v>77.66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1219.2</v>
      </c>
      <c r="BF7" s="39">
        <v>0</v>
      </c>
      <c r="BG7" s="39">
        <v>0</v>
      </c>
      <c r="BH7" s="39">
        <v>0</v>
      </c>
      <c r="BI7" s="39">
        <v>0</v>
      </c>
      <c r="BJ7" s="39">
        <v>1281.51</v>
      </c>
      <c r="BK7" s="39">
        <v>1302.33</v>
      </c>
      <c r="BL7" s="39">
        <v>1274.21</v>
      </c>
      <c r="BM7" s="39">
        <v>1183.92</v>
      </c>
      <c r="BN7" s="39">
        <v>1128.72</v>
      </c>
      <c r="BO7" s="39">
        <v>949.15</v>
      </c>
      <c r="BP7" s="39">
        <v>46.19</v>
      </c>
      <c r="BQ7" s="39">
        <v>3.13</v>
      </c>
      <c r="BR7" s="39">
        <v>6.72</v>
      </c>
      <c r="BS7" s="39">
        <v>26.15</v>
      </c>
      <c r="BT7" s="39">
        <v>19.82</v>
      </c>
      <c r="BU7" s="39">
        <v>55.02</v>
      </c>
      <c r="BV7" s="39">
        <v>40.89</v>
      </c>
      <c r="BW7" s="39">
        <v>41.25</v>
      </c>
      <c r="BX7" s="39">
        <v>42.5</v>
      </c>
      <c r="BY7" s="39">
        <v>41.84</v>
      </c>
      <c r="BZ7" s="39">
        <v>55.87</v>
      </c>
      <c r="CA7" s="39">
        <v>323.75</v>
      </c>
      <c r="CB7" s="39">
        <v>437.95</v>
      </c>
      <c r="CC7" s="39">
        <v>192.03</v>
      </c>
      <c r="CD7" s="39">
        <v>56.17</v>
      </c>
      <c r="CE7" s="39">
        <v>80.72</v>
      </c>
      <c r="CF7" s="39">
        <v>330.62</v>
      </c>
      <c r="CG7" s="39">
        <v>383.2</v>
      </c>
      <c r="CH7" s="39">
        <v>383.25</v>
      </c>
      <c r="CI7" s="39">
        <v>377.72</v>
      </c>
      <c r="CJ7" s="39">
        <v>390.47</v>
      </c>
      <c r="CK7" s="39">
        <v>288.19</v>
      </c>
      <c r="CL7" s="39">
        <v>59.6</v>
      </c>
      <c r="CM7" s="39">
        <v>57.43</v>
      </c>
      <c r="CN7" s="39">
        <v>60.3</v>
      </c>
      <c r="CO7" s="39">
        <v>57.13</v>
      </c>
      <c r="CP7" s="39">
        <v>50.72</v>
      </c>
      <c r="CQ7" s="39">
        <v>59.59</v>
      </c>
      <c r="CR7" s="39">
        <v>47.95</v>
      </c>
      <c r="CS7" s="39">
        <v>48.26</v>
      </c>
      <c r="CT7" s="39">
        <v>48.01</v>
      </c>
      <c r="CU7" s="39">
        <v>49.08</v>
      </c>
      <c r="CV7" s="39">
        <v>56.31</v>
      </c>
      <c r="CW7" s="39">
        <v>81.260000000000005</v>
      </c>
      <c r="CX7" s="39">
        <v>82.91</v>
      </c>
      <c r="CY7" s="39">
        <v>82.91</v>
      </c>
      <c r="CZ7" s="39">
        <v>82.92</v>
      </c>
      <c r="DA7" s="39">
        <v>84.41</v>
      </c>
      <c r="DB7" s="39">
        <v>74.64</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2022-01-25T03:45:47Z</cp:lastPrinted>
  <dcterms:created xsi:type="dcterms:W3CDTF">2021-12-03T07:04:36Z</dcterms:created>
  <dcterms:modified xsi:type="dcterms:W3CDTF">2022-01-25T03:46:08Z</dcterms:modified>
</cp:coreProperties>
</file>