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6tQUUIKmt+mjnT/nQC8pbYhq5OUxoZNfK3ertuPrI9ZpCfUUkrDRFL/gqLm/IkVJvxOkFyDzMWEHPHF3MDXmg==" workbookSaltValue="tEDD/LF6KQtv1AFBaWjlD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AD6" i="5"/>
  <c r="JW10" i="4" s="1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CN10" i="4" s="1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LP10" i="4"/>
  <c r="ID10" i="4"/>
  <c r="FZ10" i="4"/>
  <c r="AU10" i="4"/>
  <c r="B10" i="4"/>
  <c r="LP8" i="4"/>
  <c r="JW8" i="4"/>
  <c r="ID8" i="4"/>
  <c r="FZ8" i="4"/>
  <c r="CN8" i="4"/>
  <c r="AU8" i="4"/>
  <c r="B8" i="4"/>
  <c r="MH78" i="4" l="1"/>
  <c r="IZ54" i="4"/>
  <c r="IZ32" i="4"/>
  <c r="HM78" i="4"/>
  <c r="FL54" i="4"/>
  <c r="BX32" i="4"/>
  <c r="CS78" i="4"/>
  <c r="BX54" i="4"/>
  <c r="MN54" i="4"/>
  <c r="MN32" i="4"/>
  <c r="FL32" i="4"/>
  <c r="C11" i="5"/>
  <c r="D11" i="5"/>
  <c r="E11" i="5"/>
  <c r="B11" i="5"/>
  <c r="LY54" i="4" l="1"/>
  <c r="LY32" i="4"/>
  <c r="IK32" i="4"/>
  <c r="EW54" i="4"/>
  <c r="EW32" i="4"/>
  <c r="BZ78" i="4"/>
  <c r="BI54" i="4"/>
  <c r="BI32" i="4"/>
  <c r="LO78" i="4"/>
  <c r="IK54" i="4"/>
  <c r="GT78" i="4"/>
  <c r="FH78" i="4"/>
  <c r="DS54" i="4"/>
  <c r="DS32" i="4"/>
  <c r="AN78" i="4"/>
  <c r="AE54" i="4"/>
  <c r="AE32" i="4"/>
  <c r="KU54" i="4"/>
  <c r="KU32" i="4"/>
  <c r="KC78" i="4"/>
  <c r="HG54" i="4"/>
  <c r="HG32" i="4"/>
  <c r="JJ78" i="4"/>
  <c r="GR54" i="4"/>
  <c r="GR32" i="4"/>
  <c r="DD32" i="4"/>
  <c r="U78" i="4"/>
  <c r="P54" i="4"/>
  <c r="KF54" i="4"/>
  <c r="KF32" i="4"/>
  <c r="EO78" i="4"/>
  <c r="DD54" i="4"/>
  <c r="P32" i="4"/>
  <c r="BG78" i="4"/>
  <c r="AT54" i="4"/>
  <c r="AT32" i="4"/>
  <c r="LJ54" i="4"/>
  <c r="LJ32" i="4"/>
  <c r="KV78" i="4"/>
  <c r="HV32" i="4"/>
  <c r="GA78" i="4"/>
  <c r="EH54" i="4"/>
  <c r="EH32" i="4"/>
  <c r="HV54" i="4"/>
</calcChain>
</file>

<file path=xl/sharedStrings.xml><?xml version="1.0" encoding="utf-8"?>
<sst xmlns="http://schemas.openxmlformats.org/spreadsheetml/2006/main" count="326" uniqueCount="181">
  <si>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</si>
  <si>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</si>
  <si>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</si>
  <si>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</si>
  <si>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</si>
  <si>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</si>
  <si>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</si>
  <si>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</si>
  <si>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</si>
  <si>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</si>
  <si>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</si>
  <si>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</si>
  <si>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</si>
  <si>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</si>
  <si>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</si>
  <si>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</si>
  <si>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</si>
  <si>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</si>
  <si>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</si>
  <si>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</si>
  <si>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</si>
  <si>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</si>
  <si>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</si>
  <si>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</si>
  <si>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</si>
  <si>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</si>
  <si>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</si>
  <si>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</si>
  <si>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</si>
  <si>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</si>
  <si>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</si>
  <si>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</si>
  <si>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</si>
  <si>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</si>
  <si>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</si>
  <si>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</si>
  <si>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</si>
  <si>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</si>
  <si>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</si>
  <si>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</si>
  <si>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</si>
  <si>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</si>
  <si>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</si>
  <si>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</si>
  <si>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</si>
  <si>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</si>
  <si>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</si>
  <si>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</si>
  <si>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</si>
  <si>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</si>
  <si>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</si>
  <si>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</si>
  <si>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</si>
  <si>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</si>
  <si>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</si>
  <si>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</si>
  <si>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</si>
  <si>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</si>
  <si>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</si>
  <si>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</si>
  <si>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</si>
  <si>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</si>
  <si>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</si>
  <si>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</si>
  <si>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</si>
  <si>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</si>
  <si>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</si>
  <si>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</si>
  <si>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</si>
  <si>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</si>
  <si>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</si>
  <si>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</si>
  <si>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</si>
  <si>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</si>
  <si>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</si>
  <si>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</si>
  <si>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</si>
  <si>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</si>
  <si>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</si>
  <si>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</si>
  <si>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</si>
  <si>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</si>
  <si>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</si>
  <si>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</si>
  <si>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</si>
  <si>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</si>
  <si>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</si>
  <si>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</si>
  <si>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</si>
  <si>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</si>
  <si>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</si>
  <si>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</si>
  <si>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</si>
  <si>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</si>
  <si>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</si>
  <si>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</si>
  <si>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</si>
  <si>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</si>
  <si>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</si>
  <si>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</si>
  <si>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</si>
  <si>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</si>
  <si>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</si>
  <si>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</si>
  <si>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</si>
  <si>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</si>
  <si>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</si>
  <si>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</si>
  <si>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</si>
  <si>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</si>
  <si>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</si>
  <si>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</si>
  <si>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</si>
  <si>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</si>
  <si>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</si>
  <si>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</si>
  <si>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</si>
  <si>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</si>
  <si>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</si>
  <si>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</si>
  <si>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</si>
  <si>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</si>
  <si>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</si>
  <si>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</si>
  <si>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</si>
  <si>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</si>
  <si>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</si>
  <si>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</si>
  <si>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</si>
  <si>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</si>
  <si>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</si>
  <si>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</si>
  <si>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</si>
  <si>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</si>
  <si>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</si>
  <si>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</si>
  <si>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</si>
  <si>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</si>
  <si>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</si>
  <si>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</si>
  <si>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</si>
  <si>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</si>
  <si>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</si>
  <si>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</si>
  <si>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</si>
  <si>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</si>
  <si>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</si>
  <si>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</si>
  <si>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</si>
  <si>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</si>
  <si>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</si>
  <si>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</si>
  <si>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</si>
  <si>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</si>
  <si>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</si>
  <si>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</si>
  <si>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</si>
  <si>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</si>
  <si>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</si>
  <si>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</si>
  <si>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三好市</t>
  </si>
  <si>
    <t>三野病院</t>
  </si>
  <si>
    <t>当然財務</t>
  </si>
  <si>
    <t>病院事業</t>
  </si>
  <si>
    <t>一般病院</t>
  </si>
  <si>
    <t>50床以上～100床未満</t>
  </si>
  <si>
    <t>非設置</t>
  </si>
  <si>
    <t>直営</t>
  </si>
  <si>
    <t>ド I 訓</t>
  </si>
  <si>
    <t>救 輪</t>
  </si>
  <si>
    <t>第２種該当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</si>
  <si>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</si>
  <si>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</si>
  <si>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</si>
  <si>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</si>
  <si>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</si>
  <si>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</si>
  <si>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①救急告示(二次救急)病院として、365日受入体制を整え対応。
②災害支援病院、徳島DMAT(災害派遣チーム)としての災害対応への役割。
③リウマチ・膠原病診療医育成の拠点施設。
④卒後臨床研修医受入三群病院としての役割。
⑤地域包括ケアシステムの中心的役割。
⑥採算をとることが困難な健診や公衆衛生活動。</t>
    <rPh sb="1" eb="3">
      <t>キュウキュウ</t>
    </rPh>
    <rPh sb="3" eb="5">
      <t>コクジ</t>
    </rPh>
    <rPh sb="6" eb="8">
      <t>２ジ</t>
    </rPh>
    <rPh sb="8" eb="10">
      <t>キュウキュウ</t>
    </rPh>
    <rPh sb="11" eb="13">
      <t>ビョウイン</t>
    </rPh>
    <rPh sb="20" eb="21">
      <t>ニチ</t>
    </rPh>
    <rPh sb="21" eb="23">
      <t>ウケイレ</t>
    </rPh>
    <rPh sb="23" eb="25">
      <t>タイセイ</t>
    </rPh>
    <rPh sb="26" eb="27">
      <t>トトノ</t>
    </rPh>
    <rPh sb="28" eb="30">
      <t>タイオウ</t>
    </rPh>
    <rPh sb="33" eb="35">
      <t>サイガイ</t>
    </rPh>
    <rPh sb="35" eb="37">
      <t>シエン</t>
    </rPh>
    <rPh sb="37" eb="39">
      <t>ビョウイン</t>
    </rPh>
    <rPh sb="40" eb="42">
      <t>トクシマ</t>
    </rPh>
    <rPh sb="47" eb="49">
      <t>サイガイ</t>
    </rPh>
    <rPh sb="49" eb="51">
      <t>ハケン</t>
    </rPh>
    <rPh sb="59" eb="61">
      <t>サイガイ</t>
    </rPh>
    <rPh sb="61" eb="63">
      <t>タイオウ</t>
    </rPh>
    <rPh sb="65" eb="67">
      <t>ヤクワリ</t>
    </rPh>
    <rPh sb="75" eb="78">
      <t>コウゲンビョウ</t>
    </rPh>
    <rPh sb="78" eb="80">
      <t>シンリョウ</t>
    </rPh>
    <rPh sb="80" eb="81">
      <t>イ</t>
    </rPh>
    <rPh sb="81" eb="83">
      <t>イクセイ</t>
    </rPh>
    <rPh sb="84" eb="86">
      <t>キョテン</t>
    </rPh>
    <rPh sb="86" eb="88">
      <t>シセツ</t>
    </rPh>
    <rPh sb="91" eb="93">
      <t>ソツゴ</t>
    </rPh>
    <rPh sb="93" eb="95">
      <t>リンショウ</t>
    </rPh>
    <rPh sb="95" eb="98">
      <t>ケンシュウイ</t>
    </rPh>
    <rPh sb="98" eb="100">
      <t>ウケイレ</t>
    </rPh>
    <rPh sb="100" eb="101">
      <t>３</t>
    </rPh>
    <rPh sb="101" eb="102">
      <t>グン</t>
    </rPh>
    <rPh sb="102" eb="104">
      <t>ビョウイン</t>
    </rPh>
    <rPh sb="108" eb="110">
      <t>ヤクワリ</t>
    </rPh>
    <rPh sb="113" eb="115">
      <t>チイキ</t>
    </rPh>
    <rPh sb="115" eb="117">
      <t>ホウカツ</t>
    </rPh>
    <rPh sb="124" eb="127">
      <t>チュウシンテキ</t>
    </rPh>
    <rPh sb="127" eb="129">
      <t>ヤクワリ</t>
    </rPh>
    <rPh sb="132" eb="134">
      <t>サイサン</t>
    </rPh>
    <rPh sb="140" eb="142">
      <t>コンナン</t>
    </rPh>
    <rPh sb="143" eb="145">
      <t>ケンシン</t>
    </rPh>
    <rPh sb="146" eb="148">
      <t>コウシュウ</t>
    </rPh>
    <rPh sb="148" eb="150">
      <t>エイセイ</t>
    </rPh>
    <rPh sb="150" eb="152">
      <t>カツドウ</t>
    </rPh>
    <phoneticPr fontId="5"/>
  </si>
  <si>
    <t>建物については、平成18、23年度に改築工事が完了し、当面は建設改良の必要はない。器械備品減価償却率については、令和元年度から医療情報システム等の高額備品更新により、減少している。今後、採算や必要性を考慮し、医療機器や施設設備の更新を計画的に実施していく。</t>
    <rPh sb="0" eb="2">
      <t>タテモノ</t>
    </rPh>
    <rPh sb="8" eb="10">
      <t>ヘイセイ</t>
    </rPh>
    <rPh sb="15" eb="16">
      <t>ネン</t>
    </rPh>
    <rPh sb="16" eb="17">
      <t>ド</t>
    </rPh>
    <rPh sb="18" eb="20">
      <t>カイチク</t>
    </rPh>
    <rPh sb="20" eb="22">
      <t>コウジ</t>
    </rPh>
    <rPh sb="23" eb="25">
      <t>カンリョウ</t>
    </rPh>
    <rPh sb="27" eb="29">
      <t>トウメン</t>
    </rPh>
    <rPh sb="30" eb="32">
      <t>ケンセツ</t>
    </rPh>
    <rPh sb="32" eb="34">
      <t>カイリョウ</t>
    </rPh>
    <rPh sb="35" eb="37">
      <t>ヒツヨウ</t>
    </rPh>
    <rPh sb="41" eb="43">
      <t>キカイ</t>
    </rPh>
    <rPh sb="43" eb="45">
      <t>ビヒン</t>
    </rPh>
    <rPh sb="45" eb="47">
      <t>ゲンカ</t>
    </rPh>
    <rPh sb="47" eb="49">
      <t>ショウキャク</t>
    </rPh>
    <rPh sb="49" eb="50">
      <t>リツ</t>
    </rPh>
    <rPh sb="56" eb="58">
      <t>レイワ</t>
    </rPh>
    <rPh sb="58" eb="59">
      <t>ガン</t>
    </rPh>
    <rPh sb="59" eb="60">
      <t>ネン</t>
    </rPh>
    <rPh sb="60" eb="61">
      <t>ド</t>
    </rPh>
    <rPh sb="63" eb="65">
      <t>イリョウ</t>
    </rPh>
    <rPh sb="65" eb="67">
      <t>ジョウホウ</t>
    </rPh>
    <rPh sb="71" eb="72">
      <t>トウ</t>
    </rPh>
    <rPh sb="73" eb="75">
      <t>コウガク</t>
    </rPh>
    <rPh sb="75" eb="76">
      <t>ビ</t>
    </rPh>
    <rPh sb="76" eb="77">
      <t>ヒン</t>
    </rPh>
    <rPh sb="77" eb="79">
      <t>コウシン</t>
    </rPh>
    <rPh sb="83" eb="85">
      <t>ゲンショウ</t>
    </rPh>
    <rPh sb="90" eb="92">
      <t>コンゴ</t>
    </rPh>
    <rPh sb="93" eb="95">
      <t>サイサン</t>
    </rPh>
    <rPh sb="96" eb="99">
      <t>ヒツヨウセイ</t>
    </rPh>
    <rPh sb="100" eb="102">
      <t>コウリョ</t>
    </rPh>
    <rPh sb="104" eb="106">
      <t>イリョウ</t>
    </rPh>
    <rPh sb="106" eb="108">
      <t>キキ</t>
    </rPh>
    <rPh sb="109" eb="111">
      <t>シセツ</t>
    </rPh>
    <rPh sb="111" eb="113">
      <t>セツビ</t>
    </rPh>
    <rPh sb="114" eb="116">
      <t>コウシン</t>
    </rPh>
    <rPh sb="117" eb="120">
      <t>ケイカクテキ</t>
    </rPh>
    <rPh sb="121" eb="123">
      <t>ジッシ</t>
    </rPh>
    <phoneticPr fontId="5"/>
  </si>
  <si>
    <t>令和２年度は、新型コロナウイルス感染症の影響による患者数減少が、経常収支比率、医業収支比率、病床利用率低下の要因となっている。患者１人１日あたり収入は、高額治療薬や検査収入の増加により増えている。今後、病床利用率が令和元年度以上になれば、経常収支の黒字化が可能と考える。職員給与費対医業収益比率は、類似病院に比べ抑えられている。材料費対医業収益比率は、価格交渉等により前年度より減少している。</t>
    <rPh sb="0" eb="2">
      <t>レイワ</t>
    </rPh>
    <rPh sb="3" eb="4">
      <t>ネン</t>
    </rPh>
    <rPh sb="4" eb="5">
      <t>ド</t>
    </rPh>
    <rPh sb="7" eb="9">
      <t>シンガタ</t>
    </rPh>
    <rPh sb="16" eb="19">
      <t>カンセンショウ</t>
    </rPh>
    <rPh sb="20" eb="22">
      <t>エイキョウ</t>
    </rPh>
    <rPh sb="25" eb="28">
      <t>カンジャスウ</t>
    </rPh>
    <rPh sb="28" eb="30">
      <t>ゲンショウ</t>
    </rPh>
    <rPh sb="32" eb="34">
      <t>ケイジョウ</t>
    </rPh>
    <rPh sb="34" eb="36">
      <t>シュウシ</t>
    </rPh>
    <rPh sb="36" eb="38">
      <t>ヒリツ</t>
    </rPh>
    <rPh sb="39" eb="41">
      <t>イギョウ</t>
    </rPh>
    <rPh sb="41" eb="43">
      <t>シュウシ</t>
    </rPh>
    <rPh sb="43" eb="45">
      <t>ヒリツ</t>
    </rPh>
    <rPh sb="46" eb="48">
      <t>ビョウショウ</t>
    </rPh>
    <rPh sb="48" eb="51">
      <t>リヨウリツ</t>
    </rPh>
    <rPh sb="51" eb="53">
      <t>テイカ</t>
    </rPh>
    <rPh sb="54" eb="56">
      <t>ヨウイン</t>
    </rPh>
    <rPh sb="63" eb="65">
      <t>カンジャ</t>
    </rPh>
    <rPh sb="66" eb="67">
      <t>ニン</t>
    </rPh>
    <rPh sb="68" eb="69">
      <t>ニチ</t>
    </rPh>
    <rPh sb="72" eb="74">
      <t>シュウニュウ</t>
    </rPh>
    <rPh sb="76" eb="78">
      <t>コウガク</t>
    </rPh>
    <rPh sb="78" eb="81">
      <t>チリョウヤク</t>
    </rPh>
    <rPh sb="82" eb="84">
      <t>ケンサ</t>
    </rPh>
    <rPh sb="84" eb="86">
      <t>シュウニュウ</t>
    </rPh>
    <rPh sb="87" eb="89">
      <t>ゾウカ</t>
    </rPh>
    <rPh sb="92" eb="93">
      <t>フ</t>
    </rPh>
    <rPh sb="98" eb="100">
      <t>コンゴ</t>
    </rPh>
    <rPh sb="101" eb="103">
      <t>ビョウショウ</t>
    </rPh>
    <rPh sb="103" eb="106">
      <t>リヨウリツ</t>
    </rPh>
    <rPh sb="107" eb="109">
      <t>レイワ</t>
    </rPh>
    <rPh sb="109" eb="110">
      <t>ガン</t>
    </rPh>
    <rPh sb="110" eb="111">
      <t>ネン</t>
    </rPh>
    <rPh sb="111" eb="112">
      <t>ド</t>
    </rPh>
    <rPh sb="112" eb="114">
      <t>イジョウ</t>
    </rPh>
    <rPh sb="119" eb="121">
      <t>ケイジョウ</t>
    </rPh>
    <rPh sb="121" eb="123">
      <t>シュウシ</t>
    </rPh>
    <rPh sb="124" eb="127">
      <t>クロジカ</t>
    </rPh>
    <rPh sb="128" eb="130">
      <t>カノウ</t>
    </rPh>
    <rPh sb="131" eb="132">
      <t>カンガ</t>
    </rPh>
    <rPh sb="135" eb="137">
      <t>ショクイン</t>
    </rPh>
    <rPh sb="137" eb="139">
      <t>キュウヨ</t>
    </rPh>
    <rPh sb="139" eb="140">
      <t>ヒ</t>
    </rPh>
    <rPh sb="140" eb="141">
      <t>タイ</t>
    </rPh>
    <rPh sb="141" eb="143">
      <t>イギョウ</t>
    </rPh>
    <rPh sb="143" eb="145">
      <t>シュウエキ</t>
    </rPh>
    <rPh sb="145" eb="147">
      <t>ヒリツ</t>
    </rPh>
    <rPh sb="149" eb="151">
      <t>ルイジ</t>
    </rPh>
    <rPh sb="151" eb="153">
      <t>ビョウイン</t>
    </rPh>
    <rPh sb="154" eb="155">
      <t>クラ</t>
    </rPh>
    <rPh sb="156" eb="157">
      <t>オサ</t>
    </rPh>
    <rPh sb="164" eb="167">
      <t>ザイリョウヒ</t>
    </rPh>
    <rPh sb="167" eb="168">
      <t>タイ</t>
    </rPh>
    <rPh sb="168" eb="170">
      <t>イギョウ</t>
    </rPh>
    <rPh sb="170" eb="172">
      <t>シュウエキ</t>
    </rPh>
    <rPh sb="172" eb="174">
      <t>ヒリツ</t>
    </rPh>
    <rPh sb="176" eb="178">
      <t>カカク</t>
    </rPh>
    <rPh sb="178" eb="180">
      <t>コウショウ</t>
    </rPh>
    <rPh sb="180" eb="181">
      <t>トウ</t>
    </rPh>
    <rPh sb="184" eb="187">
      <t>ゼンネンド</t>
    </rPh>
    <rPh sb="189" eb="191">
      <t>ゲンショウ</t>
    </rPh>
    <phoneticPr fontId="5"/>
  </si>
  <si>
    <t>令和2年度は、新型コロナウイルス感染症の全国的な蔓延の影響もあり、前年度持ち直してきた病床利用率が落ち込み、経営状況が悪化した。令和3年度も緊急事態宣言や蔓延防止措置適用の繰り返しが続いており、患者の大幅な増加は見込めない状況である。地域医療構想の当院の役割を踏まえた新たな改革プラン(第3次)を策定し、経営改善を目指していく。</t>
    <rPh sb="0" eb="2">
      <t>レイワ</t>
    </rPh>
    <rPh sb="3" eb="4">
      <t>ネン</t>
    </rPh>
    <rPh sb="4" eb="5">
      <t>ド</t>
    </rPh>
    <rPh sb="7" eb="9">
      <t>シンガタ</t>
    </rPh>
    <rPh sb="16" eb="19">
      <t>カンセンショウ</t>
    </rPh>
    <rPh sb="20" eb="23">
      <t>ゼンコクテキ</t>
    </rPh>
    <rPh sb="24" eb="26">
      <t>マンエン</t>
    </rPh>
    <rPh sb="27" eb="29">
      <t>エイキョウ</t>
    </rPh>
    <rPh sb="33" eb="36">
      <t>ゼンネンド</t>
    </rPh>
    <rPh sb="36" eb="37">
      <t>モ</t>
    </rPh>
    <rPh sb="38" eb="39">
      <t>ナオ</t>
    </rPh>
    <rPh sb="43" eb="45">
      <t>ビョウショウ</t>
    </rPh>
    <rPh sb="45" eb="48">
      <t>リヨウリツ</t>
    </rPh>
    <rPh sb="49" eb="50">
      <t>オ</t>
    </rPh>
    <rPh sb="51" eb="52">
      <t>コ</t>
    </rPh>
    <rPh sb="54" eb="56">
      <t>ケイエイ</t>
    </rPh>
    <rPh sb="56" eb="58">
      <t>ジョウキョウ</t>
    </rPh>
    <rPh sb="59" eb="61">
      <t>アッカ</t>
    </rPh>
    <rPh sb="64" eb="66">
      <t>レイワ</t>
    </rPh>
    <rPh sb="67" eb="68">
      <t>ネン</t>
    </rPh>
    <rPh sb="68" eb="69">
      <t>ド</t>
    </rPh>
    <rPh sb="70" eb="72">
      <t>キンキュウ</t>
    </rPh>
    <rPh sb="72" eb="74">
      <t>ジタイ</t>
    </rPh>
    <rPh sb="74" eb="76">
      <t>センゲン</t>
    </rPh>
    <rPh sb="77" eb="79">
      <t>マンエン</t>
    </rPh>
    <rPh sb="79" eb="81">
      <t>ボウシ</t>
    </rPh>
    <rPh sb="81" eb="83">
      <t>ソチ</t>
    </rPh>
    <rPh sb="83" eb="85">
      <t>テキヨウ</t>
    </rPh>
    <rPh sb="86" eb="87">
      <t>ク</t>
    </rPh>
    <rPh sb="88" eb="89">
      <t>カエ</t>
    </rPh>
    <rPh sb="91" eb="92">
      <t>ツヅ</t>
    </rPh>
    <rPh sb="97" eb="99">
      <t>カンジャ</t>
    </rPh>
    <rPh sb="100" eb="102">
      <t>オオハバ</t>
    </rPh>
    <rPh sb="103" eb="105">
      <t>ゾウカ</t>
    </rPh>
    <rPh sb="106" eb="108">
      <t>ミコ</t>
    </rPh>
    <rPh sb="111" eb="113">
      <t>ジョウキョウ</t>
    </rPh>
    <rPh sb="117" eb="119">
      <t>チイキ</t>
    </rPh>
    <rPh sb="119" eb="121">
      <t>イリョウ</t>
    </rPh>
    <rPh sb="121" eb="123">
      <t>コウソウ</t>
    </rPh>
    <rPh sb="124" eb="126">
      <t>トウイン</t>
    </rPh>
    <rPh sb="127" eb="129">
      <t>ヤクワリ</t>
    </rPh>
    <rPh sb="130" eb="131">
      <t>フ</t>
    </rPh>
    <rPh sb="134" eb="135">
      <t>アラ</t>
    </rPh>
    <rPh sb="137" eb="139">
      <t>カイカク</t>
    </rPh>
    <rPh sb="143" eb="144">
      <t>ダイ</t>
    </rPh>
    <rPh sb="145" eb="146">
      <t>ジ</t>
    </rPh>
    <rPh sb="148" eb="150">
      <t>サクテイ</t>
    </rPh>
    <rPh sb="152" eb="154">
      <t>ケイエイ</t>
    </rPh>
    <rPh sb="154" eb="156">
      <t>カイゼン</t>
    </rPh>
    <rPh sb="157" eb="159">
      <t>メザ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</si>
</sst>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80.8</c:v>
                </c:pt>
                <c:pt idx="1">
                  <c:v>83.7</c:v>
                </c:pt>
                <c:pt idx="2">
                  <c:v>71.599999999999994</c:v>
                </c:pt>
                <c:pt idx="3">
                  <c:v>78.400000000000006</c:v>
                </c:pt>
                <c:pt idx="4">
                  <c:v>75.400000000000006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C5-44C9-89C1-0D11D4997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7920"/>
        <c:axId val="16283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C5-44C9-89C1-0D11D4997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7920"/>
        <c:axId val="162832384"/>
      </c:lineChart>
      <c:catAx>
        <c:axId val="162817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2832384"/>
        <c:crosses val="autoZero"/>
        <c:auto val="1"/>
        <c:lblAlgn val="ctr"/>
        <c:lblOffset val="100"/>
        <c:noMultiLvlLbl val="1"/>
      </c:catAx>
      <c:valAx>
        <c:axId val="16283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817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10086</c:v>
                </c:pt>
                <c:pt idx="1">
                  <c:v>10045</c:v>
                </c:pt>
                <c:pt idx="2">
                  <c:v>10813</c:v>
                </c:pt>
                <c:pt idx="3">
                  <c:v>11231</c:v>
                </c:pt>
                <c:pt idx="4">
                  <c:v>11657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8-4BC2-8035-A1AB05958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398592"/>
        <c:axId val="16642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58-4BC2-8035-A1AB05958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98592"/>
        <c:axId val="166425344"/>
      </c:lineChart>
      <c:catAx>
        <c:axId val="166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425344"/>
        <c:crosses val="autoZero"/>
        <c:auto val="1"/>
        <c:lblAlgn val="ctr"/>
        <c:lblOffset val="100"/>
        <c:noMultiLvlLbl val="1"/>
      </c:catAx>
      <c:valAx>
        <c:axId val="16642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6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27639</c:v>
                </c:pt>
                <c:pt idx="1">
                  <c:v>27752</c:v>
                </c:pt>
                <c:pt idx="2">
                  <c:v>27875</c:v>
                </c:pt>
                <c:pt idx="3">
                  <c:v>27216</c:v>
                </c:pt>
                <c:pt idx="4">
                  <c:v>27301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DF-4683-B16A-4053B03C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67840"/>
        <c:axId val="16647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DF-4683-B16A-4053B03C2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67840"/>
        <c:axId val="166470016"/>
      </c:lineChart>
      <c:catAx>
        <c:axId val="16646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470016"/>
        <c:crosses val="autoZero"/>
        <c:auto val="1"/>
        <c:lblAlgn val="ctr"/>
        <c:lblOffset val="100"/>
        <c:noMultiLvlLbl val="1"/>
      </c:catAx>
      <c:valAx>
        <c:axId val="16647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6467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3.4</c:v>
                </c:pt>
                <c:pt idx="1">
                  <c:v>5.2</c:v>
                </c:pt>
                <c:pt idx="2">
                  <c:v>15.1</c:v>
                </c:pt>
                <c:pt idx="3">
                  <c:v>17.5</c:v>
                </c:pt>
                <c:pt idx="4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60-4FF7-9F57-E2D1F612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61664"/>
        <c:axId val="1665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60-4FF7-9F57-E2D1F612D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61664"/>
        <c:axId val="166572032"/>
      </c:lineChart>
      <c:catAx>
        <c:axId val="166561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572032"/>
        <c:crosses val="autoZero"/>
        <c:auto val="1"/>
        <c:lblAlgn val="ctr"/>
        <c:lblOffset val="100"/>
        <c:noMultiLvlLbl val="1"/>
      </c:catAx>
      <c:valAx>
        <c:axId val="1665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561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83.8</c:v>
                </c:pt>
                <c:pt idx="1">
                  <c:v>86</c:v>
                </c:pt>
                <c:pt idx="2">
                  <c:v>82.1</c:v>
                </c:pt>
                <c:pt idx="3">
                  <c:v>88.4</c:v>
                </c:pt>
                <c:pt idx="4">
                  <c:v>82.2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6D-41C3-961A-33B7EA97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50976"/>
        <c:axId val="16595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6D-41C3-961A-33B7EA971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50976"/>
        <c:axId val="165952896"/>
      </c:lineChart>
      <c:catAx>
        <c:axId val="16595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5952896"/>
        <c:crosses val="autoZero"/>
        <c:auto val="1"/>
        <c:lblAlgn val="ctr"/>
        <c:lblOffset val="100"/>
        <c:noMultiLvlLbl val="1"/>
      </c:catAx>
      <c:valAx>
        <c:axId val="16595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595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96.2</c:v>
                </c:pt>
                <c:pt idx="1">
                  <c:v>97</c:v>
                </c:pt>
                <c:pt idx="2">
                  <c:v>92.8</c:v>
                </c:pt>
                <c:pt idx="3">
                  <c:v>96.5</c:v>
                </c:pt>
                <c:pt idx="4">
                  <c:v>94.9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2B-4163-ADF3-E955CF86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95648"/>
        <c:axId val="165997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2B-4163-ADF3-E955CF86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95648"/>
        <c:axId val="165997568"/>
      </c:lineChart>
      <c:catAx>
        <c:axId val="165995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5997568"/>
        <c:crosses val="autoZero"/>
        <c:auto val="1"/>
        <c:lblAlgn val="ctr"/>
        <c:lblOffset val="100"/>
        <c:noMultiLvlLbl val="1"/>
      </c:catAx>
      <c:valAx>
        <c:axId val="165997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165995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43.5</c:v>
                </c:pt>
                <c:pt idx="1">
                  <c:v>48.5</c:v>
                </c:pt>
                <c:pt idx="2">
                  <c:v>53.1</c:v>
                </c:pt>
                <c:pt idx="3">
                  <c:v>51.5</c:v>
                </c:pt>
                <c:pt idx="4">
                  <c:v>54.1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2B-4A0A-9100-F64FC84C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48512"/>
        <c:axId val="166050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2B-4A0A-9100-F64FC84C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48512"/>
        <c:axId val="166050432"/>
      </c:lineChart>
      <c:catAx>
        <c:axId val="166048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050432"/>
        <c:crosses val="autoZero"/>
        <c:auto val="1"/>
        <c:lblAlgn val="ctr"/>
        <c:lblOffset val="100"/>
        <c:noMultiLvlLbl val="1"/>
      </c:catAx>
      <c:valAx>
        <c:axId val="166050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048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74.099999999999994</c:v>
                </c:pt>
                <c:pt idx="1">
                  <c:v>82.8</c:v>
                </c:pt>
                <c:pt idx="2">
                  <c:v>89.7</c:v>
                </c:pt>
                <c:pt idx="3">
                  <c:v>73.400000000000006</c:v>
                </c:pt>
                <c:pt idx="4">
                  <c:v>73.400000000000006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1E-4898-8A38-03D8B9EB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91008"/>
        <c:axId val="166105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1E-4898-8A38-03D8B9EBD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91008"/>
        <c:axId val="166105472"/>
      </c:lineChart>
      <c:catAx>
        <c:axId val="166091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105472"/>
        <c:crosses val="autoZero"/>
        <c:auto val="1"/>
        <c:lblAlgn val="ctr"/>
        <c:lblOffset val="100"/>
        <c:noMultiLvlLbl val="1"/>
      </c:catAx>
      <c:valAx>
        <c:axId val="166105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091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33148100</c:v>
                </c:pt>
                <c:pt idx="1">
                  <c:v>33126950</c:v>
                </c:pt>
                <c:pt idx="2">
                  <c:v>33121767</c:v>
                </c:pt>
                <c:pt idx="3">
                  <c:v>33225700</c:v>
                </c:pt>
                <c:pt idx="4">
                  <c:v>33244217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70-4EC7-9D29-5EC69575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39776"/>
        <c:axId val="16615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70-4EC7-9D29-5EC69575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39776"/>
        <c:axId val="166150144"/>
      </c:lineChart>
      <c:catAx>
        <c:axId val="16613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150144"/>
        <c:crosses val="autoZero"/>
        <c:auto val="1"/>
        <c:lblAlgn val="ctr"/>
        <c:lblOffset val="100"/>
        <c:noMultiLvlLbl val="1"/>
      </c:catAx>
      <c:valAx>
        <c:axId val="166150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613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17.600000000000001</c:v>
                </c:pt>
                <c:pt idx="2">
                  <c:v>17.8</c:v>
                </c:pt>
                <c:pt idx="3">
                  <c:v>18.600000000000001</c:v>
                </c:pt>
                <c:pt idx="4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AA-4257-8B49-3BB2CFC9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92256"/>
        <c:axId val="16619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AA-4257-8B49-3BB2CFC9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92256"/>
        <c:axId val="166194176"/>
      </c:lineChart>
      <c:catAx>
        <c:axId val="166192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194176"/>
        <c:crosses val="autoZero"/>
        <c:auto val="1"/>
        <c:lblAlgn val="ctr"/>
        <c:lblOffset val="100"/>
        <c:noMultiLvlLbl val="1"/>
      </c:catAx>
      <c:valAx>
        <c:axId val="166194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192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62.4</c:v>
                </c:pt>
                <c:pt idx="2">
                  <c:v>66.5</c:v>
                </c:pt>
                <c:pt idx="3">
                  <c:v>60.1</c:v>
                </c:pt>
                <c:pt idx="4">
                  <c:v>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31-4E9E-BDA0-B57EA86A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232832"/>
        <c:axId val="16623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31-4E9E-BDA0-B57EA86A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32832"/>
        <c:axId val="166234752"/>
      </c:lineChart>
      <c:catAx>
        <c:axId val="1662328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6234752"/>
        <c:crosses val="autoZero"/>
        <c:auto val="1"/>
        <c:lblAlgn val="ctr"/>
        <c:lblOffset val="100"/>
        <c:noMultiLvlLbl val="1"/>
      </c:catAx>
      <c:valAx>
        <c:axId val="16623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62328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view="pageBreakPreview" topLeftCell="DL40" zoomScale="80" zoomScaleNormal="100" zoomScaleSheetLayoutView="80" workbookViewId="0">
      <selection activeCell="NY70" sqref="NY70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徳島県三好市　三野病院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60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3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I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60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24770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5537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１５：１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60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60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177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96.2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97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92.8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96.5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94.9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83.8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86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82.1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88.4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82.2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3.4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5.2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15.1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17.5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24.7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80.8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83.7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71.599999999999994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78.400000000000006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75.400000000000006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98.4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98.2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97.5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77.900000000000006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78.099999999999994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77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77.099999999999994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73.8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107.2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114.4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118.8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66.8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67.900000000000006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66.900000000000006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66.099999999999994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62.3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179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178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27639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27752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27875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27216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27301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10086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10045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10813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11231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11657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62.9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62.4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66.5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60.1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58.5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17.5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17.600000000000001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17.8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18.600000000000001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17.899999999999999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24882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25249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25711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26415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27227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8797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8852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9060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9135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9509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69.5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70.3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71.099999999999994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72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77.7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17.399999999999999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16.5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15.7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180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43.5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48.5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53.1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51.5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54.1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74.099999999999994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82.8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89.7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73.400000000000006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73.400000000000006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33148100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33126950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33121767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33225700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33244217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54.2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53.8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56.1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56.4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56.9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70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71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73.2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73.400000000000006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72.5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36941419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38480542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38744035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40117620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42330999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z9nK+GbnbvayXaQQpF9/3S7VH64djKEV3WXGvSkf/rTjCcijTUHAkS0xrAteEhYkmesP4vcSDmJYpK6jOM1vDw==" saltValue="lWOXL07eEkIYMnHGmgZ1yg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96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97</v>
      </c>
      <c r="B3" s="49" t="s">
        <v>98</v>
      </c>
      <c r="C3" s="49" t="s">
        <v>99</v>
      </c>
      <c r="D3" s="49" t="s">
        <v>100</v>
      </c>
      <c r="E3" s="49" t="s">
        <v>101</v>
      </c>
      <c r="F3" s="49" t="s">
        <v>102</v>
      </c>
      <c r="G3" s="49" t="s">
        <v>103</v>
      </c>
      <c r="H3" s="50" t="s">
        <v>104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105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107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110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115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145</v>
      </c>
      <c r="AX5" s="62" t="s">
        <v>146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144</v>
      </c>
      <c r="BH5" s="62" t="s">
        <v>145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145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153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154</v>
      </c>
      <c r="CN5" s="62" t="s">
        <v>144</v>
      </c>
      <c r="CO5" s="62" t="s">
        <v>145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142</v>
      </c>
      <c r="CX5" s="62" t="s">
        <v>143</v>
      </c>
      <c r="CY5" s="62" t="s">
        <v>155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145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142</v>
      </c>
      <c r="DT5" s="62" t="s">
        <v>143</v>
      </c>
      <c r="DU5" s="62" t="s">
        <v>144</v>
      </c>
      <c r="DV5" s="62" t="s">
        <v>145</v>
      </c>
      <c r="DW5" s="62" t="s">
        <v>146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155</v>
      </c>
      <c r="EG5" s="62" t="s">
        <v>145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156</v>
      </c>
      <c r="EO5" s="62" t="s">
        <v>142</v>
      </c>
      <c r="EP5" s="62" t="s">
        <v>143</v>
      </c>
      <c r="EQ5" s="62" t="s">
        <v>144</v>
      </c>
      <c r="ER5" s="62" t="s">
        <v>145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157</v>
      </c>
      <c r="B6" s="63">
        <f>B8</f>
        <v>2020</v>
      </c>
      <c r="C6" s="63">
        <f t="shared" ref="C6:M6" si="2">C8</f>
        <v>362085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徳島県三好市　三野病院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3</v>
      </c>
      <c r="R6" s="63" t="str">
        <f t="shared" si="3"/>
        <v>-</v>
      </c>
      <c r="S6" s="63" t="str">
        <f t="shared" si="3"/>
        <v>ド I 訓</v>
      </c>
      <c r="T6" s="63" t="str">
        <f t="shared" si="3"/>
        <v>救 輪</v>
      </c>
      <c r="U6" s="64">
        <f>U8</f>
        <v>24770</v>
      </c>
      <c r="V6" s="64">
        <f>V8</f>
        <v>5537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１５：１</v>
      </c>
      <c r="Z6" s="64">
        <f t="shared" si="3"/>
        <v>60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60</v>
      </c>
      <c r="AF6" s="64">
        <f t="shared" si="3"/>
        <v>60</v>
      </c>
      <c r="AG6" s="64" t="str">
        <f t="shared" si="3"/>
        <v>-</v>
      </c>
      <c r="AH6" s="64">
        <f t="shared" si="3"/>
        <v>60</v>
      </c>
      <c r="AI6" s="65">
        <f>IF(AI8="-",NA(),AI8)</f>
        <v>96.2</v>
      </c>
      <c r="AJ6" s="65">
        <f t="shared" ref="AJ6:AR6" si="5">IF(AJ8="-",NA(),AJ8)</f>
        <v>97</v>
      </c>
      <c r="AK6" s="65">
        <f t="shared" si="5"/>
        <v>92.8</v>
      </c>
      <c r="AL6" s="65">
        <f t="shared" si="5"/>
        <v>96.5</v>
      </c>
      <c r="AM6" s="65">
        <f t="shared" si="5"/>
        <v>94.9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83.8</v>
      </c>
      <c r="AU6" s="65">
        <f t="shared" ref="AU6:BC6" si="6">IF(AU8="-",NA(),AU8)</f>
        <v>86</v>
      </c>
      <c r="AV6" s="65">
        <f t="shared" si="6"/>
        <v>82.1</v>
      </c>
      <c r="AW6" s="65">
        <f t="shared" si="6"/>
        <v>88.4</v>
      </c>
      <c r="AX6" s="65">
        <f t="shared" si="6"/>
        <v>82.2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3.4</v>
      </c>
      <c r="BF6" s="65">
        <f t="shared" ref="BF6:BN6" si="7">IF(BF8="-",NA(),BF8)</f>
        <v>5.2</v>
      </c>
      <c r="BG6" s="65">
        <f t="shared" si="7"/>
        <v>15.1</v>
      </c>
      <c r="BH6" s="65">
        <f t="shared" si="7"/>
        <v>17.5</v>
      </c>
      <c r="BI6" s="65">
        <f t="shared" si="7"/>
        <v>24.7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80.8</v>
      </c>
      <c r="BQ6" s="65">
        <f t="shared" ref="BQ6:BY6" si="8">IF(BQ8="-",NA(),BQ8)</f>
        <v>83.7</v>
      </c>
      <c r="BR6" s="65">
        <f t="shared" si="8"/>
        <v>71.599999999999994</v>
      </c>
      <c r="BS6" s="65">
        <f t="shared" si="8"/>
        <v>78.400000000000006</v>
      </c>
      <c r="BT6" s="65">
        <f t="shared" si="8"/>
        <v>75.400000000000006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27639</v>
      </c>
      <c r="CB6" s="66">
        <f t="shared" ref="CB6:CJ6" si="9">IF(CB8="-",NA(),CB8)</f>
        <v>27752</v>
      </c>
      <c r="CC6" s="66">
        <f t="shared" si="9"/>
        <v>27875</v>
      </c>
      <c r="CD6" s="66">
        <f t="shared" si="9"/>
        <v>27216</v>
      </c>
      <c r="CE6" s="66">
        <f t="shared" si="9"/>
        <v>27301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10086</v>
      </c>
      <c r="CM6" s="66">
        <f t="shared" ref="CM6:CU6" si="10">IF(CM8="-",NA(),CM8)</f>
        <v>10045</v>
      </c>
      <c r="CN6" s="66">
        <f t="shared" si="10"/>
        <v>10813</v>
      </c>
      <c r="CO6" s="66">
        <f t="shared" si="10"/>
        <v>11231</v>
      </c>
      <c r="CP6" s="66">
        <f t="shared" si="10"/>
        <v>11657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62.9</v>
      </c>
      <c r="CX6" s="65">
        <f t="shared" ref="CX6:DF6" si="11">IF(CX8="-",NA(),CX8)</f>
        <v>62.4</v>
      </c>
      <c r="CY6" s="65">
        <f t="shared" si="11"/>
        <v>66.5</v>
      </c>
      <c r="CZ6" s="65">
        <f t="shared" si="11"/>
        <v>60.1</v>
      </c>
      <c r="DA6" s="65">
        <f t="shared" si="11"/>
        <v>58.5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17.5</v>
      </c>
      <c r="DI6" s="65">
        <f t="shared" ref="DI6:DQ6" si="12">IF(DI8="-",NA(),DI8)</f>
        <v>17.600000000000001</v>
      </c>
      <c r="DJ6" s="65">
        <f t="shared" si="12"/>
        <v>17.8</v>
      </c>
      <c r="DK6" s="65">
        <f t="shared" si="12"/>
        <v>18.600000000000001</v>
      </c>
      <c r="DL6" s="65">
        <f t="shared" si="12"/>
        <v>17.899999999999999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43.5</v>
      </c>
      <c r="DT6" s="65">
        <f t="shared" ref="DT6:EB6" si="13">IF(DT8="-",NA(),DT8)</f>
        <v>48.5</v>
      </c>
      <c r="DU6" s="65">
        <f t="shared" si="13"/>
        <v>53.1</v>
      </c>
      <c r="DV6" s="65">
        <f t="shared" si="13"/>
        <v>51.5</v>
      </c>
      <c r="DW6" s="65">
        <f t="shared" si="13"/>
        <v>54.1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74.099999999999994</v>
      </c>
      <c r="EE6" s="65">
        <f t="shared" ref="EE6:EM6" si="14">IF(EE8="-",NA(),EE8)</f>
        <v>82.8</v>
      </c>
      <c r="EF6" s="65">
        <f t="shared" si="14"/>
        <v>89.7</v>
      </c>
      <c r="EG6" s="65">
        <f t="shared" si="14"/>
        <v>73.400000000000006</v>
      </c>
      <c r="EH6" s="65">
        <f t="shared" si="14"/>
        <v>73.400000000000006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33148100</v>
      </c>
      <c r="EP6" s="66">
        <f t="shared" ref="EP6:EX6" si="15">IF(EP8="-",NA(),EP8)</f>
        <v>33126950</v>
      </c>
      <c r="EQ6" s="66">
        <f t="shared" si="15"/>
        <v>33121767</v>
      </c>
      <c r="ER6" s="66">
        <f t="shared" si="15"/>
        <v>33225700</v>
      </c>
      <c r="ES6" s="66">
        <f t="shared" si="15"/>
        <v>33244217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158</v>
      </c>
      <c r="B7" s="63">
        <f t="shared" ref="B7:AH7" si="16">B8</f>
        <v>2020</v>
      </c>
      <c r="C7" s="63">
        <f t="shared" si="16"/>
        <v>362085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6"/>
        <v>3</v>
      </c>
      <c r="R7" s="63" t="str">
        <f t="shared" si="16"/>
        <v>-</v>
      </c>
      <c r="S7" s="63" t="str">
        <f t="shared" si="16"/>
        <v>ド I 訓</v>
      </c>
      <c r="T7" s="63" t="str">
        <f t="shared" si="16"/>
        <v>救 輪</v>
      </c>
      <c r="U7" s="64">
        <f>U8</f>
        <v>24770</v>
      </c>
      <c r="V7" s="64">
        <f>V8</f>
        <v>5537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１５：１</v>
      </c>
      <c r="Z7" s="64">
        <f t="shared" si="16"/>
        <v>60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60</v>
      </c>
      <c r="AF7" s="64">
        <f t="shared" si="16"/>
        <v>60</v>
      </c>
      <c r="AG7" s="64" t="str">
        <f t="shared" si="16"/>
        <v>-</v>
      </c>
      <c r="AH7" s="64">
        <f t="shared" si="16"/>
        <v>60</v>
      </c>
      <c r="AI7" s="65">
        <f>AI8</f>
        <v>96.2</v>
      </c>
      <c r="AJ7" s="65">
        <f t="shared" ref="AJ7:AR7" si="17">AJ8</f>
        <v>97</v>
      </c>
      <c r="AK7" s="65">
        <f t="shared" si="17"/>
        <v>92.8</v>
      </c>
      <c r="AL7" s="65">
        <f t="shared" si="17"/>
        <v>96.5</v>
      </c>
      <c r="AM7" s="65">
        <f t="shared" si="17"/>
        <v>94.9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83.8</v>
      </c>
      <c r="AU7" s="65">
        <f t="shared" ref="AU7:BC7" si="18">AU8</f>
        <v>86</v>
      </c>
      <c r="AV7" s="65">
        <f t="shared" si="18"/>
        <v>82.1</v>
      </c>
      <c r="AW7" s="65">
        <f t="shared" si="18"/>
        <v>88.4</v>
      </c>
      <c r="AX7" s="65">
        <f t="shared" si="18"/>
        <v>82.2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3.4</v>
      </c>
      <c r="BF7" s="65">
        <f t="shared" ref="BF7:BN7" si="19">BF8</f>
        <v>5.2</v>
      </c>
      <c r="BG7" s="65">
        <f t="shared" si="19"/>
        <v>15.1</v>
      </c>
      <c r="BH7" s="65">
        <f t="shared" si="19"/>
        <v>17.5</v>
      </c>
      <c r="BI7" s="65">
        <f t="shared" si="19"/>
        <v>24.7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80.8</v>
      </c>
      <c r="BQ7" s="65">
        <f t="shared" ref="BQ7:BY7" si="20">BQ8</f>
        <v>83.7</v>
      </c>
      <c r="BR7" s="65">
        <f t="shared" si="20"/>
        <v>71.599999999999994</v>
      </c>
      <c r="BS7" s="65">
        <f t="shared" si="20"/>
        <v>78.400000000000006</v>
      </c>
      <c r="BT7" s="65">
        <f t="shared" si="20"/>
        <v>75.400000000000006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27639</v>
      </c>
      <c r="CB7" s="66">
        <f t="shared" ref="CB7:CJ7" si="21">CB8</f>
        <v>27752</v>
      </c>
      <c r="CC7" s="66">
        <f t="shared" si="21"/>
        <v>27875</v>
      </c>
      <c r="CD7" s="66">
        <f t="shared" si="21"/>
        <v>27216</v>
      </c>
      <c r="CE7" s="66">
        <f t="shared" si="21"/>
        <v>27301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10086</v>
      </c>
      <c r="CM7" s="66">
        <f t="shared" ref="CM7:CU7" si="22">CM8</f>
        <v>10045</v>
      </c>
      <c r="CN7" s="66">
        <f t="shared" si="22"/>
        <v>10813</v>
      </c>
      <c r="CO7" s="66">
        <f t="shared" si="22"/>
        <v>11231</v>
      </c>
      <c r="CP7" s="66">
        <f t="shared" si="22"/>
        <v>11657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62.9</v>
      </c>
      <c r="CX7" s="65">
        <f t="shared" ref="CX7:DF7" si="23">CX8</f>
        <v>62.4</v>
      </c>
      <c r="CY7" s="65">
        <f t="shared" si="23"/>
        <v>66.5</v>
      </c>
      <c r="CZ7" s="65">
        <f t="shared" si="23"/>
        <v>60.1</v>
      </c>
      <c r="DA7" s="65">
        <f t="shared" si="23"/>
        <v>58.5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17.5</v>
      </c>
      <c r="DI7" s="65">
        <f t="shared" ref="DI7:DQ7" si="24">DI8</f>
        <v>17.600000000000001</v>
      </c>
      <c r="DJ7" s="65">
        <f t="shared" si="24"/>
        <v>17.8</v>
      </c>
      <c r="DK7" s="65">
        <f t="shared" si="24"/>
        <v>18.600000000000001</v>
      </c>
      <c r="DL7" s="65">
        <f t="shared" si="24"/>
        <v>17.899999999999999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43.5</v>
      </c>
      <c r="DT7" s="65">
        <f t="shared" ref="DT7:EB7" si="25">DT8</f>
        <v>48.5</v>
      </c>
      <c r="DU7" s="65">
        <f t="shared" si="25"/>
        <v>53.1</v>
      </c>
      <c r="DV7" s="65">
        <f t="shared" si="25"/>
        <v>51.5</v>
      </c>
      <c r="DW7" s="65">
        <f t="shared" si="25"/>
        <v>54.1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74.099999999999994</v>
      </c>
      <c r="EE7" s="65">
        <f t="shared" ref="EE7:EM7" si="26">EE8</f>
        <v>82.8</v>
      </c>
      <c r="EF7" s="65">
        <f t="shared" si="26"/>
        <v>89.7</v>
      </c>
      <c r="EG7" s="65">
        <f t="shared" si="26"/>
        <v>73.400000000000006</v>
      </c>
      <c r="EH7" s="65">
        <f t="shared" si="26"/>
        <v>73.400000000000006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33148100</v>
      </c>
      <c r="EP7" s="66">
        <f t="shared" ref="EP7:EX7" si="27">EP8</f>
        <v>33126950</v>
      </c>
      <c r="EQ7" s="66">
        <f t="shared" si="27"/>
        <v>33121767</v>
      </c>
      <c r="ER7" s="66">
        <f t="shared" si="27"/>
        <v>33225700</v>
      </c>
      <c r="ES7" s="66">
        <f t="shared" si="27"/>
        <v>33244217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>
      <c r="A8" s="48"/>
      <c r="B8" s="68">
        <v>2020</v>
      </c>
      <c r="C8" s="68">
        <v>362085</v>
      </c>
      <c r="D8" s="68">
        <v>46</v>
      </c>
      <c r="E8" s="68">
        <v>6</v>
      </c>
      <c r="F8" s="68">
        <v>0</v>
      </c>
      <c r="G8" s="68">
        <v>1</v>
      </c>
      <c r="H8" s="68" t="s">
        <v>159</v>
      </c>
      <c r="I8" s="68" t="s">
        <v>160</v>
      </c>
      <c r="J8" s="68" t="s">
        <v>161</v>
      </c>
      <c r="K8" s="68" t="s">
        <v>162</v>
      </c>
      <c r="L8" s="68" t="s">
        <v>163</v>
      </c>
      <c r="M8" s="68" t="s">
        <v>164</v>
      </c>
      <c r="N8" s="68" t="s">
        <v>165</v>
      </c>
      <c r="O8" s="68" t="s">
        <v>166</v>
      </c>
      <c r="P8" s="68" t="s">
        <v>167</v>
      </c>
      <c r="Q8" s="69">
        <v>3</v>
      </c>
      <c r="R8" s="68" t="s">
        <v>39</v>
      </c>
      <c r="S8" s="68" t="s">
        <v>168</v>
      </c>
      <c r="T8" s="68" t="s">
        <v>169</v>
      </c>
      <c r="U8" s="69">
        <v>24770</v>
      </c>
      <c r="V8" s="69">
        <v>5537</v>
      </c>
      <c r="W8" s="68" t="s">
        <v>170</v>
      </c>
      <c r="X8" s="68" t="s">
        <v>39</v>
      </c>
      <c r="Y8" s="70" t="s">
        <v>171</v>
      </c>
      <c r="Z8" s="69">
        <v>60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60</v>
      </c>
      <c r="AF8" s="69">
        <v>60</v>
      </c>
      <c r="AG8" s="69" t="s">
        <v>39</v>
      </c>
      <c r="AH8" s="69">
        <v>60</v>
      </c>
      <c r="AI8" s="71">
        <v>96.2</v>
      </c>
      <c r="AJ8" s="71">
        <v>97</v>
      </c>
      <c r="AK8" s="71">
        <v>92.8</v>
      </c>
      <c r="AL8" s="71">
        <v>96.5</v>
      </c>
      <c r="AM8" s="71">
        <v>94.9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83.8</v>
      </c>
      <c r="AU8" s="71">
        <v>86</v>
      </c>
      <c r="AV8" s="71">
        <v>82.1</v>
      </c>
      <c r="AW8" s="71">
        <v>88.4</v>
      </c>
      <c r="AX8" s="71">
        <v>82.2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3.4</v>
      </c>
      <c r="BF8" s="72">
        <v>5.2</v>
      </c>
      <c r="BG8" s="72">
        <v>15.1</v>
      </c>
      <c r="BH8" s="72">
        <v>17.5</v>
      </c>
      <c r="BI8" s="72">
        <v>24.7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80.8</v>
      </c>
      <c r="BQ8" s="71">
        <v>83.7</v>
      </c>
      <c r="BR8" s="71">
        <v>71.599999999999994</v>
      </c>
      <c r="BS8" s="71">
        <v>78.400000000000006</v>
      </c>
      <c r="BT8" s="71">
        <v>75.400000000000006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27639</v>
      </c>
      <c r="CB8" s="72">
        <v>27752</v>
      </c>
      <c r="CC8" s="72">
        <v>27875</v>
      </c>
      <c r="CD8" s="72">
        <v>27216</v>
      </c>
      <c r="CE8" s="72">
        <v>27301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10086</v>
      </c>
      <c r="CM8" s="72">
        <v>10045</v>
      </c>
      <c r="CN8" s="72">
        <v>10813</v>
      </c>
      <c r="CO8" s="72">
        <v>11231</v>
      </c>
      <c r="CP8" s="72">
        <v>11657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62.9</v>
      </c>
      <c r="CX8" s="72">
        <v>62.4</v>
      </c>
      <c r="CY8" s="72">
        <v>66.5</v>
      </c>
      <c r="CZ8" s="72">
        <v>60.1</v>
      </c>
      <c r="DA8" s="72">
        <v>58.5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17.5</v>
      </c>
      <c r="DI8" s="72">
        <v>17.600000000000001</v>
      </c>
      <c r="DJ8" s="72">
        <v>17.8</v>
      </c>
      <c r="DK8" s="72">
        <v>18.600000000000001</v>
      </c>
      <c r="DL8" s="72">
        <v>17.899999999999999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43.5</v>
      </c>
      <c r="DT8" s="71">
        <v>48.5</v>
      </c>
      <c r="DU8" s="71">
        <v>53.1</v>
      </c>
      <c r="DV8" s="71">
        <v>51.5</v>
      </c>
      <c r="DW8" s="71">
        <v>54.1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74.099999999999994</v>
      </c>
      <c r="EE8" s="71">
        <v>82.8</v>
      </c>
      <c r="EF8" s="71">
        <v>89.7</v>
      </c>
      <c r="EG8" s="71">
        <v>73.400000000000006</v>
      </c>
      <c r="EH8" s="71">
        <v>73.400000000000006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33148100</v>
      </c>
      <c r="EP8" s="72">
        <v>33126950</v>
      </c>
      <c r="EQ8" s="72">
        <v>33121767</v>
      </c>
      <c r="ER8" s="72">
        <v>33225700</v>
      </c>
      <c r="ES8" s="72">
        <v>33244217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172</v>
      </c>
      <c r="C10" s="77" t="s">
        <v>173</v>
      </c>
      <c r="D10" s="77" t="s">
        <v>174</v>
      </c>
      <c r="E10" s="77" t="s">
        <v>175</v>
      </c>
      <c r="F10" s="77" t="s">
        <v>176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2021-12-03T08:53:19Z</dcterms:created>
  <dcterms:modified xsi:type="dcterms:W3CDTF">2022-01-24T04:43:26Z</dcterms:modified>
  <cp:category/>
</cp:coreProperties>
</file>