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x6tQUUIKmt+mjnT/nQC8pbYhq5OUxoZNfK3ertuPrI9ZpCfUUkrDRFL/gqLm/IkVJvxOkFyDzMWEHPHF3MDXmg==" workbookSaltValue="tEDD/LF6KQtv1AFBaWjlDQ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LP12" i="4" s="1"/>
  <c r="AG6" i="5"/>
  <c r="AF6" i="5"/>
  <c r="AE6" i="5"/>
  <c r="AD6" i="5"/>
  <c r="JW10" i="4" s="1"/>
  <c r="AC6" i="5"/>
  <c r="AB6" i="5"/>
  <c r="AA6" i="5"/>
  <c r="Z6" i="5"/>
  <c r="Y6" i="5"/>
  <c r="X6" i="5"/>
  <c r="W6" i="5"/>
  <c r="V6" i="5"/>
  <c r="U6" i="5"/>
  <c r="T6" i="5"/>
  <c r="S6" i="5"/>
  <c r="EG10" i="4" s="1"/>
  <c r="R6" i="5"/>
  <c r="CN10" i="4" s="1"/>
  <c r="Q6" i="5"/>
  <c r="P6" i="5"/>
  <c r="O6" i="5"/>
  <c r="N6" i="5"/>
  <c r="EG8" i="4" s="1"/>
  <c r="M6" i="5"/>
  <c r="L6" i="5"/>
  <c r="K6" i="5"/>
  <c r="H6" i="5"/>
  <c r="B6" i="4" s="1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JW12" i="4"/>
  <c r="ID12" i="4"/>
  <c r="FZ12" i="4"/>
  <c r="EG12" i="4"/>
  <c r="CN12" i="4"/>
  <c r="AU12" i="4"/>
  <c r="B12" i="4"/>
  <c r="LP10" i="4"/>
  <c r="ID10" i="4"/>
  <c r="FZ10" i="4"/>
  <c r="AU10" i="4"/>
  <c r="B10" i="4"/>
  <c r="LP8" i="4"/>
  <c r="JW8" i="4"/>
  <c r="ID8" i="4"/>
  <c r="FZ8" i="4"/>
  <c r="CN8" i="4"/>
  <c r="AU8" i="4"/>
  <c r="B8" i="4"/>
  <c r="MH78" i="4" l="1"/>
  <c r="IZ54" i="4"/>
  <c r="IZ32" i="4"/>
  <c r="HM78" i="4"/>
  <c r="FL54" i="4"/>
  <c r="BX32" i="4"/>
  <c r="CS78" i="4"/>
  <c r="BX54" i="4"/>
  <c r="MN54" i="4"/>
  <c r="MN32" i="4"/>
  <c r="FL32" i="4"/>
  <c r="C11" i="5"/>
  <c r="D11" i="5"/>
  <c r="E11" i="5"/>
  <c r="B11" i="5"/>
  <c r="LY54" i="4" l="1"/>
  <c r="LY32" i="4"/>
  <c r="IK32" i="4"/>
  <c r="EW54" i="4"/>
  <c r="EW32" i="4"/>
  <c r="BZ78" i="4"/>
  <c r="BI54" i="4"/>
  <c r="BI32" i="4"/>
  <c r="LO78" i="4"/>
  <c r="IK54" i="4"/>
  <c r="GT78" i="4"/>
  <c r="FH78" i="4"/>
  <c r="DS54" i="4"/>
  <c r="DS32" i="4"/>
  <c r="AN78" i="4"/>
  <c r="AE54" i="4"/>
  <c r="AE32" i="4"/>
  <c r="KU54" i="4"/>
  <c r="KU32" i="4"/>
  <c r="KC78" i="4"/>
  <c r="HG54" i="4"/>
  <c r="HG32" i="4"/>
  <c r="JJ78" i="4"/>
  <c r="GR54" i="4"/>
  <c r="GR32" i="4"/>
  <c r="DD32" i="4"/>
  <c r="U78" i="4"/>
  <c r="P54" i="4"/>
  <c r="KF54" i="4"/>
  <c r="KF32" i="4"/>
  <c r="EO78" i="4"/>
  <c r="DD54" i="4"/>
  <c r="P32" i="4"/>
  <c r="BG78" i="4"/>
  <c r="AT54" i="4"/>
  <c r="AT32" i="4"/>
  <c r="LJ54" i="4"/>
  <c r="LJ32" i="4"/>
  <c r="KV78" i="4"/>
  <c r="HV32" i="4"/>
  <c r="GA78" i="4"/>
  <c r="EH54" i="4"/>
  <c r="EH32" i="4"/>
  <c r="HV54" i="4"/>
</calcChain>
</file>

<file path=xl/sharedStrings.xml><?xml version="1.0" encoding="utf-8"?>
<sst xmlns="http://schemas.openxmlformats.org/spreadsheetml/2006/main" count="326" uniqueCount="181">
  <si>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</si>
  <si>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</si>
  <si>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</si>
  <si>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</si>
  <si>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</si>
  <si>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</si>
  <si>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</si>
  <si>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</si>
  <si>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</si>
  <si>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</si>
  <si>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</si>
  <si>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</si>
  <si>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</si>
  <si>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</si>
  <si>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</si>
  <si>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</si>
  <si>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</si>
  <si>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</si>
  <si>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</si>
  <si>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</si>
  <si>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</si>
  <si>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</si>
  <si>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</si>
  <si>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</si>
  <si>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</si>
  <si>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</si>
  <si>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</si>
  <si>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</si>
  <si>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</si>
  <si>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</si>
  <si>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</si>
  <si>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</si>
  <si>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</si>
  <si>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</si>
  <si>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</si>
  <si>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</si>
  <si>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</si>
  <si>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</si>
  <si>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</si>
  <si>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</si>
  <si>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</si>
  <si>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</si>
  <si>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</si>
  <si>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</si>
  <si>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</si>
  <si>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</si>
  <si>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</si>
  <si>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</si>
  <si>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</si>
  <si>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</si>
  <si>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</si>
  <si>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</si>
  <si>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</si>
  <si>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</si>
  <si>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</si>
  <si>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</si>
  <si>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</si>
  <si>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</si>
  <si>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</si>
  <si>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</si>
  <si>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</si>
  <si>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</si>
  <si>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</si>
  <si>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</si>
  <si>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</si>
  <si>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</si>
  <si>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</si>
  <si>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</si>
  <si>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</si>
  <si>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</si>
  <si>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</si>
  <si>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</si>
  <si>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</si>
  <si>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</si>
  <si>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</si>
  <si>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</si>
  <si>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</si>
  <si>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</si>
  <si>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</si>
  <si>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</si>
  <si>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</si>
  <si>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</si>
  <si>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</si>
  <si>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</si>
  <si>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</si>
  <si>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</si>
  <si>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</si>
  <si>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</si>
  <si>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</si>
  <si>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</si>
  <si>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</si>
  <si>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</si>
  <si>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</si>
  <si>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</si>
  <si>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</si>
  <si>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</si>
  <si>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</si>
  <si>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</si>
  <si>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</si>
  <si>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</si>
  <si>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</si>
  <si>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</si>
  <si>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</si>
  <si>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</si>
  <si>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</si>
  <si>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</si>
  <si>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</si>
  <si>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</si>
  <si>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</si>
  <si>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</si>
  <si>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</si>
  <si>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</si>
  <si>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</si>
  <si>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</si>
  <si>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</si>
  <si>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</si>
  <si>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</si>
  <si>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</si>
  <si>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</si>
  <si>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</si>
  <si>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</si>
  <si>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</si>
  <si>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</si>
  <si>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</si>
  <si>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</si>
  <si>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</si>
  <si>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</si>
  <si>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</si>
  <si>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</si>
  <si>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</si>
  <si>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</si>
  <si>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</si>
  <si>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</si>
  <si>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</si>
  <si>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</si>
  <si>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</si>
  <si>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</si>
  <si>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</si>
  <si>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</si>
  <si>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</si>
  <si>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</si>
  <si>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</si>
  <si>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</si>
  <si>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</si>
  <si>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</si>
  <si>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</si>
  <si>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</si>
  <si>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</si>
  <si>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</si>
  <si>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</si>
  <si>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</si>
  <si>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</si>
  <si>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</si>
  <si>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当該値(N-1)</t>
    <phoneticPr fontId="5"/>
  </si>
  <si>
    <t>当該値(N-3)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</si>
  <si>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</si>
  <si>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</si>
  <si>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</si>
  <si>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</si>
  <si>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徳島県</t>
  </si>
  <si>
    <t>三好市</t>
  </si>
  <si>
    <t>三野病院</t>
  </si>
  <si>
    <t>当然財務</t>
  </si>
  <si>
    <t>病院事業</t>
  </si>
  <si>
    <t>一般病院</t>
  </si>
  <si>
    <t>50床以上～100床未満</t>
  </si>
  <si>
    <t>非設置</t>
  </si>
  <si>
    <t>直営</t>
  </si>
  <si>
    <t>ド I 訓</t>
  </si>
  <si>
    <t>救 輪</t>
  </si>
  <si>
    <t>第２種該当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</si>
  <si>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</si>
  <si>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</si>
  <si>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</si>
  <si>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</si>
  <si>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</si>
  <si>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</si>
  <si>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①救急告示(二次救急)病院として、365日受入体制を整え対応。
②災害支援病院、徳島DMAT(災害派遣チーム)としての災害対応への役割。
③リウマチ・膠原病診療医育成の拠点施設。
④卒後臨床研修医受入三群病院としての役割。
⑤地域包括ケアシステムの中心的役割。
⑥採算をとることが困難な健診や公衆衛生活動。</t>
    <rPh sb="1" eb="3">
      <t>キュウキュウ</t>
    </rPh>
    <rPh sb="3" eb="5">
      <t>コクジ</t>
    </rPh>
    <rPh sb="6" eb="8">
      <t>２ジ</t>
    </rPh>
    <rPh sb="8" eb="10">
      <t>キュウキュウ</t>
    </rPh>
    <rPh sb="11" eb="13">
      <t>ビョウイン</t>
    </rPh>
    <rPh sb="20" eb="21">
      <t>ニチ</t>
    </rPh>
    <rPh sb="21" eb="23">
      <t>ウケイレ</t>
    </rPh>
    <rPh sb="23" eb="25">
      <t>タイセイ</t>
    </rPh>
    <rPh sb="26" eb="27">
      <t>トトノ</t>
    </rPh>
    <rPh sb="28" eb="30">
      <t>タイオウ</t>
    </rPh>
    <rPh sb="33" eb="35">
      <t>サイガイ</t>
    </rPh>
    <rPh sb="35" eb="37">
      <t>シエン</t>
    </rPh>
    <rPh sb="37" eb="39">
      <t>ビョウイン</t>
    </rPh>
    <rPh sb="40" eb="42">
      <t>トクシマ</t>
    </rPh>
    <rPh sb="47" eb="49">
      <t>サイガイ</t>
    </rPh>
    <rPh sb="49" eb="51">
      <t>ハケン</t>
    </rPh>
    <rPh sb="59" eb="61">
      <t>サイガイ</t>
    </rPh>
    <rPh sb="61" eb="63">
      <t>タイオウ</t>
    </rPh>
    <rPh sb="65" eb="67">
      <t>ヤクワリ</t>
    </rPh>
    <rPh sb="75" eb="78">
      <t>コウゲンビョウ</t>
    </rPh>
    <rPh sb="78" eb="80">
      <t>シンリョウ</t>
    </rPh>
    <rPh sb="80" eb="81">
      <t>イ</t>
    </rPh>
    <rPh sb="81" eb="83">
      <t>イクセイ</t>
    </rPh>
    <rPh sb="84" eb="86">
      <t>キョテン</t>
    </rPh>
    <rPh sb="86" eb="88">
      <t>シセツ</t>
    </rPh>
    <rPh sb="91" eb="93">
      <t>ソツゴ</t>
    </rPh>
    <rPh sb="93" eb="95">
      <t>リンショウ</t>
    </rPh>
    <rPh sb="95" eb="98">
      <t>ケンシュウイ</t>
    </rPh>
    <rPh sb="98" eb="100">
      <t>ウケイレ</t>
    </rPh>
    <rPh sb="100" eb="101">
      <t>３</t>
    </rPh>
    <rPh sb="101" eb="102">
      <t>グン</t>
    </rPh>
    <rPh sb="102" eb="104">
      <t>ビョウイン</t>
    </rPh>
    <rPh sb="108" eb="110">
      <t>ヤクワリ</t>
    </rPh>
    <rPh sb="113" eb="115">
      <t>チイキ</t>
    </rPh>
    <rPh sb="115" eb="117">
      <t>ホウカツ</t>
    </rPh>
    <rPh sb="124" eb="127">
      <t>チュウシンテキ</t>
    </rPh>
    <rPh sb="127" eb="129">
      <t>ヤクワリ</t>
    </rPh>
    <rPh sb="132" eb="134">
      <t>サイサン</t>
    </rPh>
    <rPh sb="140" eb="142">
      <t>コンナン</t>
    </rPh>
    <rPh sb="143" eb="145">
      <t>ケンシン</t>
    </rPh>
    <rPh sb="146" eb="148">
      <t>コウシュウ</t>
    </rPh>
    <rPh sb="148" eb="150">
      <t>エイセイ</t>
    </rPh>
    <rPh sb="150" eb="152">
      <t>カツドウ</t>
    </rPh>
    <phoneticPr fontId="5"/>
  </si>
  <si>
    <t>建物については、平成18、23年度に改築工事が完了し、当面は建設改良の必要はない。器械備品減価償却率については、令和元年度から医療情報システム等の高額備品更新により、減少している。今後、採算や必要性を考慮し、医療機器や施設設備の更新を計画的に実施していく。</t>
    <rPh sb="0" eb="2">
      <t>タテモノ</t>
    </rPh>
    <rPh sb="8" eb="10">
      <t>ヘイセイ</t>
    </rPh>
    <rPh sb="15" eb="16">
      <t>ネン</t>
    </rPh>
    <rPh sb="16" eb="17">
      <t>ド</t>
    </rPh>
    <rPh sb="18" eb="20">
      <t>カイチク</t>
    </rPh>
    <rPh sb="20" eb="22">
      <t>コウジ</t>
    </rPh>
    <rPh sb="23" eb="25">
      <t>カンリョウ</t>
    </rPh>
    <rPh sb="27" eb="29">
      <t>トウメン</t>
    </rPh>
    <rPh sb="30" eb="32">
      <t>ケンセツ</t>
    </rPh>
    <rPh sb="32" eb="34">
      <t>カイリョウ</t>
    </rPh>
    <rPh sb="35" eb="37">
      <t>ヒツヨウ</t>
    </rPh>
    <rPh sb="41" eb="43">
      <t>キカイ</t>
    </rPh>
    <rPh sb="43" eb="45">
      <t>ビヒン</t>
    </rPh>
    <rPh sb="45" eb="47">
      <t>ゲンカ</t>
    </rPh>
    <rPh sb="47" eb="49">
      <t>ショウキャク</t>
    </rPh>
    <rPh sb="49" eb="50">
      <t>リツ</t>
    </rPh>
    <rPh sb="56" eb="58">
      <t>レイワ</t>
    </rPh>
    <rPh sb="58" eb="59">
      <t>ガン</t>
    </rPh>
    <rPh sb="59" eb="60">
      <t>ネン</t>
    </rPh>
    <rPh sb="60" eb="61">
      <t>ド</t>
    </rPh>
    <rPh sb="63" eb="65">
      <t>イリョウ</t>
    </rPh>
    <rPh sb="65" eb="67">
      <t>ジョウホウ</t>
    </rPh>
    <rPh sb="71" eb="72">
      <t>トウ</t>
    </rPh>
    <rPh sb="73" eb="75">
      <t>コウガク</t>
    </rPh>
    <rPh sb="75" eb="76">
      <t>ビ</t>
    </rPh>
    <rPh sb="76" eb="77">
      <t>ヒン</t>
    </rPh>
    <rPh sb="77" eb="79">
      <t>コウシン</t>
    </rPh>
    <rPh sb="83" eb="85">
      <t>ゲンショウ</t>
    </rPh>
    <rPh sb="90" eb="92">
      <t>コンゴ</t>
    </rPh>
    <rPh sb="93" eb="95">
      <t>サイサン</t>
    </rPh>
    <rPh sb="96" eb="99">
      <t>ヒツヨウセイ</t>
    </rPh>
    <rPh sb="100" eb="102">
      <t>コウリョ</t>
    </rPh>
    <rPh sb="104" eb="106">
      <t>イリョウ</t>
    </rPh>
    <rPh sb="106" eb="108">
      <t>キキ</t>
    </rPh>
    <rPh sb="109" eb="111">
      <t>シセツ</t>
    </rPh>
    <rPh sb="111" eb="113">
      <t>セツビ</t>
    </rPh>
    <rPh sb="114" eb="116">
      <t>コウシン</t>
    </rPh>
    <rPh sb="117" eb="120">
      <t>ケイカクテキ</t>
    </rPh>
    <rPh sb="121" eb="123">
      <t>ジッシ</t>
    </rPh>
    <phoneticPr fontId="5"/>
  </si>
  <si>
    <t>令和２年度は、新型コロナウイルス感染症の影響による患者数減少が、経常収支比率、医業収支比率、病床利用率低下の要因となっている。患者１人１日あたり収入は、高額治療薬や検査収入の増加により増えている。今後、病床利用率が令和元年度以上になれば、経常収支の黒字化が可能と考える。職員給与費対医業収益比率は、類似病院に比べ抑えられている。材料費対医業収益比率は、価格交渉等により前年度より減少している。</t>
    <rPh sb="0" eb="2">
      <t>レイワ</t>
    </rPh>
    <rPh sb="3" eb="4">
      <t>ネン</t>
    </rPh>
    <rPh sb="4" eb="5">
      <t>ド</t>
    </rPh>
    <rPh sb="7" eb="9">
      <t>シンガタ</t>
    </rPh>
    <rPh sb="16" eb="19">
      <t>カンセンショウ</t>
    </rPh>
    <rPh sb="20" eb="22">
      <t>エイキョウ</t>
    </rPh>
    <rPh sb="25" eb="28">
      <t>カンジャスウ</t>
    </rPh>
    <rPh sb="28" eb="30">
      <t>ゲンショウ</t>
    </rPh>
    <rPh sb="32" eb="34">
      <t>ケイジョウ</t>
    </rPh>
    <rPh sb="34" eb="36">
      <t>シュウシ</t>
    </rPh>
    <rPh sb="36" eb="38">
      <t>ヒリツ</t>
    </rPh>
    <rPh sb="39" eb="41">
      <t>イギョウ</t>
    </rPh>
    <rPh sb="41" eb="43">
      <t>シュウシ</t>
    </rPh>
    <rPh sb="43" eb="45">
      <t>ヒリツ</t>
    </rPh>
    <rPh sb="46" eb="48">
      <t>ビョウショウ</t>
    </rPh>
    <rPh sb="48" eb="51">
      <t>リヨウリツ</t>
    </rPh>
    <rPh sb="51" eb="53">
      <t>テイカ</t>
    </rPh>
    <rPh sb="54" eb="56">
      <t>ヨウイン</t>
    </rPh>
    <rPh sb="63" eb="65">
      <t>カンジャ</t>
    </rPh>
    <rPh sb="66" eb="67">
      <t>ニン</t>
    </rPh>
    <rPh sb="68" eb="69">
      <t>ニチ</t>
    </rPh>
    <rPh sb="72" eb="74">
      <t>シュウニュウ</t>
    </rPh>
    <rPh sb="76" eb="78">
      <t>コウガク</t>
    </rPh>
    <rPh sb="78" eb="81">
      <t>チリョウヤク</t>
    </rPh>
    <rPh sb="82" eb="84">
      <t>ケンサ</t>
    </rPh>
    <rPh sb="84" eb="86">
      <t>シュウニュウ</t>
    </rPh>
    <rPh sb="87" eb="89">
      <t>ゾウカ</t>
    </rPh>
    <rPh sb="92" eb="93">
      <t>フ</t>
    </rPh>
    <rPh sb="98" eb="100">
      <t>コンゴ</t>
    </rPh>
    <rPh sb="101" eb="103">
      <t>ビョウショウ</t>
    </rPh>
    <rPh sb="103" eb="106">
      <t>リヨウリツ</t>
    </rPh>
    <rPh sb="107" eb="109">
      <t>レイワ</t>
    </rPh>
    <rPh sb="109" eb="110">
      <t>ガン</t>
    </rPh>
    <rPh sb="110" eb="111">
      <t>ネン</t>
    </rPh>
    <rPh sb="111" eb="112">
      <t>ド</t>
    </rPh>
    <rPh sb="112" eb="114">
      <t>イジョウ</t>
    </rPh>
    <rPh sb="119" eb="121">
      <t>ケイジョウ</t>
    </rPh>
    <rPh sb="121" eb="123">
      <t>シュウシ</t>
    </rPh>
    <rPh sb="124" eb="127">
      <t>クロジカ</t>
    </rPh>
    <rPh sb="128" eb="130">
      <t>カノウ</t>
    </rPh>
    <rPh sb="131" eb="132">
      <t>カンガ</t>
    </rPh>
    <rPh sb="135" eb="137">
      <t>ショクイン</t>
    </rPh>
    <rPh sb="137" eb="139">
      <t>キュウヨ</t>
    </rPh>
    <rPh sb="139" eb="140">
      <t>ヒ</t>
    </rPh>
    <rPh sb="140" eb="141">
      <t>タイ</t>
    </rPh>
    <rPh sb="141" eb="143">
      <t>イギョウ</t>
    </rPh>
    <rPh sb="143" eb="145">
      <t>シュウエキ</t>
    </rPh>
    <rPh sb="145" eb="147">
      <t>ヒリツ</t>
    </rPh>
    <rPh sb="149" eb="151">
      <t>ルイジ</t>
    </rPh>
    <rPh sb="151" eb="153">
      <t>ビョウイン</t>
    </rPh>
    <rPh sb="154" eb="155">
      <t>クラ</t>
    </rPh>
    <rPh sb="156" eb="157">
      <t>オサ</t>
    </rPh>
    <rPh sb="164" eb="167">
      <t>ザイリョウヒ</t>
    </rPh>
    <rPh sb="167" eb="168">
      <t>タイ</t>
    </rPh>
    <rPh sb="168" eb="170">
      <t>イギョウ</t>
    </rPh>
    <rPh sb="170" eb="172">
      <t>シュウエキ</t>
    </rPh>
    <rPh sb="172" eb="174">
      <t>ヒリツ</t>
    </rPh>
    <rPh sb="176" eb="178">
      <t>カカク</t>
    </rPh>
    <rPh sb="178" eb="180">
      <t>コウショウ</t>
    </rPh>
    <rPh sb="180" eb="181">
      <t>トウ</t>
    </rPh>
    <rPh sb="184" eb="187">
      <t>ゼンネンド</t>
    </rPh>
    <rPh sb="189" eb="191">
      <t>ゲンショウ</t>
    </rPh>
    <phoneticPr fontId="5"/>
  </si>
  <si>
    <t>令和2年度は、新型コロナウイルス感染症の全国的な蔓延の影響もあり、前年度持ち直してきた病床利用率が落ち込み、経営状況が悪化した。令和3年度も緊急事態宣言や蔓延防止措置適用の繰り返しが続いており、患者の大幅な増加は見込めない状況である。地域医療構想の当院の役割を踏まえた新たな改革プラン(第3次)を策定し、経営改善を目指していく。</t>
    <rPh sb="0" eb="2">
      <t>レイワ</t>
    </rPh>
    <rPh sb="3" eb="4">
      <t>ネン</t>
    </rPh>
    <rPh sb="4" eb="5">
      <t>ド</t>
    </rPh>
    <rPh sb="7" eb="9">
      <t>シンガタ</t>
    </rPh>
    <rPh sb="16" eb="19">
      <t>カンセンショウ</t>
    </rPh>
    <rPh sb="20" eb="23">
      <t>ゼンコクテキ</t>
    </rPh>
    <rPh sb="24" eb="26">
      <t>マンエン</t>
    </rPh>
    <rPh sb="27" eb="29">
      <t>エイキョウ</t>
    </rPh>
    <rPh sb="33" eb="36">
      <t>ゼンネンド</t>
    </rPh>
    <rPh sb="36" eb="37">
      <t>モ</t>
    </rPh>
    <rPh sb="38" eb="39">
      <t>ナオ</t>
    </rPh>
    <rPh sb="43" eb="45">
      <t>ビョウショウ</t>
    </rPh>
    <rPh sb="45" eb="48">
      <t>リヨウリツ</t>
    </rPh>
    <rPh sb="49" eb="50">
      <t>オ</t>
    </rPh>
    <rPh sb="51" eb="52">
      <t>コ</t>
    </rPh>
    <rPh sb="54" eb="56">
      <t>ケイエイ</t>
    </rPh>
    <rPh sb="56" eb="58">
      <t>ジョウキョウ</t>
    </rPh>
    <rPh sb="59" eb="61">
      <t>アッカ</t>
    </rPh>
    <rPh sb="64" eb="66">
      <t>レイワ</t>
    </rPh>
    <rPh sb="67" eb="68">
      <t>ネン</t>
    </rPh>
    <rPh sb="68" eb="69">
      <t>ド</t>
    </rPh>
    <rPh sb="70" eb="72">
      <t>キンキュウ</t>
    </rPh>
    <rPh sb="72" eb="74">
      <t>ジタイ</t>
    </rPh>
    <rPh sb="74" eb="76">
      <t>センゲン</t>
    </rPh>
    <rPh sb="77" eb="79">
      <t>マンエン</t>
    </rPh>
    <rPh sb="79" eb="81">
      <t>ボウシ</t>
    </rPh>
    <rPh sb="81" eb="83">
      <t>ソチ</t>
    </rPh>
    <rPh sb="83" eb="85">
      <t>テキヨウ</t>
    </rPh>
    <rPh sb="86" eb="87">
      <t>ク</t>
    </rPh>
    <rPh sb="88" eb="89">
      <t>カエ</t>
    </rPh>
    <rPh sb="91" eb="92">
      <t>ツヅ</t>
    </rPh>
    <rPh sb="97" eb="99">
      <t>カンジャ</t>
    </rPh>
    <rPh sb="100" eb="102">
      <t>オオハバ</t>
    </rPh>
    <rPh sb="103" eb="105">
      <t>ゾウカ</t>
    </rPh>
    <rPh sb="106" eb="108">
      <t>ミコ</t>
    </rPh>
    <rPh sb="111" eb="113">
      <t>ジョウキョウ</t>
    </rPh>
    <rPh sb="117" eb="119">
      <t>チイキ</t>
    </rPh>
    <rPh sb="119" eb="121">
      <t>イリョウ</t>
    </rPh>
    <rPh sb="121" eb="123">
      <t>コウソウ</t>
    </rPh>
    <rPh sb="124" eb="126">
      <t>トウイン</t>
    </rPh>
    <rPh sb="127" eb="129">
      <t>ヤクワリ</t>
    </rPh>
    <rPh sb="130" eb="131">
      <t>フ</t>
    </rPh>
    <rPh sb="134" eb="135">
      <t>アラ</t>
    </rPh>
    <rPh sb="137" eb="139">
      <t>カイカク</t>
    </rPh>
    <rPh sb="143" eb="144">
      <t>ダイ</t>
    </rPh>
    <rPh sb="145" eb="146">
      <t>ジ</t>
    </rPh>
    <rPh sb="148" eb="150">
      <t>サクテイ</t>
    </rPh>
    <rPh sb="152" eb="154">
      <t>ケイエイ</t>
    </rPh>
    <rPh sb="154" eb="156">
      <t>カイゼン</t>
    </rPh>
    <rPh sb="157" eb="159">
      <t>メザ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</si>
</sst>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80.8</c:v>
                </c:pt>
                <c:pt idx="1">
                  <c:v>83.7</c:v>
                </c:pt>
                <c:pt idx="2">
                  <c:v>71.599999999999994</c:v>
                </c:pt>
                <c:pt idx="3">
                  <c:v>78.400000000000006</c:v>
                </c:pt>
                <c:pt idx="4">
                  <c:v>75.400000000000006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C5-44C9-89C1-0D11D4997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817920"/>
        <c:axId val="162832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66.8</c:v>
                </c:pt>
                <c:pt idx="1">
                  <c:v>67.900000000000006</c:v>
                </c:pt>
                <c:pt idx="2">
                  <c:v>66.900000000000006</c:v>
                </c:pt>
                <c:pt idx="3">
                  <c:v>66.099999999999994</c:v>
                </c:pt>
                <c:pt idx="4">
                  <c:v>62.3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C5-44C9-89C1-0D11D4997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817920"/>
        <c:axId val="162832384"/>
      </c:lineChart>
      <c:catAx>
        <c:axId val="162817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2832384"/>
        <c:crosses val="autoZero"/>
        <c:auto val="1"/>
        <c:lblAlgn val="ctr"/>
        <c:lblOffset val="100"/>
        <c:noMultiLvlLbl val="1"/>
      </c:catAx>
      <c:valAx>
        <c:axId val="162832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28179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10086</c:v>
                </c:pt>
                <c:pt idx="1">
                  <c:v>10045</c:v>
                </c:pt>
                <c:pt idx="2">
                  <c:v>10813</c:v>
                </c:pt>
                <c:pt idx="3">
                  <c:v>11231</c:v>
                </c:pt>
                <c:pt idx="4">
                  <c:v>11657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58-4BC2-8035-A1AB05958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398592"/>
        <c:axId val="166425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8797</c:v>
                </c:pt>
                <c:pt idx="1">
                  <c:v>8852</c:v>
                </c:pt>
                <c:pt idx="2">
                  <c:v>9060</c:v>
                </c:pt>
                <c:pt idx="3">
                  <c:v>9135</c:v>
                </c:pt>
                <c:pt idx="4">
                  <c:v>9509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58-4BC2-8035-A1AB05958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398592"/>
        <c:axId val="166425344"/>
      </c:lineChart>
      <c:catAx>
        <c:axId val="16639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6425344"/>
        <c:crosses val="autoZero"/>
        <c:auto val="1"/>
        <c:lblAlgn val="ctr"/>
        <c:lblOffset val="100"/>
        <c:noMultiLvlLbl val="1"/>
      </c:catAx>
      <c:valAx>
        <c:axId val="166425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6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27639</c:v>
                </c:pt>
                <c:pt idx="1">
                  <c:v>27752</c:v>
                </c:pt>
                <c:pt idx="2">
                  <c:v>27875</c:v>
                </c:pt>
                <c:pt idx="3">
                  <c:v>27216</c:v>
                </c:pt>
                <c:pt idx="4">
                  <c:v>27301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DF-4683-B16A-4053B03C2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467840"/>
        <c:axId val="166470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24882</c:v>
                </c:pt>
                <c:pt idx="1">
                  <c:v>25249</c:v>
                </c:pt>
                <c:pt idx="2">
                  <c:v>25711</c:v>
                </c:pt>
                <c:pt idx="3">
                  <c:v>26415</c:v>
                </c:pt>
                <c:pt idx="4">
                  <c:v>27227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DF-4683-B16A-4053B03C2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467840"/>
        <c:axId val="166470016"/>
      </c:lineChart>
      <c:catAx>
        <c:axId val="166467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6470016"/>
        <c:crosses val="autoZero"/>
        <c:auto val="1"/>
        <c:lblAlgn val="ctr"/>
        <c:lblOffset val="100"/>
        <c:noMultiLvlLbl val="1"/>
      </c:catAx>
      <c:valAx>
        <c:axId val="166470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6467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3.4</c:v>
                </c:pt>
                <c:pt idx="1">
                  <c:v>5.2</c:v>
                </c:pt>
                <c:pt idx="2">
                  <c:v>15.1</c:v>
                </c:pt>
                <c:pt idx="3">
                  <c:v>17.5</c:v>
                </c:pt>
                <c:pt idx="4">
                  <c:v>24.7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60-4FF7-9F57-E2D1F612D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561664"/>
        <c:axId val="1665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107.2</c:v>
                </c:pt>
                <c:pt idx="1">
                  <c:v>114.4</c:v>
                </c:pt>
                <c:pt idx="2">
                  <c:v>117</c:v>
                </c:pt>
                <c:pt idx="3">
                  <c:v>118.8</c:v>
                </c:pt>
                <c:pt idx="4">
                  <c:v>136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60-4FF7-9F57-E2D1F612D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61664"/>
        <c:axId val="166572032"/>
      </c:lineChart>
      <c:catAx>
        <c:axId val="166561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6572032"/>
        <c:crosses val="autoZero"/>
        <c:auto val="1"/>
        <c:lblAlgn val="ctr"/>
        <c:lblOffset val="100"/>
        <c:noMultiLvlLbl val="1"/>
      </c:catAx>
      <c:valAx>
        <c:axId val="1665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6561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83.8</c:v>
                </c:pt>
                <c:pt idx="1">
                  <c:v>86</c:v>
                </c:pt>
                <c:pt idx="2">
                  <c:v>82.1</c:v>
                </c:pt>
                <c:pt idx="3">
                  <c:v>88.4</c:v>
                </c:pt>
                <c:pt idx="4">
                  <c:v>82.2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6D-41C3-961A-33B7EA971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50976"/>
        <c:axId val="16595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77.900000000000006</c:v>
                </c:pt>
                <c:pt idx="1">
                  <c:v>78.099999999999994</c:v>
                </c:pt>
                <c:pt idx="2">
                  <c:v>77</c:v>
                </c:pt>
                <c:pt idx="3">
                  <c:v>77.099999999999994</c:v>
                </c:pt>
                <c:pt idx="4">
                  <c:v>73.8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6D-41C3-961A-33B7EA971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950976"/>
        <c:axId val="165952896"/>
      </c:lineChart>
      <c:catAx>
        <c:axId val="165950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5952896"/>
        <c:crosses val="autoZero"/>
        <c:auto val="1"/>
        <c:lblAlgn val="ctr"/>
        <c:lblOffset val="100"/>
        <c:noMultiLvlLbl val="1"/>
      </c:catAx>
      <c:valAx>
        <c:axId val="16595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5950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96.2</c:v>
                </c:pt>
                <c:pt idx="1">
                  <c:v>97</c:v>
                </c:pt>
                <c:pt idx="2">
                  <c:v>92.8</c:v>
                </c:pt>
                <c:pt idx="3">
                  <c:v>96.5</c:v>
                </c:pt>
                <c:pt idx="4">
                  <c:v>94.9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2B-4163-ADF3-E955CF860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95648"/>
        <c:axId val="165997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98.4</c:v>
                </c:pt>
                <c:pt idx="1">
                  <c:v>98.2</c:v>
                </c:pt>
                <c:pt idx="2">
                  <c:v>97.5</c:v>
                </c:pt>
                <c:pt idx="3">
                  <c:v>97.7</c:v>
                </c:pt>
                <c:pt idx="4">
                  <c:v>100.7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2B-4163-ADF3-E955CF860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995648"/>
        <c:axId val="165997568"/>
      </c:lineChart>
      <c:catAx>
        <c:axId val="1659956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5997568"/>
        <c:crosses val="autoZero"/>
        <c:auto val="1"/>
        <c:lblAlgn val="ctr"/>
        <c:lblOffset val="100"/>
        <c:noMultiLvlLbl val="1"/>
      </c:catAx>
      <c:valAx>
        <c:axId val="165997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165995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43.5</c:v>
                </c:pt>
                <c:pt idx="1">
                  <c:v>48.5</c:v>
                </c:pt>
                <c:pt idx="2">
                  <c:v>53.1</c:v>
                </c:pt>
                <c:pt idx="3">
                  <c:v>51.5</c:v>
                </c:pt>
                <c:pt idx="4">
                  <c:v>54.1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2B-4A0A-9100-F64FC84CF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48512"/>
        <c:axId val="166050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54.2</c:v>
                </c:pt>
                <c:pt idx="1">
                  <c:v>53.8</c:v>
                </c:pt>
                <c:pt idx="2">
                  <c:v>56.1</c:v>
                </c:pt>
                <c:pt idx="3">
                  <c:v>56.4</c:v>
                </c:pt>
                <c:pt idx="4">
                  <c:v>56.9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2B-4A0A-9100-F64FC84CF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048512"/>
        <c:axId val="166050432"/>
      </c:lineChart>
      <c:catAx>
        <c:axId val="166048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6050432"/>
        <c:crosses val="autoZero"/>
        <c:auto val="1"/>
        <c:lblAlgn val="ctr"/>
        <c:lblOffset val="100"/>
        <c:noMultiLvlLbl val="1"/>
      </c:catAx>
      <c:valAx>
        <c:axId val="166050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6048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74.099999999999994</c:v>
                </c:pt>
                <c:pt idx="1">
                  <c:v>82.8</c:v>
                </c:pt>
                <c:pt idx="2">
                  <c:v>89.7</c:v>
                </c:pt>
                <c:pt idx="3">
                  <c:v>73.400000000000006</c:v>
                </c:pt>
                <c:pt idx="4">
                  <c:v>73.400000000000006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1E-4898-8A38-03D8B9EBD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91008"/>
        <c:axId val="166105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70</c:v>
                </c:pt>
                <c:pt idx="1">
                  <c:v>71</c:v>
                </c:pt>
                <c:pt idx="2">
                  <c:v>73.2</c:v>
                </c:pt>
                <c:pt idx="3">
                  <c:v>73.400000000000006</c:v>
                </c:pt>
                <c:pt idx="4">
                  <c:v>72.5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1E-4898-8A38-03D8B9EBD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091008"/>
        <c:axId val="166105472"/>
      </c:lineChart>
      <c:catAx>
        <c:axId val="1660910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6105472"/>
        <c:crosses val="autoZero"/>
        <c:auto val="1"/>
        <c:lblAlgn val="ctr"/>
        <c:lblOffset val="100"/>
        <c:noMultiLvlLbl val="1"/>
      </c:catAx>
      <c:valAx>
        <c:axId val="166105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6091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33148100</c:v>
                </c:pt>
                <c:pt idx="1">
                  <c:v>33126950</c:v>
                </c:pt>
                <c:pt idx="2">
                  <c:v>33121767</c:v>
                </c:pt>
                <c:pt idx="3">
                  <c:v>33225700</c:v>
                </c:pt>
                <c:pt idx="4">
                  <c:v>33244217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70-4EC7-9D29-5EC695756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139776"/>
        <c:axId val="166150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36941419</c:v>
                </c:pt>
                <c:pt idx="1">
                  <c:v>38480542</c:v>
                </c:pt>
                <c:pt idx="2">
                  <c:v>38744035</c:v>
                </c:pt>
                <c:pt idx="3">
                  <c:v>40117620</c:v>
                </c:pt>
                <c:pt idx="4">
                  <c:v>42330999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70-4EC7-9D29-5EC695756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139776"/>
        <c:axId val="166150144"/>
      </c:lineChart>
      <c:catAx>
        <c:axId val="166139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6150144"/>
        <c:crosses val="autoZero"/>
        <c:auto val="1"/>
        <c:lblAlgn val="ctr"/>
        <c:lblOffset val="100"/>
        <c:noMultiLvlLbl val="1"/>
      </c:catAx>
      <c:valAx>
        <c:axId val="166150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6139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17.5</c:v>
                </c:pt>
                <c:pt idx="1">
                  <c:v>17.600000000000001</c:v>
                </c:pt>
                <c:pt idx="2">
                  <c:v>17.8</c:v>
                </c:pt>
                <c:pt idx="3">
                  <c:v>18.600000000000001</c:v>
                </c:pt>
                <c:pt idx="4">
                  <c:v>17.899999999999999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AA-4257-8B49-3BB2CFC9F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192256"/>
        <c:axId val="166194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17.399999999999999</c:v>
                </c:pt>
                <c:pt idx="1">
                  <c:v>17</c:v>
                </c:pt>
                <c:pt idx="2">
                  <c:v>16.5</c:v>
                </c:pt>
                <c:pt idx="3">
                  <c:v>16</c:v>
                </c:pt>
                <c:pt idx="4">
                  <c:v>15.7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AA-4257-8B49-3BB2CFC9F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192256"/>
        <c:axId val="166194176"/>
      </c:lineChart>
      <c:catAx>
        <c:axId val="1661922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6194176"/>
        <c:crosses val="autoZero"/>
        <c:auto val="1"/>
        <c:lblAlgn val="ctr"/>
        <c:lblOffset val="100"/>
        <c:noMultiLvlLbl val="1"/>
      </c:catAx>
      <c:valAx>
        <c:axId val="166194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6192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62.9</c:v>
                </c:pt>
                <c:pt idx="1">
                  <c:v>62.4</c:v>
                </c:pt>
                <c:pt idx="2">
                  <c:v>66.5</c:v>
                </c:pt>
                <c:pt idx="3">
                  <c:v>60.1</c:v>
                </c:pt>
                <c:pt idx="4">
                  <c:v>58.5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31-4E9E-BDA0-B57EA86AC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232832"/>
        <c:axId val="166234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69.5</c:v>
                </c:pt>
                <c:pt idx="1">
                  <c:v>70.3</c:v>
                </c:pt>
                <c:pt idx="2">
                  <c:v>71.099999999999994</c:v>
                </c:pt>
                <c:pt idx="3">
                  <c:v>72</c:v>
                </c:pt>
                <c:pt idx="4">
                  <c:v>77.7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31-4E9E-BDA0-B57EA86AC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232832"/>
        <c:axId val="166234752"/>
      </c:lineChart>
      <c:catAx>
        <c:axId val="1662328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6234752"/>
        <c:crosses val="autoZero"/>
        <c:auto val="1"/>
        <c:lblAlgn val="ctr"/>
        <c:lblOffset val="100"/>
        <c:noMultiLvlLbl val="1"/>
      </c:catAx>
      <c:valAx>
        <c:axId val="166234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62328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view="pageBreakPreview" topLeftCell="DL40" zoomScale="80" zoomScaleNormal="100" zoomScaleSheetLayoutView="80" workbookViewId="0">
      <selection activeCell="NY70" sqref="NY70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0" t="str">
        <f>データ!H6</f>
        <v>徳島県三好市　三野病院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9" t="str">
        <f>データ!K6</f>
        <v>当然財務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50床以上～100床未満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非設置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データ!Z6</f>
        <v>60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データ!AA6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データ!AB6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2" t="s">
        <v>20</v>
      </c>
      <c r="NK9" s="93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3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I 訓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輪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データ!AC6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データ!AD6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データ!AE6</f>
        <v>60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FZ11" s="81" t="s">
        <v>28</v>
      </c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3"/>
      <c r="ID11" s="81" t="s">
        <v>29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30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31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4">
        <f>データ!U6</f>
        <v>24770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5537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第２種該当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-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FZ12" s="89" t="str">
        <f>データ!Y6</f>
        <v>１５：１</v>
      </c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1"/>
      <c r="ID12" s="84">
        <f>データ!AF6</f>
        <v>60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データ!AG6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データ!AH6</f>
        <v>60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4" t="s">
        <v>32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04" t="s">
        <v>33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34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>
      <c r="A16" s="21"/>
      <c r="B16" s="6"/>
      <c r="C16" s="7"/>
      <c r="D16" s="7"/>
      <c r="E16" s="7"/>
      <c r="F16" s="106" t="s">
        <v>35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36</v>
      </c>
      <c r="NK16" s="109"/>
      <c r="NL16" s="109"/>
      <c r="NM16" s="109"/>
      <c r="NN16" s="110"/>
      <c r="NO16" s="108" t="s">
        <v>37</v>
      </c>
      <c r="NP16" s="109"/>
      <c r="NQ16" s="109"/>
      <c r="NR16" s="109"/>
      <c r="NS16" s="110"/>
      <c r="NT16" s="108" t="s">
        <v>38</v>
      </c>
      <c r="NU16" s="109"/>
      <c r="NV16" s="109"/>
      <c r="NW16" s="109"/>
      <c r="NX16" s="110"/>
    </row>
    <row r="17" spans="1:393" ht="13.5" customHeight="1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39</v>
      </c>
      <c r="NK18" s="97"/>
      <c r="NL18" s="97"/>
      <c r="NM18" s="100" t="s">
        <v>40</v>
      </c>
      <c r="NN18" s="101"/>
      <c r="NO18" s="96" t="s">
        <v>39</v>
      </c>
      <c r="NP18" s="97"/>
      <c r="NQ18" s="97"/>
      <c r="NR18" s="100" t="s">
        <v>40</v>
      </c>
      <c r="NS18" s="101"/>
      <c r="NT18" s="96" t="s">
        <v>39</v>
      </c>
      <c r="NU18" s="97"/>
      <c r="NV18" s="97"/>
      <c r="NW18" s="100" t="s">
        <v>40</v>
      </c>
      <c r="NX18" s="101"/>
      <c r="OC18" s="2" t="s">
        <v>41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42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43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44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45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177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46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47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48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49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50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51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52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53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54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55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H28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H29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H30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R01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R02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H28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H29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H30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R01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R02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H28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H29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H30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R01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R02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H28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H29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H30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R01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R02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56</v>
      </c>
    </row>
    <row r="33" spans="1:393" ht="13.5" customHeight="1">
      <c r="A33" s="2"/>
      <c r="B33" s="25"/>
      <c r="D33" s="5"/>
      <c r="E33" s="5"/>
      <c r="F33" s="5"/>
      <c r="G33" s="128" t="s">
        <v>57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データ!AI7</f>
        <v>96.2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データ!AJ7</f>
        <v>97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データ!AK7</f>
        <v>92.8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データ!AL7</f>
        <v>96.5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データ!AM7</f>
        <v>94.9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57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データ!AT7</f>
        <v>83.8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データ!AU7</f>
        <v>86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データ!AV7</f>
        <v>82.1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データ!AW7</f>
        <v>88.4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データ!AX7</f>
        <v>82.2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57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データ!BE7</f>
        <v>3.4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データ!BF7</f>
        <v>5.2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データ!BG7</f>
        <v>15.1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データ!BH7</f>
        <v>17.5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データ!BI7</f>
        <v>24.7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57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データ!BP7</f>
        <v>80.8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データ!BQ7</f>
        <v>83.7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データ!BR7</f>
        <v>71.599999999999994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データ!BS7</f>
        <v>78.400000000000006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データ!BT7</f>
        <v>75.400000000000006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58</v>
      </c>
    </row>
    <row r="34" spans="1:393" ht="13.5" customHeight="1">
      <c r="A34" s="2"/>
      <c r="B34" s="25"/>
      <c r="D34" s="5"/>
      <c r="E34" s="5"/>
      <c r="F34" s="5"/>
      <c r="G34" s="128" t="s">
        <v>59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データ!AN7</f>
        <v>98.4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データ!AO7</f>
        <v>98.2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データ!AP7</f>
        <v>97.5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データ!AQ7</f>
        <v>97.7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データ!AR7</f>
        <v>100.7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59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データ!AY7</f>
        <v>77.900000000000006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データ!AZ7</f>
        <v>78.099999999999994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データ!BA7</f>
        <v>77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データ!BB7</f>
        <v>77.099999999999994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データ!BC7</f>
        <v>73.8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59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データ!BJ7</f>
        <v>107.2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データ!BK7</f>
        <v>114.4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データ!BL7</f>
        <v>117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データ!BM7</f>
        <v>118.8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データ!BN7</f>
        <v>136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59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データ!BU7</f>
        <v>66.8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データ!BV7</f>
        <v>67.900000000000006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データ!BW7</f>
        <v>66.900000000000006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データ!BX7</f>
        <v>66.099999999999994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データ!BY7</f>
        <v>62.3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60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61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62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63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64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65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66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9" t="s">
        <v>179</v>
      </c>
      <c r="NK39" s="120"/>
      <c r="NL39" s="120"/>
      <c r="NM39" s="120"/>
      <c r="NN39" s="120"/>
      <c r="NO39" s="120"/>
      <c r="NP39" s="120"/>
      <c r="NQ39" s="120"/>
      <c r="NR39" s="120"/>
      <c r="NS39" s="120"/>
      <c r="NT39" s="120"/>
      <c r="NU39" s="120"/>
      <c r="NV39" s="120"/>
      <c r="NW39" s="120"/>
      <c r="NX39" s="121"/>
      <c r="OC39" s="28" t="s">
        <v>67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9"/>
      <c r="NK40" s="120"/>
      <c r="NL40" s="120"/>
      <c r="NM40" s="120"/>
      <c r="NN40" s="120"/>
      <c r="NO40" s="120"/>
      <c r="NP40" s="120"/>
      <c r="NQ40" s="120"/>
      <c r="NR40" s="120"/>
      <c r="NS40" s="120"/>
      <c r="NT40" s="120"/>
      <c r="NU40" s="120"/>
      <c r="NV40" s="120"/>
      <c r="NW40" s="120"/>
      <c r="NX40" s="121"/>
      <c r="OC40" s="28" t="s">
        <v>68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9"/>
      <c r="NK41" s="120"/>
      <c r="NL41" s="120"/>
      <c r="NM41" s="120"/>
      <c r="NN41" s="120"/>
      <c r="NO41" s="120"/>
      <c r="NP41" s="120"/>
      <c r="NQ41" s="120"/>
      <c r="NR41" s="120"/>
      <c r="NS41" s="120"/>
      <c r="NT41" s="120"/>
      <c r="NU41" s="120"/>
      <c r="NV41" s="120"/>
      <c r="NW41" s="120"/>
      <c r="NX41" s="121"/>
      <c r="OC41" s="28" t="s">
        <v>69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9"/>
      <c r="NK42" s="120"/>
      <c r="NL42" s="120"/>
      <c r="NM42" s="120"/>
      <c r="NN42" s="120"/>
      <c r="NO42" s="120"/>
      <c r="NP42" s="120"/>
      <c r="NQ42" s="120"/>
      <c r="NR42" s="120"/>
      <c r="NS42" s="120"/>
      <c r="NT42" s="120"/>
      <c r="NU42" s="120"/>
      <c r="NV42" s="120"/>
      <c r="NW42" s="120"/>
      <c r="NX42" s="121"/>
      <c r="OC42" s="28" t="s">
        <v>70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9"/>
      <c r="NK43" s="120"/>
      <c r="NL43" s="120"/>
      <c r="NM43" s="120"/>
      <c r="NN43" s="120"/>
      <c r="NO43" s="120"/>
      <c r="NP43" s="120"/>
      <c r="NQ43" s="120"/>
      <c r="NR43" s="120"/>
      <c r="NS43" s="120"/>
      <c r="NT43" s="120"/>
      <c r="NU43" s="120"/>
      <c r="NV43" s="120"/>
      <c r="NW43" s="120"/>
      <c r="NX43" s="121"/>
      <c r="OC43" s="28" t="s">
        <v>71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9"/>
      <c r="NK44" s="120"/>
      <c r="NL44" s="120"/>
      <c r="NM44" s="120"/>
      <c r="NN44" s="120"/>
      <c r="NO44" s="120"/>
      <c r="NP44" s="120"/>
      <c r="NQ44" s="120"/>
      <c r="NR44" s="120"/>
      <c r="NS44" s="120"/>
      <c r="NT44" s="120"/>
      <c r="NU44" s="120"/>
      <c r="NV44" s="120"/>
      <c r="NW44" s="120"/>
      <c r="NX44" s="121"/>
      <c r="OC44" s="28" t="s">
        <v>72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9"/>
      <c r="NK45" s="120"/>
      <c r="NL45" s="120"/>
      <c r="NM45" s="120"/>
      <c r="NN45" s="120"/>
      <c r="NO45" s="120"/>
      <c r="NP45" s="120"/>
      <c r="NQ45" s="120"/>
      <c r="NR45" s="120"/>
      <c r="NS45" s="120"/>
      <c r="NT45" s="120"/>
      <c r="NU45" s="120"/>
      <c r="NV45" s="120"/>
      <c r="NW45" s="120"/>
      <c r="NX45" s="121"/>
      <c r="OC45" s="28" t="s">
        <v>73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9"/>
      <c r="NK46" s="120"/>
      <c r="NL46" s="120"/>
      <c r="NM46" s="120"/>
      <c r="NN46" s="120"/>
      <c r="NO46" s="120"/>
      <c r="NP46" s="120"/>
      <c r="NQ46" s="120"/>
      <c r="NR46" s="120"/>
      <c r="NS46" s="120"/>
      <c r="NT46" s="120"/>
      <c r="NU46" s="120"/>
      <c r="NV46" s="120"/>
      <c r="NW46" s="120"/>
      <c r="NX46" s="121"/>
      <c r="OC46" s="28" t="s">
        <v>74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9"/>
      <c r="NK47" s="120"/>
      <c r="NL47" s="120"/>
      <c r="NM47" s="120"/>
      <c r="NN47" s="120"/>
      <c r="NO47" s="120"/>
      <c r="NP47" s="120"/>
      <c r="NQ47" s="120"/>
      <c r="NR47" s="120"/>
      <c r="NS47" s="120"/>
      <c r="NT47" s="120"/>
      <c r="NU47" s="120"/>
      <c r="NV47" s="120"/>
      <c r="NW47" s="120"/>
      <c r="NX47" s="121"/>
      <c r="OC47" s="28" t="s">
        <v>75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9"/>
      <c r="NK48" s="120"/>
      <c r="NL48" s="120"/>
      <c r="NM48" s="120"/>
      <c r="NN48" s="120"/>
      <c r="NO48" s="120"/>
      <c r="NP48" s="120"/>
      <c r="NQ48" s="120"/>
      <c r="NR48" s="120"/>
      <c r="NS48" s="120"/>
      <c r="NT48" s="120"/>
      <c r="NU48" s="120"/>
      <c r="NV48" s="120"/>
      <c r="NW48" s="120"/>
      <c r="NX48" s="121"/>
      <c r="OC48" s="28" t="s">
        <v>76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9"/>
      <c r="NK49" s="120"/>
      <c r="NL49" s="120"/>
      <c r="NM49" s="120"/>
      <c r="NN49" s="120"/>
      <c r="NO49" s="120"/>
      <c r="NP49" s="120"/>
      <c r="NQ49" s="120"/>
      <c r="NR49" s="120"/>
      <c r="NS49" s="120"/>
      <c r="NT49" s="120"/>
      <c r="NU49" s="120"/>
      <c r="NV49" s="120"/>
      <c r="NW49" s="120"/>
      <c r="NX49" s="121"/>
      <c r="OC49" s="28" t="s">
        <v>77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9"/>
      <c r="NK50" s="120"/>
      <c r="NL50" s="120"/>
      <c r="NM50" s="120"/>
      <c r="NN50" s="120"/>
      <c r="NO50" s="120"/>
      <c r="NP50" s="120"/>
      <c r="NQ50" s="120"/>
      <c r="NR50" s="120"/>
      <c r="NS50" s="120"/>
      <c r="NT50" s="120"/>
      <c r="NU50" s="120"/>
      <c r="NV50" s="120"/>
      <c r="NW50" s="120"/>
      <c r="NX50" s="121"/>
      <c r="OC50" s="28" t="s">
        <v>78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2"/>
      <c r="NK51" s="123"/>
      <c r="NL51" s="123"/>
      <c r="NM51" s="123"/>
      <c r="NN51" s="123"/>
      <c r="NO51" s="123"/>
      <c r="NP51" s="123"/>
      <c r="NQ51" s="123"/>
      <c r="NR51" s="123"/>
      <c r="NS51" s="123"/>
      <c r="NT51" s="123"/>
      <c r="NU51" s="123"/>
      <c r="NV51" s="123"/>
      <c r="NW51" s="123"/>
      <c r="NX51" s="124"/>
      <c r="OC51" s="28" t="s">
        <v>79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80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81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  <c r="OC53" s="28" t="s">
        <v>82</v>
      </c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H28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H29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H30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R01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R02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H28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H29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H30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R01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R02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H28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H29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H30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R01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R02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H28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H29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H30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R01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R02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178</v>
      </c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93" ht="13.5" customHeight="1">
      <c r="A55" s="2"/>
      <c r="B55" s="25"/>
      <c r="C55" s="5"/>
      <c r="D55" s="5"/>
      <c r="E55" s="5"/>
      <c r="F55" s="5"/>
      <c r="G55" s="128" t="s">
        <v>57</v>
      </c>
      <c r="H55" s="128"/>
      <c r="I55" s="128"/>
      <c r="J55" s="128"/>
      <c r="K55" s="128"/>
      <c r="L55" s="128"/>
      <c r="M55" s="128"/>
      <c r="N55" s="128"/>
      <c r="O55" s="128"/>
      <c r="P55" s="138">
        <f>データ!CA7</f>
        <v>27639</v>
      </c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40"/>
      <c r="AE55" s="138">
        <f>データ!CB7</f>
        <v>27752</v>
      </c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40"/>
      <c r="AT55" s="138">
        <f>データ!CC7</f>
        <v>27875</v>
      </c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40"/>
      <c r="BI55" s="138">
        <f>データ!CD7</f>
        <v>27216</v>
      </c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40"/>
      <c r="BX55" s="138">
        <f>データ!CE7</f>
        <v>27301</v>
      </c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40"/>
      <c r="CO55" s="5"/>
      <c r="CP55" s="5"/>
      <c r="CQ55" s="5"/>
      <c r="CR55" s="5"/>
      <c r="CS55" s="5"/>
      <c r="CT55" s="5"/>
      <c r="CU55" s="128" t="s">
        <v>57</v>
      </c>
      <c r="CV55" s="128"/>
      <c r="CW55" s="128"/>
      <c r="CX55" s="128"/>
      <c r="CY55" s="128"/>
      <c r="CZ55" s="128"/>
      <c r="DA55" s="128"/>
      <c r="DB55" s="128"/>
      <c r="DC55" s="128"/>
      <c r="DD55" s="138">
        <f>データ!CL7</f>
        <v>10086</v>
      </c>
      <c r="DE55" s="139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139"/>
      <c r="DQ55" s="139"/>
      <c r="DR55" s="140"/>
      <c r="DS55" s="138">
        <f>データ!CM7</f>
        <v>10045</v>
      </c>
      <c r="DT55" s="139"/>
      <c r="DU55" s="139"/>
      <c r="DV55" s="139"/>
      <c r="DW55" s="139"/>
      <c r="DX55" s="139"/>
      <c r="DY55" s="139"/>
      <c r="DZ55" s="139"/>
      <c r="EA55" s="139"/>
      <c r="EB55" s="139"/>
      <c r="EC55" s="139"/>
      <c r="ED55" s="139"/>
      <c r="EE55" s="139"/>
      <c r="EF55" s="139"/>
      <c r="EG55" s="140"/>
      <c r="EH55" s="138">
        <f>データ!CN7</f>
        <v>10813</v>
      </c>
      <c r="EI55" s="139"/>
      <c r="EJ55" s="139"/>
      <c r="EK55" s="139"/>
      <c r="EL55" s="139"/>
      <c r="EM55" s="139"/>
      <c r="EN55" s="139"/>
      <c r="EO55" s="139"/>
      <c r="EP55" s="139"/>
      <c r="EQ55" s="139"/>
      <c r="ER55" s="139"/>
      <c r="ES55" s="139"/>
      <c r="ET55" s="139"/>
      <c r="EU55" s="139"/>
      <c r="EV55" s="140"/>
      <c r="EW55" s="138">
        <f>データ!CO7</f>
        <v>11231</v>
      </c>
      <c r="EX55" s="139"/>
      <c r="EY55" s="139"/>
      <c r="EZ55" s="139"/>
      <c r="FA55" s="139"/>
      <c r="FB55" s="139"/>
      <c r="FC55" s="139"/>
      <c r="FD55" s="139"/>
      <c r="FE55" s="139"/>
      <c r="FF55" s="139"/>
      <c r="FG55" s="139"/>
      <c r="FH55" s="139"/>
      <c r="FI55" s="139"/>
      <c r="FJ55" s="139"/>
      <c r="FK55" s="140"/>
      <c r="FL55" s="138">
        <f>データ!CP7</f>
        <v>11657</v>
      </c>
      <c r="FM55" s="139"/>
      <c r="FN55" s="139"/>
      <c r="FO55" s="139"/>
      <c r="FP55" s="139"/>
      <c r="FQ55" s="139"/>
      <c r="FR55" s="139"/>
      <c r="FS55" s="139"/>
      <c r="FT55" s="139"/>
      <c r="FU55" s="139"/>
      <c r="FV55" s="139"/>
      <c r="FW55" s="139"/>
      <c r="FX55" s="139"/>
      <c r="FY55" s="139"/>
      <c r="FZ55" s="140"/>
      <c r="GA55" s="5"/>
      <c r="GB55" s="5"/>
      <c r="GC55" s="5"/>
      <c r="GD55" s="5"/>
      <c r="GE55" s="5"/>
      <c r="GF55" s="5"/>
      <c r="GG55" s="5"/>
      <c r="GH55" s="5"/>
      <c r="GI55" s="128" t="s">
        <v>57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データ!CW7</f>
        <v>62.9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データ!CX7</f>
        <v>62.4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データ!CY7</f>
        <v>66.5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データ!CZ7</f>
        <v>60.1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データ!DA7</f>
        <v>58.5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57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データ!DH7</f>
        <v>17.5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データ!DI7</f>
        <v>17.600000000000001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データ!DJ7</f>
        <v>17.8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データ!DK7</f>
        <v>18.600000000000001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データ!DL7</f>
        <v>17.899999999999999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93" ht="13.5" customHeight="1">
      <c r="A56" s="2"/>
      <c r="B56" s="25"/>
      <c r="C56" s="5"/>
      <c r="D56" s="5"/>
      <c r="E56" s="5"/>
      <c r="F56" s="5"/>
      <c r="G56" s="128" t="s">
        <v>59</v>
      </c>
      <c r="H56" s="128"/>
      <c r="I56" s="128"/>
      <c r="J56" s="128"/>
      <c r="K56" s="128"/>
      <c r="L56" s="128"/>
      <c r="M56" s="128"/>
      <c r="N56" s="128"/>
      <c r="O56" s="128"/>
      <c r="P56" s="138">
        <f>データ!CF7</f>
        <v>24882</v>
      </c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40"/>
      <c r="AE56" s="138">
        <f>データ!CG7</f>
        <v>25249</v>
      </c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40"/>
      <c r="AT56" s="138">
        <f>データ!CH7</f>
        <v>25711</v>
      </c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40"/>
      <c r="BI56" s="138">
        <f>データ!CI7</f>
        <v>26415</v>
      </c>
      <c r="BJ56" s="139"/>
      <c r="BK56" s="139"/>
      <c r="BL56" s="139"/>
      <c r="BM56" s="139"/>
      <c r="BN56" s="139"/>
      <c r="BO56" s="139"/>
      <c r="BP56" s="139"/>
      <c r="BQ56" s="139"/>
      <c r="BR56" s="139"/>
      <c r="BS56" s="139"/>
      <c r="BT56" s="139"/>
      <c r="BU56" s="139"/>
      <c r="BV56" s="139"/>
      <c r="BW56" s="140"/>
      <c r="BX56" s="138">
        <f>データ!CJ7</f>
        <v>27227</v>
      </c>
      <c r="BY56" s="139"/>
      <c r="BZ56" s="139"/>
      <c r="CA56" s="139"/>
      <c r="CB56" s="139"/>
      <c r="CC56" s="139"/>
      <c r="CD56" s="139"/>
      <c r="CE56" s="139"/>
      <c r="CF56" s="139"/>
      <c r="CG56" s="139"/>
      <c r="CH56" s="139"/>
      <c r="CI56" s="139"/>
      <c r="CJ56" s="139"/>
      <c r="CK56" s="139"/>
      <c r="CL56" s="140"/>
      <c r="CO56" s="5"/>
      <c r="CP56" s="5"/>
      <c r="CQ56" s="5"/>
      <c r="CR56" s="5"/>
      <c r="CS56" s="5"/>
      <c r="CT56" s="5"/>
      <c r="CU56" s="128" t="s">
        <v>59</v>
      </c>
      <c r="CV56" s="128"/>
      <c r="CW56" s="128"/>
      <c r="CX56" s="128"/>
      <c r="CY56" s="128"/>
      <c r="CZ56" s="128"/>
      <c r="DA56" s="128"/>
      <c r="DB56" s="128"/>
      <c r="DC56" s="128"/>
      <c r="DD56" s="138">
        <f>データ!CQ7</f>
        <v>8797</v>
      </c>
      <c r="DE56" s="139"/>
      <c r="DF56" s="139"/>
      <c r="DG56" s="139"/>
      <c r="DH56" s="139"/>
      <c r="DI56" s="139"/>
      <c r="DJ56" s="139"/>
      <c r="DK56" s="139"/>
      <c r="DL56" s="139"/>
      <c r="DM56" s="139"/>
      <c r="DN56" s="139"/>
      <c r="DO56" s="139"/>
      <c r="DP56" s="139"/>
      <c r="DQ56" s="139"/>
      <c r="DR56" s="140"/>
      <c r="DS56" s="138">
        <f>データ!CR7</f>
        <v>8852</v>
      </c>
      <c r="DT56" s="139"/>
      <c r="DU56" s="139"/>
      <c r="DV56" s="139"/>
      <c r="DW56" s="139"/>
      <c r="DX56" s="139"/>
      <c r="DY56" s="139"/>
      <c r="DZ56" s="139"/>
      <c r="EA56" s="139"/>
      <c r="EB56" s="139"/>
      <c r="EC56" s="139"/>
      <c r="ED56" s="139"/>
      <c r="EE56" s="139"/>
      <c r="EF56" s="139"/>
      <c r="EG56" s="140"/>
      <c r="EH56" s="138">
        <f>データ!CS7</f>
        <v>9060</v>
      </c>
      <c r="EI56" s="139"/>
      <c r="EJ56" s="139"/>
      <c r="EK56" s="139"/>
      <c r="EL56" s="139"/>
      <c r="EM56" s="139"/>
      <c r="EN56" s="139"/>
      <c r="EO56" s="139"/>
      <c r="EP56" s="139"/>
      <c r="EQ56" s="139"/>
      <c r="ER56" s="139"/>
      <c r="ES56" s="139"/>
      <c r="ET56" s="139"/>
      <c r="EU56" s="139"/>
      <c r="EV56" s="140"/>
      <c r="EW56" s="138">
        <f>データ!CT7</f>
        <v>9135</v>
      </c>
      <c r="EX56" s="139"/>
      <c r="EY56" s="139"/>
      <c r="EZ56" s="139"/>
      <c r="FA56" s="139"/>
      <c r="FB56" s="139"/>
      <c r="FC56" s="139"/>
      <c r="FD56" s="139"/>
      <c r="FE56" s="139"/>
      <c r="FF56" s="139"/>
      <c r="FG56" s="139"/>
      <c r="FH56" s="139"/>
      <c r="FI56" s="139"/>
      <c r="FJ56" s="139"/>
      <c r="FK56" s="140"/>
      <c r="FL56" s="138">
        <f>データ!CU7</f>
        <v>9509</v>
      </c>
      <c r="FM56" s="139"/>
      <c r="FN56" s="139"/>
      <c r="FO56" s="139"/>
      <c r="FP56" s="139"/>
      <c r="FQ56" s="139"/>
      <c r="FR56" s="139"/>
      <c r="FS56" s="139"/>
      <c r="FT56" s="139"/>
      <c r="FU56" s="139"/>
      <c r="FV56" s="139"/>
      <c r="FW56" s="139"/>
      <c r="FX56" s="139"/>
      <c r="FY56" s="139"/>
      <c r="FZ56" s="140"/>
      <c r="GA56" s="5"/>
      <c r="GB56" s="5"/>
      <c r="GC56" s="5"/>
      <c r="GD56" s="5"/>
      <c r="GE56" s="5"/>
      <c r="GF56" s="5"/>
      <c r="GG56" s="5"/>
      <c r="GH56" s="5"/>
      <c r="GI56" s="128" t="s">
        <v>59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データ!DB7</f>
        <v>69.5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データ!DC7</f>
        <v>70.3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データ!DD7</f>
        <v>71.099999999999994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データ!DE7</f>
        <v>72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データ!DF7</f>
        <v>77.7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59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データ!DM7</f>
        <v>17.399999999999999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データ!DN7</f>
        <v>17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データ!DO7</f>
        <v>16.5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データ!DP7</f>
        <v>16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データ!DQ7</f>
        <v>15.7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93" ht="13.5" customHeight="1">
      <c r="A62" s="27"/>
      <c r="B62" s="22"/>
      <c r="C62" s="23"/>
      <c r="D62" s="23"/>
      <c r="E62" s="23"/>
      <c r="F62" s="106" t="s">
        <v>83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93" ht="13.5" customHeight="1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9"/>
      <c r="NK65" s="120"/>
      <c r="NL65" s="120"/>
      <c r="NM65" s="120"/>
      <c r="NN65" s="120"/>
      <c r="NO65" s="120"/>
      <c r="NP65" s="120"/>
      <c r="NQ65" s="120"/>
      <c r="NR65" s="120"/>
      <c r="NS65" s="120"/>
      <c r="NT65" s="120"/>
      <c r="NU65" s="120"/>
      <c r="NV65" s="120"/>
      <c r="NW65" s="120"/>
      <c r="NX65" s="121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9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0"/>
      <c r="NX66" s="12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84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1" t="s">
        <v>180</v>
      </c>
      <c r="NK70" s="142"/>
      <c r="NL70" s="142"/>
      <c r="NM70" s="142"/>
      <c r="NN70" s="142"/>
      <c r="NO70" s="142"/>
      <c r="NP70" s="142"/>
      <c r="NQ70" s="142"/>
      <c r="NR70" s="142"/>
      <c r="NS70" s="142"/>
      <c r="NT70" s="142"/>
      <c r="NU70" s="142"/>
      <c r="NV70" s="142"/>
      <c r="NW70" s="142"/>
      <c r="NX70" s="143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1"/>
      <c r="NK71" s="142"/>
      <c r="NL71" s="142"/>
      <c r="NM71" s="142"/>
      <c r="NN71" s="142"/>
      <c r="NO71" s="142"/>
      <c r="NP71" s="142"/>
      <c r="NQ71" s="142"/>
      <c r="NR71" s="142"/>
      <c r="NS71" s="142"/>
      <c r="NT71" s="142"/>
      <c r="NU71" s="142"/>
      <c r="NV71" s="142"/>
      <c r="NW71" s="142"/>
      <c r="NX71" s="143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1"/>
      <c r="NK72" s="142"/>
      <c r="NL72" s="142"/>
      <c r="NM72" s="142"/>
      <c r="NN72" s="142"/>
      <c r="NO72" s="142"/>
      <c r="NP72" s="142"/>
      <c r="NQ72" s="142"/>
      <c r="NR72" s="142"/>
      <c r="NS72" s="142"/>
      <c r="NT72" s="142"/>
      <c r="NU72" s="142"/>
      <c r="NV72" s="142"/>
      <c r="NW72" s="142"/>
      <c r="NX72" s="143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1"/>
      <c r="NK73" s="142"/>
      <c r="NL73" s="142"/>
      <c r="NM73" s="142"/>
      <c r="NN73" s="142"/>
      <c r="NO73" s="142"/>
      <c r="NP73" s="142"/>
      <c r="NQ73" s="142"/>
      <c r="NR73" s="142"/>
      <c r="NS73" s="142"/>
      <c r="NT73" s="142"/>
      <c r="NU73" s="142"/>
      <c r="NV73" s="142"/>
      <c r="NW73" s="142"/>
      <c r="NX73" s="143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1"/>
      <c r="NK74" s="142"/>
      <c r="NL74" s="142"/>
      <c r="NM74" s="142"/>
      <c r="NN74" s="142"/>
      <c r="NO74" s="142"/>
      <c r="NP74" s="142"/>
      <c r="NQ74" s="142"/>
      <c r="NR74" s="142"/>
      <c r="NS74" s="142"/>
      <c r="NT74" s="142"/>
      <c r="NU74" s="142"/>
      <c r="NV74" s="142"/>
      <c r="NW74" s="142"/>
      <c r="NX74" s="143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1"/>
      <c r="NK75" s="142"/>
      <c r="NL75" s="142"/>
      <c r="NM75" s="142"/>
      <c r="NN75" s="142"/>
      <c r="NO75" s="142"/>
      <c r="NP75" s="142"/>
      <c r="NQ75" s="142"/>
      <c r="NR75" s="142"/>
      <c r="NS75" s="142"/>
      <c r="NT75" s="142"/>
      <c r="NU75" s="142"/>
      <c r="NV75" s="142"/>
      <c r="NW75" s="142"/>
      <c r="NX75" s="143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1"/>
      <c r="NK76" s="142"/>
      <c r="NL76" s="142"/>
      <c r="NM76" s="142"/>
      <c r="NN76" s="142"/>
      <c r="NO76" s="142"/>
      <c r="NP76" s="142"/>
      <c r="NQ76" s="142"/>
      <c r="NR76" s="142"/>
      <c r="NS76" s="142"/>
      <c r="NT76" s="142"/>
      <c r="NU76" s="142"/>
      <c r="NV76" s="142"/>
      <c r="NW76" s="142"/>
      <c r="NX76" s="143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1"/>
      <c r="NK77" s="142"/>
      <c r="NL77" s="142"/>
      <c r="NM77" s="142"/>
      <c r="NN77" s="142"/>
      <c r="NO77" s="142"/>
      <c r="NP77" s="142"/>
      <c r="NQ77" s="142"/>
      <c r="NR77" s="142"/>
      <c r="NS77" s="142"/>
      <c r="NT77" s="142"/>
      <c r="NU77" s="142"/>
      <c r="NV77" s="142"/>
      <c r="NW77" s="142"/>
      <c r="NX77" s="143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47" t="str">
        <f>データ!$B$11</f>
        <v>H28</v>
      </c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 t="str">
        <f>データ!$C$11</f>
        <v>H29</v>
      </c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 t="str">
        <f>データ!$D$11</f>
        <v>H30</v>
      </c>
      <c r="BH78" s="147"/>
      <c r="BI78" s="147"/>
      <c r="BJ78" s="147"/>
      <c r="BK78" s="147"/>
      <c r="BL78" s="147"/>
      <c r="BM78" s="147"/>
      <c r="BN78" s="147"/>
      <c r="BO78" s="147"/>
      <c r="BP78" s="147"/>
      <c r="BQ78" s="147"/>
      <c r="BR78" s="147"/>
      <c r="BS78" s="147"/>
      <c r="BT78" s="147"/>
      <c r="BU78" s="147"/>
      <c r="BV78" s="147"/>
      <c r="BW78" s="147"/>
      <c r="BX78" s="147"/>
      <c r="BY78" s="147"/>
      <c r="BZ78" s="147" t="str">
        <f>データ!$E$11</f>
        <v>R01</v>
      </c>
      <c r="CA78" s="147"/>
      <c r="CB78" s="147"/>
      <c r="CC78" s="147"/>
      <c r="CD78" s="147"/>
      <c r="CE78" s="147"/>
      <c r="CF78" s="147"/>
      <c r="CG78" s="147"/>
      <c r="CH78" s="147"/>
      <c r="CI78" s="147"/>
      <c r="CJ78" s="147"/>
      <c r="CK78" s="147"/>
      <c r="CL78" s="147"/>
      <c r="CM78" s="147"/>
      <c r="CN78" s="147"/>
      <c r="CO78" s="147"/>
      <c r="CP78" s="147"/>
      <c r="CQ78" s="147"/>
      <c r="CR78" s="147"/>
      <c r="CS78" s="147" t="str">
        <f>データ!$F$11</f>
        <v>R02</v>
      </c>
      <c r="CT78" s="147"/>
      <c r="CU78" s="147"/>
      <c r="CV78" s="147"/>
      <c r="CW78" s="147"/>
      <c r="CX78" s="147"/>
      <c r="CY78" s="147"/>
      <c r="CZ78" s="147"/>
      <c r="DA78" s="147"/>
      <c r="DB78" s="147"/>
      <c r="DC78" s="147"/>
      <c r="DD78" s="147"/>
      <c r="DE78" s="147"/>
      <c r="DF78" s="147"/>
      <c r="DG78" s="147"/>
      <c r="DH78" s="147"/>
      <c r="DI78" s="147"/>
      <c r="DJ78" s="147"/>
      <c r="DK78" s="147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47" t="str">
        <f>データ!$B$11</f>
        <v>H28</v>
      </c>
      <c r="EP78" s="147"/>
      <c r="EQ78" s="147"/>
      <c r="ER78" s="147"/>
      <c r="ES78" s="147"/>
      <c r="ET78" s="147"/>
      <c r="EU78" s="147"/>
      <c r="EV78" s="147"/>
      <c r="EW78" s="147"/>
      <c r="EX78" s="147"/>
      <c r="EY78" s="147"/>
      <c r="EZ78" s="147"/>
      <c r="FA78" s="147"/>
      <c r="FB78" s="147"/>
      <c r="FC78" s="147"/>
      <c r="FD78" s="147"/>
      <c r="FE78" s="147"/>
      <c r="FF78" s="147"/>
      <c r="FG78" s="147"/>
      <c r="FH78" s="147" t="str">
        <f>データ!$C$11</f>
        <v>H29</v>
      </c>
      <c r="FI78" s="147"/>
      <c r="FJ78" s="147"/>
      <c r="FK78" s="147"/>
      <c r="FL78" s="147"/>
      <c r="FM78" s="147"/>
      <c r="FN78" s="147"/>
      <c r="FO78" s="147"/>
      <c r="FP78" s="147"/>
      <c r="FQ78" s="147"/>
      <c r="FR78" s="147"/>
      <c r="FS78" s="147"/>
      <c r="FT78" s="147"/>
      <c r="FU78" s="147"/>
      <c r="FV78" s="147"/>
      <c r="FW78" s="147"/>
      <c r="FX78" s="147"/>
      <c r="FY78" s="147"/>
      <c r="FZ78" s="147"/>
      <c r="GA78" s="147" t="str">
        <f>データ!$D$11</f>
        <v>H30</v>
      </c>
      <c r="GB78" s="147"/>
      <c r="GC78" s="147"/>
      <c r="GD78" s="147"/>
      <c r="GE78" s="147"/>
      <c r="GF78" s="147"/>
      <c r="GG78" s="147"/>
      <c r="GH78" s="147"/>
      <c r="GI78" s="147"/>
      <c r="GJ78" s="147"/>
      <c r="GK78" s="147"/>
      <c r="GL78" s="147"/>
      <c r="GM78" s="147"/>
      <c r="GN78" s="147"/>
      <c r="GO78" s="147"/>
      <c r="GP78" s="147"/>
      <c r="GQ78" s="147"/>
      <c r="GR78" s="147"/>
      <c r="GS78" s="147"/>
      <c r="GT78" s="147" t="str">
        <f>データ!$E$11</f>
        <v>R01</v>
      </c>
      <c r="GU78" s="147"/>
      <c r="GV78" s="147"/>
      <c r="GW78" s="147"/>
      <c r="GX78" s="147"/>
      <c r="GY78" s="147"/>
      <c r="GZ78" s="147"/>
      <c r="HA78" s="147"/>
      <c r="HB78" s="147"/>
      <c r="HC78" s="147"/>
      <c r="HD78" s="147"/>
      <c r="HE78" s="147"/>
      <c r="HF78" s="147"/>
      <c r="HG78" s="147"/>
      <c r="HH78" s="147"/>
      <c r="HI78" s="147"/>
      <c r="HJ78" s="147"/>
      <c r="HK78" s="147"/>
      <c r="HL78" s="147"/>
      <c r="HM78" s="147" t="str">
        <f>データ!$F$11</f>
        <v>R02</v>
      </c>
      <c r="HN78" s="147"/>
      <c r="HO78" s="147"/>
      <c r="HP78" s="147"/>
      <c r="HQ78" s="147"/>
      <c r="HR78" s="147"/>
      <c r="HS78" s="147"/>
      <c r="HT78" s="147"/>
      <c r="HU78" s="147"/>
      <c r="HV78" s="147"/>
      <c r="HW78" s="147"/>
      <c r="HX78" s="147"/>
      <c r="HY78" s="147"/>
      <c r="HZ78" s="147"/>
      <c r="IA78" s="147"/>
      <c r="IB78" s="147"/>
      <c r="IC78" s="147"/>
      <c r="ID78" s="147"/>
      <c r="IE78" s="147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47" t="str">
        <f>データ!$B$11</f>
        <v>H28</v>
      </c>
      <c r="JK78" s="147"/>
      <c r="JL78" s="147"/>
      <c r="JM78" s="147"/>
      <c r="JN78" s="147"/>
      <c r="JO78" s="147"/>
      <c r="JP78" s="147"/>
      <c r="JQ78" s="147"/>
      <c r="JR78" s="147"/>
      <c r="JS78" s="147"/>
      <c r="JT78" s="147"/>
      <c r="JU78" s="147"/>
      <c r="JV78" s="147"/>
      <c r="JW78" s="147"/>
      <c r="JX78" s="147"/>
      <c r="JY78" s="147"/>
      <c r="JZ78" s="147"/>
      <c r="KA78" s="147"/>
      <c r="KB78" s="147"/>
      <c r="KC78" s="147" t="str">
        <f>データ!$C$11</f>
        <v>H29</v>
      </c>
      <c r="KD78" s="147"/>
      <c r="KE78" s="147"/>
      <c r="KF78" s="147"/>
      <c r="KG78" s="147"/>
      <c r="KH78" s="147"/>
      <c r="KI78" s="147"/>
      <c r="KJ78" s="147"/>
      <c r="KK78" s="147"/>
      <c r="KL78" s="147"/>
      <c r="KM78" s="147"/>
      <c r="KN78" s="147"/>
      <c r="KO78" s="147"/>
      <c r="KP78" s="147"/>
      <c r="KQ78" s="147"/>
      <c r="KR78" s="147"/>
      <c r="KS78" s="147"/>
      <c r="KT78" s="147"/>
      <c r="KU78" s="147"/>
      <c r="KV78" s="147" t="str">
        <f>データ!$D$11</f>
        <v>H30</v>
      </c>
      <c r="KW78" s="147"/>
      <c r="KX78" s="147"/>
      <c r="KY78" s="147"/>
      <c r="KZ78" s="147"/>
      <c r="LA78" s="147"/>
      <c r="LB78" s="147"/>
      <c r="LC78" s="147"/>
      <c r="LD78" s="147"/>
      <c r="LE78" s="147"/>
      <c r="LF78" s="147"/>
      <c r="LG78" s="147"/>
      <c r="LH78" s="147"/>
      <c r="LI78" s="147"/>
      <c r="LJ78" s="147"/>
      <c r="LK78" s="147"/>
      <c r="LL78" s="147"/>
      <c r="LM78" s="147"/>
      <c r="LN78" s="147"/>
      <c r="LO78" s="147" t="str">
        <f>データ!$E$11</f>
        <v>R01</v>
      </c>
      <c r="LP78" s="147"/>
      <c r="LQ78" s="147"/>
      <c r="LR78" s="147"/>
      <c r="LS78" s="147"/>
      <c r="LT78" s="147"/>
      <c r="LU78" s="147"/>
      <c r="LV78" s="147"/>
      <c r="LW78" s="147"/>
      <c r="LX78" s="147"/>
      <c r="LY78" s="147"/>
      <c r="LZ78" s="147"/>
      <c r="MA78" s="147"/>
      <c r="MB78" s="147"/>
      <c r="MC78" s="147"/>
      <c r="MD78" s="147"/>
      <c r="ME78" s="147"/>
      <c r="MF78" s="147"/>
      <c r="MG78" s="147"/>
      <c r="MH78" s="147" t="str">
        <f>データ!$F$11</f>
        <v>R02</v>
      </c>
      <c r="MI78" s="147"/>
      <c r="MJ78" s="147"/>
      <c r="MK78" s="147"/>
      <c r="ML78" s="147"/>
      <c r="MM78" s="147"/>
      <c r="MN78" s="147"/>
      <c r="MO78" s="147"/>
      <c r="MP78" s="147"/>
      <c r="MQ78" s="147"/>
      <c r="MR78" s="147"/>
      <c r="MS78" s="147"/>
      <c r="MT78" s="147"/>
      <c r="MU78" s="147"/>
      <c r="MV78" s="147"/>
      <c r="MW78" s="147"/>
      <c r="MX78" s="147"/>
      <c r="MY78" s="147"/>
      <c r="MZ78" s="147"/>
      <c r="NA78" s="5"/>
      <c r="NB78" s="5"/>
      <c r="NC78" s="5"/>
      <c r="ND78" s="5"/>
      <c r="NE78" s="5"/>
      <c r="NF78" s="5"/>
      <c r="NG78" s="39"/>
      <c r="NH78" s="27"/>
      <c r="NI78" s="2"/>
      <c r="NJ78" s="141"/>
      <c r="NK78" s="142"/>
      <c r="NL78" s="142"/>
      <c r="NM78" s="142"/>
      <c r="NN78" s="142"/>
      <c r="NO78" s="142"/>
      <c r="NP78" s="142"/>
      <c r="NQ78" s="142"/>
      <c r="NR78" s="142"/>
      <c r="NS78" s="142"/>
      <c r="NT78" s="142"/>
      <c r="NU78" s="142"/>
      <c r="NV78" s="142"/>
      <c r="NW78" s="142"/>
      <c r="NX78" s="143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148" t="s">
        <v>57</v>
      </c>
      <c r="K79" s="149"/>
      <c r="L79" s="149"/>
      <c r="M79" s="149"/>
      <c r="N79" s="149"/>
      <c r="O79" s="149"/>
      <c r="P79" s="149"/>
      <c r="Q79" s="149"/>
      <c r="R79" s="149"/>
      <c r="S79" s="149"/>
      <c r="T79" s="150"/>
      <c r="U79" s="151">
        <f>データ!DS7</f>
        <v>43.5</v>
      </c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>
        <f>データ!DT7</f>
        <v>48.5</v>
      </c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>
        <f>データ!DU7</f>
        <v>53.1</v>
      </c>
      <c r="BH79" s="151"/>
      <c r="BI79" s="151"/>
      <c r="BJ79" s="151"/>
      <c r="BK79" s="151"/>
      <c r="BL79" s="151"/>
      <c r="BM79" s="151"/>
      <c r="BN79" s="151"/>
      <c r="BO79" s="151"/>
      <c r="BP79" s="151"/>
      <c r="BQ79" s="151"/>
      <c r="BR79" s="151"/>
      <c r="BS79" s="151"/>
      <c r="BT79" s="151"/>
      <c r="BU79" s="151"/>
      <c r="BV79" s="151"/>
      <c r="BW79" s="151"/>
      <c r="BX79" s="151"/>
      <c r="BY79" s="151"/>
      <c r="BZ79" s="151">
        <f>データ!DV7</f>
        <v>51.5</v>
      </c>
      <c r="CA79" s="151"/>
      <c r="CB79" s="151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151"/>
      <c r="CN79" s="151"/>
      <c r="CO79" s="151"/>
      <c r="CP79" s="151"/>
      <c r="CQ79" s="151"/>
      <c r="CR79" s="151"/>
      <c r="CS79" s="151">
        <f>データ!DW7</f>
        <v>54.1</v>
      </c>
      <c r="CT79" s="151"/>
      <c r="CU79" s="151"/>
      <c r="CV79" s="151"/>
      <c r="CW79" s="151"/>
      <c r="CX79" s="151"/>
      <c r="CY79" s="151"/>
      <c r="CZ79" s="151"/>
      <c r="DA79" s="151"/>
      <c r="DB79" s="151"/>
      <c r="DC79" s="151"/>
      <c r="DD79" s="151"/>
      <c r="DE79" s="151"/>
      <c r="DF79" s="151"/>
      <c r="DG79" s="151"/>
      <c r="DH79" s="151"/>
      <c r="DI79" s="151"/>
      <c r="DJ79" s="151"/>
      <c r="DK79" s="15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48" t="s">
        <v>57</v>
      </c>
      <c r="EE79" s="149"/>
      <c r="EF79" s="149"/>
      <c r="EG79" s="149"/>
      <c r="EH79" s="149"/>
      <c r="EI79" s="149"/>
      <c r="EJ79" s="149"/>
      <c r="EK79" s="149"/>
      <c r="EL79" s="149"/>
      <c r="EM79" s="149"/>
      <c r="EN79" s="150"/>
      <c r="EO79" s="151">
        <f>データ!ED7</f>
        <v>74.099999999999994</v>
      </c>
      <c r="EP79" s="151"/>
      <c r="EQ79" s="151"/>
      <c r="ER79" s="151"/>
      <c r="ES79" s="151"/>
      <c r="ET79" s="151"/>
      <c r="EU79" s="151"/>
      <c r="EV79" s="151"/>
      <c r="EW79" s="151"/>
      <c r="EX79" s="151"/>
      <c r="EY79" s="151"/>
      <c r="EZ79" s="151"/>
      <c r="FA79" s="151"/>
      <c r="FB79" s="151"/>
      <c r="FC79" s="151"/>
      <c r="FD79" s="151"/>
      <c r="FE79" s="151"/>
      <c r="FF79" s="151"/>
      <c r="FG79" s="151"/>
      <c r="FH79" s="151">
        <f>データ!EE7</f>
        <v>82.8</v>
      </c>
      <c r="FI79" s="151"/>
      <c r="FJ79" s="151"/>
      <c r="FK79" s="151"/>
      <c r="FL79" s="151"/>
      <c r="FM79" s="151"/>
      <c r="FN79" s="151"/>
      <c r="FO79" s="151"/>
      <c r="FP79" s="151"/>
      <c r="FQ79" s="151"/>
      <c r="FR79" s="151"/>
      <c r="FS79" s="151"/>
      <c r="FT79" s="151"/>
      <c r="FU79" s="151"/>
      <c r="FV79" s="151"/>
      <c r="FW79" s="151"/>
      <c r="FX79" s="151"/>
      <c r="FY79" s="151"/>
      <c r="FZ79" s="151"/>
      <c r="GA79" s="151">
        <f>データ!EF7</f>
        <v>89.7</v>
      </c>
      <c r="GB79" s="151"/>
      <c r="GC79" s="151"/>
      <c r="GD79" s="151"/>
      <c r="GE79" s="151"/>
      <c r="GF79" s="151"/>
      <c r="GG79" s="151"/>
      <c r="GH79" s="151"/>
      <c r="GI79" s="151"/>
      <c r="GJ79" s="151"/>
      <c r="GK79" s="151"/>
      <c r="GL79" s="151"/>
      <c r="GM79" s="151"/>
      <c r="GN79" s="151"/>
      <c r="GO79" s="151"/>
      <c r="GP79" s="151"/>
      <c r="GQ79" s="151"/>
      <c r="GR79" s="151"/>
      <c r="GS79" s="151"/>
      <c r="GT79" s="151">
        <f>データ!EG7</f>
        <v>73.400000000000006</v>
      </c>
      <c r="GU79" s="151"/>
      <c r="GV79" s="151"/>
      <c r="GW79" s="151"/>
      <c r="GX79" s="151"/>
      <c r="GY79" s="151"/>
      <c r="GZ79" s="151"/>
      <c r="HA79" s="151"/>
      <c r="HB79" s="151"/>
      <c r="HC79" s="151"/>
      <c r="HD79" s="151"/>
      <c r="HE79" s="151"/>
      <c r="HF79" s="151"/>
      <c r="HG79" s="151"/>
      <c r="HH79" s="151"/>
      <c r="HI79" s="151"/>
      <c r="HJ79" s="151"/>
      <c r="HK79" s="151"/>
      <c r="HL79" s="151"/>
      <c r="HM79" s="151">
        <f>データ!EH7</f>
        <v>73.400000000000006</v>
      </c>
      <c r="HN79" s="151"/>
      <c r="HO79" s="151"/>
      <c r="HP79" s="151"/>
      <c r="HQ79" s="151"/>
      <c r="HR79" s="151"/>
      <c r="HS79" s="151"/>
      <c r="HT79" s="151"/>
      <c r="HU79" s="151"/>
      <c r="HV79" s="151"/>
      <c r="HW79" s="151"/>
      <c r="HX79" s="151"/>
      <c r="HY79" s="151"/>
      <c r="HZ79" s="151"/>
      <c r="IA79" s="151"/>
      <c r="IB79" s="151"/>
      <c r="IC79" s="151"/>
      <c r="ID79" s="151"/>
      <c r="IE79" s="151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48" t="s">
        <v>57</v>
      </c>
      <c r="IZ79" s="149"/>
      <c r="JA79" s="149"/>
      <c r="JB79" s="149"/>
      <c r="JC79" s="149"/>
      <c r="JD79" s="149"/>
      <c r="JE79" s="149"/>
      <c r="JF79" s="149"/>
      <c r="JG79" s="149"/>
      <c r="JH79" s="149"/>
      <c r="JI79" s="150"/>
      <c r="JJ79" s="152">
        <f>データ!EO7</f>
        <v>33148100</v>
      </c>
      <c r="JK79" s="152"/>
      <c r="JL79" s="152"/>
      <c r="JM79" s="152"/>
      <c r="JN79" s="152"/>
      <c r="JO79" s="152"/>
      <c r="JP79" s="152"/>
      <c r="JQ79" s="152"/>
      <c r="JR79" s="152"/>
      <c r="JS79" s="152"/>
      <c r="JT79" s="152"/>
      <c r="JU79" s="152"/>
      <c r="JV79" s="152"/>
      <c r="JW79" s="152"/>
      <c r="JX79" s="152"/>
      <c r="JY79" s="152"/>
      <c r="JZ79" s="152"/>
      <c r="KA79" s="152"/>
      <c r="KB79" s="152"/>
      <c r="KC79" s="152">
        <f>データ!EP7</f>
        <v>33126950</v>
      </c>
      <c r="KD79" s="152"/>
      <c r="KE79" s="152"/>
      <c r="KF79" s="152"/>
      <c r="KG79" s="152"/>
      <c r="KH79" s="152"/>
      <c r="KI79" s="152"/>
      <c r="KJ79" s="152"/>
      <c r="KK79" s="152"/>
      <c r="KL79" s="152"/>
      <c r="KM79" s="152"/>
      <c r="KN79" s="152"/>
      <c r="KO79" s="152"/>
      <c r="KP79" s="152"/>
      <c r="KQ79" s="152"/>
      <c r="KR79" s="152"/>
      <c r="KS79" s="152"/>
      <c r="KT79" s="152"/>
      <c r="KU79" s="152"/>
      <c r="KV79" s="152">
        <f>データ!EQ7</f>
        <v>33121767</v>
      </c>
      <c r="KW79" s="152"/>
      <c r="KX79" s="152"/>
      <c r="KY79" s="152"/>
      <c r="KZ79" s="152"/>
      <c r="LA79" s="152"/>
      <c r="LB79" s="152"/>
      <c r="LC79" s="152"/>
      <c r="LD79" s="152"/>
      <c r="LE79" s="152"/>
      <c r="LF79" s="152"/>
      <c r="LG79" s="152"/>
      <c r="LH79" s="152"/>
      <c r="LI79" s="152"/>
      <c r="LJ79" s="152"/>
      <c r="LK79" s="152"/>
      <c r="LL79" s="152"/>
      <c r="LM79" s="152"/>
      <c r="LN79" s="152"/>
      <c r="LO79" s="152">
        <f>データ!ER7</f>
        <v>33225700</v>
      </c>
      <c r="LP79" s="152"/>
      <c r="LQ79" s="152"/>
      <c r="LR79" s="152"/>
      <c r="LS79" s="152"/>
      <c r="LT79" s="152"/>
      <c r="LU79" s="152"/>
      <c r="LV79" s="152"/>
      <c r="LW79" s="152"/>
      <c r="LX79" s="152"/>
      <c r="LY79" s="152"/>
      <c r="LZ79" s="152"/>
      <c r="MA79" s="152"/>
      <c r="MB79" s="152"/>
      <c r="MC79" s="152"/>
      <c r="MD79" s="152"/>
      <c r="ME79" s="152"/>
      <c r="MF79" s="152"/>
      <c r="MG79" s="152"/>
      <c r="MH79" s="152">
        <f>データ!ES7</f>
        <v>33244217</v>
      </c>
      <c r="MI79" s="152"/>
      <c r="MJ79" s="152"/>
      <c r="MK79" s="152"/>
      <c r="ML79" s="152"/>
      <c r="MM79" s="152"/>
      <c r="MN79" s="152"/>
      <c r="MO79" s="152"/>
      <c r="MP79" s="152"/>
      <c r="MQ79" s="152"/>
      <c r="MR79" s="152"/>
      <c r="MS79" s="152"/>
      <c r="MT79" s="152"/>
      <c r="MU79" s="152"/>
      <c r="MV79" s="152"/>
      <c r="MW79" s="152"/>
      <c r="MX79" s="152"/>
      <c r="MY79" s="152"/>
      <c r="MZ79" s="152"/>
      <c r="NA79" s="5"/>
      <c r="NB79" s="5"/>
      <c r="NC79" s="5"/>
      <c r="ND79" s="5"/>
      <c r="NE79" s="5"/>
      <c r="NF79" s="5"/>
      <c r="NG79" s="39"/>
      <c r="NH79" s="27"/>
      <c r="NI79" s="2"/>
      <c r="NJ79" s="141"/>
      <c r="NK79" s="142"/>
      <c r="NL79" s="142"/>
      <c r="NM79" s="142"/>
      <c r="NN79" s="142"/>
      <c r="NO79" s="142"/>
      <c r="NP79" s="142"/>
      <c r="NQ79" s="142"/>
      <c r="NR79" s="142"/>
      <c r="NS79" s="142"/>
      <c r="NT79" s="142"/>
      <c r="NU79" s="142"/>
      <c r="NV79" s="142"/>
      <c r="NW79" s="142"/>
      <c r="NX79" s="143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148" t="s">
        <v>59</v>
      </c>
      <c r="K80" s="149"/>
      <c r="L80" s="149"/>
      <c r="M80" s="149"/>
      <c r="N80" s="149"/>
      <c r="O80" s="149"/>
      <c r="P80" s="149"/>
      <c r="Q80" s="149"/>
      <c r="R80" s="149"/>
      <c r="S80" s="149"/>
      <c r="T80" s="150"/>
      <c r="U80" s="151">
        <f>データ!DX7</f>
        <v>54.2</v>
      </c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>
        <f>データ!DY7</f>
        <v>53.8</v>
      </c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>
        <f>データ!DZ7</f>
        <v>56.1</v>
      </c>
      <c r="BH80" s="151"/>
      <c r="BI80" s="151"/>
      <c r="BJ80" s="151"/>
      <c r="BK80" s="151"/>
      <c r="BL80" s="151"/>
      <c r="BM80" s="151"/>
      <c r="BN80" s="151"/>
      <c r="BO80" s="151"/>
      <c r="BP80" s="151"/>
      <c r="BQ80" s="151"/>
      <c r="BR80" s="151"/>
      <c r="BS80" s="151"/>
      <c r="BT80" s="151"/>
      <c r="BU80" s="151"/>
      <c r="BV80" s="151"/>
      <c r="BW80" s="151"/>
      <c r="BX80" s="151"/>
      <c r="BY80" s="151"/>
      <c r="BZ80" s="151">
        <f>データ!EA7</f>
        <v>56.4</v>
      </c>
      <c r="CA80" s="151"/>
      <c r="CB80" s="151"/>
      <c r="CC80" s="151"/>
      <c r="CD80" s="151"/>
      <c r="CE80" s="151"/>
      <c r="CF80" s="151"/>
      <c r="CG80" s="151"/>
      <c r="CH80" s="151"/>
      <c r="CI80" s="151"/>
      <c r="CJ80" s="151"/>
      <c r="CK80" s="151"/>
      <c r="CL80" s="151"/>
      <c r="CM80" s="151"/>
      <c r="CN80" s="151"/>
      <c r="CO80" s="151"/>
      <c r="CP80" s="151"/>
      <c r="CQ80" s="151"/>
      <c r="CR80" s="151"/>
      <c r="CS80" s="151">
        <f>データ!EB7</f>
        <v>56.9</v>
      </c>
      <c r="CT80" s="151"/>
      <c r="CU80" s="151"/>
      <c r="CV80" s="151"/>
      <c r="CW80" s="151"/>
      <c r="CX80" s="151"/>
      <c r="CY80" s="151"/>
      <c r="CZ80" s="151"/>
      <c r="DA80" s="151"/>
      <c r="DB80" s="151"/>
      <c r="DC80" s="151"/>
      <c r="DD80" s="151"/>
      <c r="DE80" s="151"/>
      <c r="DF80" s="151"/>
      <c r="DG80" s="151"/>
      <c r="DH80" s="151"/>
      <c r="DI80" s="151"/>
      <c r="DJ80" s="151"/>
      <c r="DK80" s="15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48" t="s">
        <v>59</v>
      </c>
      <c r="EE80" s="149"/>
      <c r="EF80" s="149"/>
      <c r="EG80" s="149"/>
      <c r="EH80" s="149"/>
      <c r="EI80" s="149"/>
      <c r="EJ80" s="149"/>
      <c r="EK80" s="149"/>
      <c r="EL80" s="149"/>
      <c r="EM80" s="149"/>
      <c r="EN80" s="150"/>
      <c r="EO80" s="151">
        <f>データ!EI7</f>
        <v>70</v>
      </c>
      <c r="EP80" s="151"/>
      <c r="EQ80" s="151"/>
      <c r="ER80" s="151"/>
      <c r="ES80" s="151"/>
      <c r="ET80" s="151"/>
      <c r="EU80" s="151"/>
      <c r="EV80" s="151"/>
      <c r="EW80" s="151"/>
      <c r="EX80" s="151"/>
      <c r="EY80" s="151"/>
      <c r="EZ80" s="151"/>
      <c r="FA80" s="151"/>
      <c r="FB80" s="151"/>
      <c r="FC80" s="151"/>
      <c r="FD80" s="151"/>
      <c r="FE80" s="151"/>
      <c r="FF80" s="151"/>
      <c r="FG80" s="151"/>
      <c r="FH80" s="151">
        <f>データ!EJ7</f>
        <v>71</v>
      </c>
      <c r="FI80" s="151"/>
      <c r="FJ80" s="151"/>
      <c r="FK80" s="151"/>
      <c r="FL80" s="151"/>
      <c r="FM80" s="151"/>
      <c r="FN80" s="151"/>
      <c r="FO80" s="151"/>
      <c r="FP80" s="151"/>
      <c r="FQ80" s="151"/>
      <c r="FR80" s="151"/>
      <c r="FS80" s="151"/>
      <c r="FT80" s="151"/>
      <c r="FU80" s="151"/>
      <c r="FV80" s="151"/>
      <c r="FW80" s="151"/>
      <c r="FX80" s="151"/>
      <c r="FY80" s="151"/>
      <c r="FZ80" s="151"/>
      <c r="GA80" s="151">
        <f>データ!EK7</f>
        <v>73.2</v>
      </c>
      <c r="GB80" s="151"/>
      <c r="GC80" s="151"/>
      <c r="GD80" s="151"/>
      <c r="GE80" s="151"/>
      <c r="GF80" s="151"/>
      <c r="GG80" s="151"/>
      <c r="GH80" s="151"/>
      <c r="GI80" s="151"/>
      <c r="GJ80" s="151"/>
      <c r="GK80" s="151"/>
      <c r="GL80" s="151"/>
      <c r="GM80" s="151"/>
      <c r="GN80" s="151"/>
      <c r="GO80" s="151"/>
      <c r="GP80" s="151"/>
      <c r="GQ80" s="151"/>
      <c r="GR80" s="151"/>
      <c r="GS80" s="151"/>
      <c r="GT80" s="151">
        <f>データ!EL7</f>
        <v>73.400000000000006</v>
      </c>
      <c r="GU80" s="151"/>
      <c r="GV80" s="151"/>
      <c r="GW80" s="151"/>
      <c r="GX80" s="151"/>
      <c r="GY80" s="151"/>
      <c r="GZ80" s="151"/>
      <c r="HA80" s="151"/>
      <c r="HB80" s="151"/>
      <c r="HC80" s="151"/>
      <c r="HD80" s="151"/>
      <c r="HE80" s="151"/>
      <c r="HF80" s="151"/>
      <c r="HG80" s="151"/>
      <c r="HH80" s="151"/>
      <c r="HI80" s="151"/>
      <c r="HJ80" s="151"/>
      <c r="HK80" s="151"/>
      <c r="HL80" s="151"/>
      <c r="HM80" s="151">
        <f>データ!EM7</f>
        <v>72.5</v>
      </c>
      <c r="HN80" s="151"/>
      <c r="HO80" s="151"/>
      <c r="HP80" s="151"/>
      <c r="HQ80" s="151"/>
      <c r="HR80" s="151"/>
      <c r="HS80" s="151"/>
      <c r="HT80" s="151"/>
      <c r="HU80" s="151"/>
      <c r="HV80" s="151"/>
      <c r="HW80" s="151"/>
      <c r="HX80" s="151"/>
      <c r="HY80" s="151"/>
      <c r="HZ80" s="151"/>
      <c r="IA80" s="151"/>
      <c r="IB80" s="151"/>
      <c r="IC80" s="151"/>
      <c r="ID80" s="151"/>
      <c r="IE80" s="151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48" t="s">
        <v>59</v>
      </c>
      <c r="IZ80" s="149"/>
      <c r="JA80" s="149"/>
      <c r="JB80" s="149"/>
      <c r="JC80" s="149"/>
      <c r="JD80" s="149"/>
      <c r="JE80" s="149"/>
      <c r="JF80" s="149"/>
      <c r="JG80" s="149"/>
      <c r="JH80" s="149"/>
      <c r="JI80" s="150"/>
      <c r="JJ80" s="152">
        <f>データ!ET7</f>
        <v>36941419</v>
      </c>
      <c r="JK80" s="152"/>
      <c r="JL80" s="152"/>
      <c r="JM80" s="152"/>
      <c r="JN80" s="152"/>
      <c r="JO80" s="152"/>
      <c r="JP80" s="152"/>
      <c r="JQ80" s="152"/>
      <c r="JR80" s="152"/>
      <c r="JS80" s="152"/>
      <c r="JT80" s="152"/>
      <c r="JU80" s="152"/>
      <c r="JV80" s="152"/>
      <c r="JW80" s="152"/>
      <c r="JX80" s="152"/>
      <c r="JY80" s="152"/>
      <c r="JZ80" s="152"/>
      <c r="KA80" s="152"/>
      <c r="KB80" s="152"/>
      <c r="KC80" s="152">
        <f>データ!EU7</f>
        <v>38480542</v>
      </c>
      <c r="KD80" s="152"/>
      <c r="KE80" s="152"/>
      <c r="KF80" s="152"/>
      <c r="KG80" s="152"/>
      <c r="KH80" s="152"/>
      <c r="KI80" s="152"/>
      <c r="KJ80" s="152"/>
      <c r="KK80" s="152"/>
      <c r="KL80" s="152"/>
      <c r="KM80" s="152"/>
      <c r="KN80" s="152"/>
      <c r="KO80" s="152"/>
      <c r="KP80" s="152"/>
      <c r="KQ80" s="152"/>
      <c r="KR80" s="152"/>
      <c r="KS80" s="152"/>
      <c r="KT80" s="152"/>
      <c r="KU80" s="152"/>
      <c r="KV80" s="152">
        <f>データ!EV7</f>
        <v>38744035</v>
      </c>
      <c r="KW80" s="152"/>
      <c r="KX80" s="152"/>
      <c r="KY80" s="152"/>
      <c r="KZ80" s="152"/>
      <c r="LA80" s="152"/>
      <c r="LB80" s="152"/>
      <c r="LC80" s="152"/>
      <c r="LD80" s="152"/>
      <c r="LE80" s="152"/>
      <c r="LF80" s="152"/>
      <c r="LG80" s="152"/>
      <c r="LH80" s="152"/>
      <c r="LI80" s="152"/>
      <c r="LJ80" s="152"/>
      <c r="LK80" s="152"/>
      <c r="LL80" s="152"/>
      <c r="LM80" s="152"/>
      <c r="LN80" s="152"/>
      <c r="LO80" s="152">
        <f>データ!EW7</f>
        <v>40117620</v>
      </c>
      <c r="LP80" s="152"/>
      <c r="LQ80" s="152"/>
      <c r="LR80" s="152"/>
      <c r="LS80" s="152"/>
      <c r="LT80" s="152"/>
      <c r="LU80" s="152"/>
      <c r="LV80" s="152"/>
      <c r="LW80" s="152"/>
      <c r="LX80" s="152"/>
      <c r="LY80" s="152"/>
      <c r="LZ80" s="152"/>
      <c r="MA80" s="152"/>
      <c r="MB80" s="152"/>
      <c r="MC80" s="152"/>
      <c r="MD80" s="152"/>
      <c r="ME80" s="152"/>
      <c r="MF80" s="152"/>
      <c r="MG80" s="152"/>
      <c r="MH80" s="152">
        <f>データ!EX7</f>
        <v>42330999</v>
      </c>
      <c r="MI80" s="152"/>
      <c r="MJ80" s="152"/>
      <c r="MK80" s="152"/>
      <c r="ML80" s="152"/>
      <c r="MM80" s="152"/>
      <c r="MN80" s="152"/>
      <c r="MO80" s="152"/>
      <c r="MP80" s="152"/>
      <c r="MQ80" s="152"/>
      <c r="MR80" s="152"/>
      <c r="MS80" s="152"/>
      <c r="MT80" s="152"/>
      <c r="MU80" s="152"/>
      <c r="MV80" s="152"/>
      <c r="MW80" s="152"/>
      <c r="MX80" s="152"/>
      <c r="MY80" s="152"/>
      <c r="MZ80" s="152"/>
      <c r="NA80" s="5"/>
      <c r="NB80" s="5"/>
      <c r="NC80" s="5"/>
      <c r="ND80" s="5"/>
      <c r="NE80" s="5"/>
      <c r="NF80" s="5"/>
      <c r="NG80" s="39"/>
      <c r="NH80" s="27"/>
      <c r="NI80" s="2"/>
      <c r="NJ80" s="141"/>
      <c r="NK80" s="142"/>
      <c r="NL80" s="142"/>
      <c r="NM80" s="142"/>
      <c r="NN80" s="142"/>
      <c r="NO80" s="142"/>
      <c r="NP80" s="142"/>
      <c r="NQ80" s="142"/>
      <c r="NR80" s="142"/>
      <c r="NS80" s="142"/>
      <c r="NT80" s="142"/>
      <c r="NU80" s="142"/>
      <c r="NV80" s="142"/>
      <c r="NW80" s="142"/>
      <c r="NX80" s="143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1"/>
      <c r="NK81" s="142"/>
      <c r="NL81" s="142"/>
      <c r="NM81" s="142"/>
      <c r="NN81" s="142"/>
      <c r="NO81" s="142"/>
      <c r="NP81" s="142"/>
      <c r="NQ81" s="142"/>
      <c r="NR81" s="142"/>
      <c r="NS81" s="142"/>
      <c r="NT81" s="142"/>
      <c r="NU81" s="142"/>
      <c r="NV81" s="142"/>
      <c r="NW81" s="142"/>
      <c r="NX81" s="143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1"/>
      <c r="NK82" s="142"/>
      <c r="NL82" s="142"/>
      <c r="NM82" s="142"/>
      <c r="NN82" s="142"/>
      <c r="NO82" s="142"/>
      <c r="NP82" s="142"/>
      <c r="NQ82" s="142"/>
      <c r="NR82" s="142"/>
      <c r="NS82" s="142"/>
      <c r="NT82" s="142"/>
      <c r="NU82" s="142"/>
      <c r="NV82" s="142"/>
      <c r="NW82" s="142"/>
      <c r="NX82" s="143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1"/>
      <c r="NK83" s="142"/>
      <c r="NL83" s="142"/>
      <c r="NM83" s="142"/>
      <c r="NN83" s="142"/>
      <c r="NO83" s="142"/>
      <c r="NP83" s="142"/>
      <c r="NQ83" s="142"/>
      <c r="NR83" s="142"/>
      <c r="NS83" s="142"/>
      <c r="NT83" s="142"/>
      <c r="NU83" s="142"/>
      <c r="NV83" s="142"/>
      <c r="NW83" s="142"/>
      <c r="NX83" s="143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44"/>
      <c r="NK84" s="145"/>
      <c r="NL84" s="145"/>
      <c r="NM84" s="145"/>
      <c r="NN84" s="145"/>
      <c r="NO84" s="145"/>
      <c r="NP84" s="145"/>
      <c r="NQ84" s="145"/>
      <c r="NR84" s="145"/>
      <c r="NS84" s="145"/>
      <c r="NT84" s="145"/>
      <c r="NU84" s="145"/>
      <c r="NV84" s="145"/>
      <c r="NW84" s="145"/>
      <c r="NX84" s="146"/>
    </row>
    <row r="85" spans="1:388">
      <c r="B85" t="s">
        <v>85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94</v>
      </c>
      <c r="K89" s="45" t="s">
        <v>87</v>
      </c>
      <c r="L89" s="45" t="s">
        <v>88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z9nK+GbnbvayXaQQpF9/3S7VH64djKEV3WXGvSkf/rTjCcijTUHAkS0xrAteEhYkmesP4vcSDmJYpK6jOM1vDw==" saltValue="lWOXL07eEkIYMnHGmgZ1yg==" spinCount="100000" sheet="1" objects="1" scenarios="1" formatCells="0" formatColumns="0" formatRows="0"/>
  <mergeCells count="263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LP9:NH9"/>
    <mergeCell ref="NJ9:NK9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J18:NL19 NO18:NQ19 NT18:NV19">
      <formula1>$OC$18:$OC$53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95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>
      <c r="A2" s="48" t="s">
        <v>96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15" customHeight="1">
      <c r="A3" s="48" t="s">
        <v>97</v>
      </c>
      <c r="B3" s="49" t="s">
        <v>98</v>
      </c>
      <c r="C3" s="49" t="s">
        <v>99</v>
      </c>
      <c r="D3" s="49" t="s">
        <v>100</v>
      </c>
      <c r="E3" s="49" t="s">
        <v>101</v>
      </c>
      <c r="F3" s="49" t="s">
        <v>102</v>
      </c>
      <c r="G3" s="49" t="s">
        <v>103</v>
      </c>
      <c r="H3" s="50" t="s">
        <v>104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105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83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>
      <c r="A4" s="48" t="s">
        <v>106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58" t="s">
        <v>107</v>
      </c>
      <c r="AJ4" s="159"/>
      <c r="AK4" s="159"/>
      <c r="AL4" s="159"/>
      <c r="AM4" s="159"/>
      <c r="AN4" s="159"/>
      <c r="AO4" s="159"/>
      <c r="AP4" s="159"/>
      <c r="AQ4" s="159"/>
      <c r="AR4" s="159"/>
      <c r="AS4" s="160"/>
      <c r="AT4" s="154" t="s">
        <v>108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4" t="s">
        <v>109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8" t="s">
        <v>110</v>
      </c>
      <c r="BQ4" s="159"/>
      <c r="BR4" s="159"/>
      <c r="BS4" s="159"/>
      <c r="BT4" s="159"/>
      <c r="BU4" s="159"/>
      <c r="BV4" s="159"/>
      <c r="BW4" s="159"/>
      <c r="BX4" s="159"/>
      <c r="BY4" s="159"/>
      <c r="BZ4" s="160"/>
      <c r="CA4" s="153" t="s">
        <v>111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4" t="s">
        <v>112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113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114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8" t="s">
        <v>115</v>
      </c>
      <c r="DT4" s="159"/>
      <c r="DU4" s="159"/>
      <c r="DV4" s="159"/>
      <c r="DW4" s="159"/>
      <c r="DX4" s="159"/>
      <c r="DY4" s="159"/>
      <c r="DZ4" s="159"/>
      <c r="EA4" s="159"/>
      <c r="EB4" s="159"/>
      <c r="EC4" s="160"/>
      <c r="ED4" s="153" t="s">
        <v>116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117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>
      <c r="A5" s="48" t="s">
        <v>118</v>
      </c>
      <c r="B5" s="61"/>
      <c r="C5" s="61"/>
      <c r="D5" s="61"/>
      <c r="E5" s="61"/>
      <c r="F5" s="61"/>
      <c r="G5" s="61"/>
      <c r="H5" s="62" t="s">
        <v>119</v>
      </c>
      <c r="I5" s="62" t="s">
        <v>120</v>
      </c>
      <c r="J5" s="62" t="s">
        <v>121</v>
      </c>
      <c r="K5" s="62" t="s">
        <v>1</v>
      </c>
      <c r="L5" s="62" t="s">
        <v>2</v>
      </c>
      <c r="M5" s="62" t="s">
        <v>3</v>
      </c>
      <c r="N5" s="62" t="s">
        <v>122</v>
      </c>
      <c r="O5" s="62" t="s">
        <v>5</v>
      </c>
      <c r="P5" s="62" t="s">
        <v>123</v>
      </c>
      <c r="Q5" s="62" t="s">
        <v>124</v>
      </c>
      <c r="R5" s="62" t="s">
        <v>125</v>
      </c>
      <c r="S5" s="62" t="s">
        <v>126</v>
      </c>
      <c r="T5" s="62" t="s">
        <v>127</v>
      </c>
      <c r="U5" s="62" t="s">
        <v>128</v>
      </c>
      <c r="V5" s="62" t="s">
        <v>129</v>
      </c>
      <c r="W5" s="62" t="s">
        <v>130</v>
      </c>
      <c r="X5" s="62" t="s">
        <v>131</v>
      </c>
      <c r="Y5" s="62" t="s">
        <v>132</v>
      </c>
      <c r="Z5" s="62" t="s">
        <v>133</v>
      </c>
      <c r="AA5" s="62" t="s">
        <v>134</v>
      </c>
      <c r="AB5" s="62" t="s">
        <v>135</v>
      </c>
      <c r="AC5" s="62" t="s">
        <v>136</v>
      </c>
      <c r="AD5" s="62" t="s">
        <v>137</v>
      </c>
      <c r="AE5" s="62" t="s">
        <v>138</v>
      </c>
      <c r="AF5" s="62" t="s">
        <v>139</v>
      </c>
      <c r="AG5" s="62" t="s">
        <v>140</v>
      </c>
      <c r="AH5" s="62" t="s">
        <v>141</v>
      </c>
      <c r="AI5" s="62" t="s">
        <v>142</v>
      </c>
      <c r="AJ5" s="62" t="s">
        <v>143</v>
      </c>
      <c r="AK5" s="62" t="s">
        <v>144</v>
      </c>
      <c r="AL5" s="62" t="s">
        <v>145</v>
      </c>
      <c r="AM5" s="62" t="s">
        <v>146</v>
      </c>
      <c r="AN5" s="62" t="s">
        <v>147</v>
      </c>
      <c r="AO5" s="62" t="s">
        <v>148</v>
      </c>
      <c r="AP5" s="62" t="s">
        <v>149</v>
      </c>
      <c r="AQ5" s="62" t="s">
        <v>150</v>
      </c>
      <c r="AR5" s="62" t="s">
        <v>151</v>
      </c>
      <c r="AS5" s="62" t="s">
        <v>152</v>
      </c>
      <c r="AT5" s="62" t="s">
        <v>142</v>
      </c>
      <c r="AU5" s="62" t="s">
        <v>143</v>
      </c>
      <c r="AV5" s="62" t="s">
        <v>144</v>
      </c>
      <c r="AW5" s="62" t="s">
        <v>145</v>
      </c>
      <c r="AX5" s="62" t="s">
        <v>146</v>
      </c>
      <c r="AY5" s="62" t="s">
        <v>147</v>
      </c>
      <c r="AZ5" s="62" t="s">
        <v>148</v>
      </c>
      <c r="BA5" s="62" t="s">
        <v>149</v>
      </c>
      <c r="BB5" s="62" t="s">
        <v>150</v>
      </c>
      <c r="BC5" s="62" t="s">
        <v>151</v>
      </c>
      <c r="BD5" s="62" t="s">
        <v>152</v>
      </c>
      <c r="BE5" s="62" t="s">
        <v>142</v>
      </c>
      <c r="BF5" s="62" t="s">
        <v>143</v>
      </c>
      <c r="BG5" s="62" t="s">
        <v>144</v>
      </c>
      <c r="BH5" s="62" t="s">
        <v>145</v>
      </c>
      <c r="BI5" s="62" t="s">
        <v>146</v>
      </c>
      <c r="BJ5" s="62" t="s">
        <v>147</v>
      </c>
      <c r="BK5" s="62" t="s">
        <v>148</v>
      </c>
      <c r="BL5" s="62" t="s">
        <v>149</v>
      </c>
      <c r="BM5" s="62" t="s">
        <v>150</v>
      </c>
      <c r="BN5" s="62" t="s">
        <v>151</v>
      </c>
      <c r="BO5" s="62" t="s">
        <v>152</v>
      </c>
      <c r="BP5" s="62" t="s">
        <v>142</v>
      </c>
      <c r="BQ5" s="62" t="s">
        <v>143</v>
      </c>
      <c r="BR5" s="62" t="s">
        <v>144</v>
      </c>
      <c r="BS5" s="62" t="s">
        <v>145</v>
      </c>
      <c r="BT5" s="62" t="s">
        <v>146</v>
      </c>
      <c r="BU5" s="62" t="s">
        <v>147</v>
      </c>
      <c r="BV5" s="62" t="s">
        <v>148</v>
      </c>
      <c r="BW5" s="62" t="s">
        <v>149</v>
      </c>
      <c r="BX5" s="62" t="s">
        <v>150</v>
      </c>
      <c r="BY5" s="62" t="s">
        <v>151</v>
      </c>
      <c r="BZ5" s="62" t="s">
        <v>152</v>
      </c>
      <c r="CA5" s="62" t="s">
        <v>142</v>
      </c>
      <c r="CB5" s="62" t="s">
        <v>143</v>
      </c>
      <c r="CC5" s="62" t="s">
        <v>144</v>
      </c>
      <c r="CD5" s="62" t="s">
        <v>153</v>
      </c>
      <c r="CE5" s="62" t="s">
        <v>146</v>
      </c>
      <c r="CF5" s="62" t="s">
        <v>147</v>
      </c>
      <c r="CG5" s="62" t="s">
        <v>148</v>
      </c>
      <c r="CH5" s="62" t="s">
        <v>149</v>
      </c>
      <c r="CI5" s="62" t="s">
        <v>150</v>
      </c>
      <c r="CJ5" s="62" t="s">
        <v>151</v>
      </c>
      <c r="CK5" s="62" t="s">
        <v>152</v>
      </c>
      <c r="CL5" s="62" t="s">
        <v>142</v>
      </c>
      <c r="CM5" s="62" t="s">
        <v>154</v>
      </c>
      <c r="CN5" s="62" t="s">
        <v>144</v>
      </c>
      <c r="CO5" s="62" t="s">
        <v>145</v>
      </c>
      <c r="CP5" s="62" t="s">
        <v>146</v>
      </c>
      <c r="CQ5" s="62" t="s">
        <v>147</v>
      </c>
      <c r="CR5" s="62" t="s">
        <v>148</v>
      </c>
      <c r="CS5" s="62" t="s">
        <v>149</v>
      </c>
      <c r="CT5" s="62" t="s">
        <v>150</v>
      </c>
      <c r="CU5" s="62" t="s">
        <v>151</v>
      </c>
      <c r="CV5" s="62" t="s">
        <v>152</v>
      </c>
      <c r="CW5" s="62" t="s">
        <v>142</v>
      </c>
      <c r="CX5" s="62" t="s">
        <v>143</v>
      </c>
      <c r="CY5" s="62" t="s">
        <v>155</v>
      </c>
      <c r="CZ5" s="62" t="s">
        <v>145</v>
      </c>
      <c r="DA5" s="62" t="s">
        <v>146</v>
      </c>
      <c r="DB5" s="62" t="s">
        <v>147</v>
      </c>
      <c r="DC5" s="62" t="s">
        <v>148</v>
      </c>
      <c r="DD5" s="62" t="s">
        <v>149</v>
      </c>
      <c r="DE5" s="62" t="s">
        <v>150</v>
      </c>
      <c r="DF5" s="62" t="s">
        <v>151</v>
      </c>
      <c r="DG5" s="62" t="s">
        <v>152</v>
      </c>
      <c r="DH5" s="62" t="s">
        <v>142</v>
      </c>
      <c r="DI5" s="62" t="s">
        <v>143</v>
      </c>
      <c r="DJ5" s="62" t="s">
        <v>144</v>
      </c>
      <c r="DK5" s="62" t="s">
        <v>145</v>
      </c>
      <c r="DL5" s="62" t="s">
        <v>146</v>
      </c>
      <c r="DM5" s="62" t="s">
        <v>147</v>
      </c>
      <c r="DN5" s="62" t="s">
        <v>148</v>
      </c>
      <c r="DO5" s="62" t="s">
        <v>149</v>
      </c>
      <c r="DP5" s="62" t="s">
        <v>150</v>
      </c>
      <c r="DQ5" s="62" t="s">
        <v>151</v>
      </c>
      <c r="DR5" s="62" t="s">
        <v>152</v>
      </c>
      <c r="DS5" s="62" t="s">
        <v>142</v>
      </c>
      <c r="DT5" s="62" t="s">
        <v>143</v>
      </c>
      <c r="DU5" s="62" t="s">
        <v>144</v>
      </c>
      <c r="DV5" s="62" t="s">
        <v>145</v>
      </c>
      <c r="DW5" s="62" t="s">
        <v>146</v>
      </c>
      <c r="DX5" s="62" t="s">
        <v>147</v>
      </c>
      <c r="DY5" s="62" t="s">
        <v>148</v>
      </c>
      <c r="DZ5" s="62" t="s">
        <v>149</v>
      </c>
      <c r="EA5" s="62" t="s">
        <v>150</v>
      </c>
      <c r="EB5" s="62" t="s">
        <v>151</v>
      </c>
      <c r="EC5" s="62" t="s">
        <v>152</v>
      </c>
      <c r="ED5" s="62" t="s">
        <v>142</v>
      </c>
      <c r="EE5" s="62" t="s">
        <v>143</v>
      </c>
      <c r="EF5" s="62" t="s">
        <v>155</v>
      </c>
      <c r="EG5" s="62" t="s">
        <v>145</v>
      </c>
      <c r="EH5" s="62" t="s">
        <v>146</v>
      </c>
      <c r="EI5" s="62" t="s">
        <v>147</v>
      </c>
      <c r="EJ5" s="62" t="s">
        <v>148</v>
      </c>
      <c r="EK5" s="62" t="s">
        <v>149</v>
      </c>
      <c r="EL5" s="62" t="s">
        <v>150</v>
      </c>
      <c r="EM5" s="62" t="s">
        <v>151</v>
      </c>
      <c r="EN5" s="62" t="s">
        <v>156</v>
      </c>
      <c r="EO5" s="62" t="s">
        <v>142</v>
      </c>
      <c r="EP5" s="62" t="s">
        <v>143</v>
      </c>
      <c r="EQ5" s="62" t="s">
        <v>144</v>
      </c>
      <c r="ER5" s="62" t="s">
        <v>145</v>
      </c>
      <c r="ES5" s="62" t="s">
        <v>146</v>
      </c>
      <c r="ET5" s="62" t="s">
        <v>147</v>
      </c>
      <c r="EU5" s="62" t="s">
        <v>148</v>
      </c>
      <c r="EV5" s="62" t="s">
        <v>149</v>
      </c>
      <c r="EW5" s="62" t="s">
        <v>150</v>
      </c>
      <c r="EX5" s="62" t="s">
        <v>151</v>
      </c>
      <c r="EY5" s="62" t="s">
        <v>152</v>
      </c>
    </row>
    <row r="6" spans="1:155" s="67" customFormat="1">
      <c r="A6" s="48" t="s">
        <v>157</v>
      </c>
      <c r="B6" s="63">
        <f>B8</f>
        <v>2020</v>
      </c>
      <c r="C6" s="63">
        <f t="shared" ref="C6:M6" si="2">C8</f>
        <v>362085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5" t="str">
        <f>IF(H8&lt;&gt;I8,H8,"")&amp;IF(I8&lt;&gt;J8,I8,"")&amp;"　"&amp;J8</f>
        <v>徳島県三好市　三野病院</v>
      </c>
      <c r="I6" s="156"/>
      <c r="J6" s="157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50床以上～100床未満</v>
      </c>
      <c r="O6" s="63" t="str">
        <f>O8</f>
        <v>非設置</v>
      </c>
      <c r="P6" s="63" t="str">
        <f>P8</f>
        <v>直営</v>
      </c>
      <c r="Q6" s="64">
        <f t="shared" ref="Q6:AH6" si="3">Q8</f>
        <v>3</v>
      </c>
      <c r="R6" s="63" t="str">
        <f t="shared" si="3"/>
        <v>-</v>
      </c>
      <c r="S6" s="63" t="str">
        <f t="shared" si="3"/>
        <v>ド I 訓</v>
      </c>
      <c r="T6" s="63" t="str">
        <f t="shared" si="3"/>
        <v>救 輪</v>
      </c>
      <c r="U6" s="64">
        <f>U8</f>
        <v>24770</v>
      </c>
      <c r="V6" s="64">
        <f>V8</f>
        <v>5537</v>
      </c>
      <c r="W6" s="63" t="str">
        <f>W8</f>
        <v>第２種該当</v>
      </c>
      <c r="X6" s="63" t="str">
        <f t="shared" ref="X6" si="4">X8</f>
        <v>-</v>
      </c>
      <c r="Y6" s="63" t="str">
        <f t="shared" si="3"/>
        <v>１５：１</v>
      </c>
      <c r="Z6" s="64">
        <f t="shared" si="3"/>
        <v>60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 t="str">
        <f t="shared" si="3"/>
        <v>-</v>
      </c>
      <c r="AE6" s="64">
        <f t="shared" si="3"/>
        <v>60</v>
      </c>
      <c r="AF6" s="64">
        <f t="shared" si="3"/>
        <v>60</v>
      </c>
      <c r="AG6" s="64" t="str">
        <f t="shared" si="3"/>
        <v>-</v>
      </c>
      <c r="AH6" s="64">
        <f t="shared" si="3"/>
        <v>60</v>
      </c>
      <c r="AI6" s="65">
        <f>IF(AI8="-",NA(),AI8)</f>
        <v>96.2</v>
      </c>
      <c r="AJ6" s="65">
        <f t="shared" ref="AJ6:AR6" si="5">IF(AJ8="-",NA(),AJ8)</f>
        <v>97</v>
      </c>
      <c r="AK6" s="65">
        <f t="shared" si="5"/>
        <v>92.8</v>
      </c>
      <c r="AL6" s="65">
        <f t="shared" si="5"/>
        <v>96.5</v>
      </c>
      <c r="AM6" s="65">
        <f t="shared" si="5"/>
        <v>94.9</v>
      </c>
      <c r="AN6" s="65">
        <f t="shared" si="5"/>
        <v>98.4</v>
      </c>
      <c r="AO6" s="65">
        <f t="shared" si="5"/>
        <v>98.2</v>
      </c>
      <c r="AP6" s="65">
        <f t="shared" si="5"/>
        <v>97.5</v>
      </c>
      <c r="AQ6" s="65">
        <f t="shared" si="5"/>
        <v>97.7</v>
      </c>
      <c r="AR6" s="65">
        <f t="shared" si="5"/>
        <v>100.7</v>
      </c>
      <c r="AS6" s="65" t="str">
        <f>IF(AS8="-","【-】","【"&amp;SUBSTITUTE(TEXT(AS8,"#,##0.0"),"-","△")&amp;"】")</f>
        <v>【102.5】</v>
      </c>
      <c r="AT6" s="65">
        <f>IF(AT8="-",NA(),AT8)</f>
        <v>83.8</v>
      </c>
      <c r="AU6" s="65">
        <f t="shared" ref="AU6:BC6" si="6">IF(AU8="-",NA(),AU8)</f>
        <v>86</v>
      </c>
      <c r="AV6" s="65">
        <f t="shared" si="6"/>
        <v>82.1</v>
      </c>
      <c r="AW6" s="65">
        <f t="shared" si="6"/>
        <v>88.4</v>
      </c>
      <c r="AX6" s="65">
        <f t="shared" si="6"/>
        <v>82.2</v>
      </c>
      <c r="AY6" s="65">
        <f t="shared" si="6"/>
        <v>77.900000000000006</v>
      </c>
      <c r="AZ6" s="65">
        <f t="shared" si="6"/>
        <v>78.099999999999994</v>
      </c>
      <c r="BA6" s="65">
        <f t="shared" si="6"/>
        <v>77</v>
      </c>
      <c r="BB6" s="65">
        <f t="shared" si="6"/>
        <v>77.099999999999994</v>
      </c>
      <c r="BC6" s="65">
        <f t="shared" si="6"/>
        <v>73.8</v>
      </c>
      <c r="BD6" s="65" t="str">
        <f>IF(BD8="-","【-】","【"&amp;SUBSTITUTE(TEXT(BD8,"#,##0.0"),"-","△")&amp;"】")</f>
        <v>【84.7】</v>
      </c>
      <c r="BE6" s="65">
        <f>IF(BE8="-",NA(),BE8)</f>
        <v>3.4</v>
      </c>
      <c r="BF6" s="65">
        <f t="shared" ref="BF6:BN6" si="7">IF(BF8="-",NA(),BF8)</f>
        <v>5.2</v>
      </c>
      <c r="BG6" s="65">
        <f t="shared" si="7"/>
        <v>15.1</v>
      </c>
      <c r="BH6" s="65">
        <f t="shared" si="7"/>
        <v>17.5</v>
      </c>
      <c r="BI6" s="65">
        <f t="shared" si="7"/>
        <v>24.7</v>
      </c>
      <c r="BJ6" s="65">
        <f t="shared" si="7"/>
        <v>107.2</v>
      </c>
      <c r="BK6" s="65">
        <f t="shared" si="7"/>
        <v>114.4</v>
      </c>
      <c r="BL6" s="65">
        <f t="shared" si="7"/>
        <v>117</v>
      </c>
      <c r="BM6" s="65">
        <f t="shared" si="7"/>
        <v>118.8</v>
      </c>
      <c r="BN6" s="65">
        <f t="shared" si="7"/>
        <v>136</v>
      </c>
      <c r="BO6" s="65" t="str">
        <f>IF(BO8="-","【-】","【"&amp;SUBSTITUTE(TEXT(BO8,"#,##0.0"),"-","△")&amp;"】")</f>
        <v>【69.3】</v>
      </c>
      <c r="BP6" s="65">
        <f>IF(BP8="-",NA(),BP8)</f>
        <v>80.8</v>
      </c>
      <c r="BQ6" s="65">
        <f t="shared" ref="BQ6:BY6" si="8">IF(BQ8="-",NA(),BQ8)</f>
        <v>83.7</v>
      </c>
      <c r="BR6" s="65">
        <f t="shared" si="8"/>
        <v>71.599999999999994</v>
      </c>
      <c r="BS6" s="65">
        <f t="shared" si="8"/>
        <v>78.400000000000006</v>
      </c>
      <c r="BT6" s="65">
        <f t="shared" si="8"/>
        <v>75.400000000000006</v>
      </c>
      <c r="BU6" s="65">
        <f t="shared" si="8"/>
        <v>66.8</v>
      </c>
      <c r="BV6" s="65">
        <f t="shared" si="8"/>
        <v>67.900000000000006</v>
      </c>
      <c r="BW6" s="65">
        <f t="shared" si="8"/>
        <v>66.900000000000006</v>
      </c>
      <c r="BX6" s="65">
        <f t="shared" si="8"/>
        <v>66.099999999999994</v>
      </c>
      <c r="BY6" s="65">
        <f t="shared" si="8"/>
        <v>62.3</v>
      </c>
      <c r="BZ6" s="65" t="str">
        <f>IF(BZ8="-","【-】","【"&amp;SUBSTITUTE(TEXT(BZ8,"#,##0.0"),"-","△")&amp;"】")</f>
        <v>【67.2】</v>
      </c>
      <c r="CA6" s="66">
        <f>IF(CA8="-",NA(),CA8)</f>
        <v>27639</v>
      </c>
      <c r="CB6" s="66">
        <f t="shared" ref="CB6:CJ6" si="9">IF(CB8="-",NA(),CB8)</f>
        <v>27752</v>
      </c>
      <c r="CC6" s="66">
        <f t="shared" si="9"/>
        <v>27875</v>
      </c>
      <c r="CD6" s="66">
        <f t="shared" si="9"/>
        <v>27216</v>
      </c>
      <c r="CE6" s="66">
        <f t="shared" si="9"/>
        <v>27301</v>
      </c>
      <c r="CF6" s="66">
        <f t="shared" si="9"/>
        <v>24882</v>
      </c>
      <c r="CG6" s="66">
        <f t="shared" si="9"/>
        <v>25249</v>
      </c>
      <c r="CH6" s="66">
        <f t="shared" si="9"/>
        <v>25711</v>
      </c>
      <c r="CI6" s="66">
        <f t="shared" si="9"/>
        <v>26415</v>
      </c>
      <c r="CJ6" s="66">
        <f t="shared" si="9"/>
        <v>27227</v>
      </c>
      <c r="CK6" s="65" t="str">
        <f>IF(CK8="-","【-】","【"&amp;SUBSTITUTE(TEXT(CK8,"#,##0"),"-","△")&amp;"】")</f>
        <v>【56,733】</v>
      </c>
      <c r="CL6" s="66">
        <f>IF(CL8="-",NA(),CL8)</f>
        <v>10086</v>
      </c>
      <c r="CM6" s="66">
        <f t="shared" ref="CM6:CU6" si="10">IF(CM8="-",NA(),CM8)</f>
        <v>10045</v>
      </c>
      <c r="CN6" s="66">
        <f t="shared" si="10"/>
        <v>10813</v>
      </c>
      <c r="CO6" s="66">
        <f t="shared" si="10"/>
        <v>11231</v>
      </c>
      <c r="CP6" s="66">
        <f t="shared" si="10"/>
        <v>11657</v>
      </c>
      <c r="CQ6" s="66">
        <f t="shared" si="10"/>
        <v>8797</v>
      </c>
      <c r="CR6" s="66">
        <f t="shared" si="10"/>
        <v>8852</v>
      </c>
      <c r="CS6" s="66">
        <f t="shared" si="10"/>
        <v>9060</v>
      </c>
      <c r="CT6" s="66">
        <f t="shared" si="10"/>
        <v>9135</v>
      </c>
      <c r="CU6" s="66">
        <f t="shared" si="10"/>
        <v>9509</v>
      </c>
      <c r="CV6" s="65" t="str">
        <f>IF(CV8="-","【-】","【"&amp;SUBSTITUTE(TEXT(CV8,"#,##0"),"-","△")&amp;"】")</f>
        <v>【16,778】</v>
      </c>
      <c r="CW6" s="65">
        <f>IF(CW8="-",NA(),CW8)</f>
        <v>62.9</v>
      </c>
      <c r="CX6" s="65">
        <f t="shared" ref="CX6:DF6" si="11">IF(CX8="-",NA(),CX8)</f>
        <v>62.4</v>
      </c>
      <c r="CY6" s="65">
        <f t="shared" si="11"/>
        <v>66.5</v>
      </c>
      <c r="CZ6" s="65">
        <f t="shared" si="11"/>
        <v>60.1</v>
      </c>
      <c r="DA6" s="65">
        <f t="shared" si="11"/>
        <v>58.5</v>
      </c>
      <c r="DB6" s="65">
        <f t="shared" si="11"/>
        <v>69.5</v>
      </c>
      <c r="DC6" s="65">
        <f t="shared" si="11"/>
        <v>70.3</v>
      </c>
      <c r="DD6" s="65">
        <f t="shared" si="11"/>
        <v>71.099999999999994</v>
      </c>
      <c r="DE6" s="65">
        <f t="shared" si="11"/>
        <v>72</v>
      </c>
      <c r="DF6" s="65">
        <f t="shared" si="11"/>
        <v>77.7</v>
      </c>
      <c r="DG6" s="65" t="str">
        <f>IF(DG8="-","【-】","【"&amp;SUBSTITUTE(TEXT(DG8,"#,##0.0"),"-","△")&amp;"】")</f>
        <v>【58.8】</v>
      </c>
      <c r="DH6" s="65">
        <f>IF(DH8="-",NA(),DH8)</f>
        <v>17.5</v>
      </c>
      <c r="DI6" s="65">
        <f t="shared" ref="DI6:DQ6" si="12">IF(DI8="-",NA(),DI8)</f>
        <v>17.600000000000001</v>
      </c>
      <c r="DJ6" s="65">
        <f t="shared" si="12"/>
        <v>17.8</v>
      </c>
      <c r="DK6" s="65">
        <f t="shared" si="12"/>
        <v>18.600000000000001</v>
      </c>
      <c r="DL6" s="65">
        <f t="shared" si="12"/>
        <v>17.899999999999999</v>
      </c>
      <c r="DM6" s="65">
        <f t="shared" si="12"/>
        <v>17.399999999999999</v>
      </c>
      <c r="DN6" s="65">
        <f t="shared" si="12"/>
        <v>17</v>
      </c>
      <c r="DO6" s="65">
        <f t="shared" si="12"/>
        <v>16.5</v>
      </c>
      <c r="DP6" s="65">
        <f t="shared" si="12"/>
        <v>16</v>
      </c>
      <c r="DQ6" s="65">
        <f t="shared" si="12"/>
        <v>15.7</v>
      </c>
      <c r="DR6" s="65" t="str">
        <f>IF(DR8="-","【-】","【"&amp;SUBSTITUTE(TEXT(DR8,"#,##0.0"),"-","△")&amp;"】")</f>
        <v>【24.8】</v>
      </c>
      <c r="DS6" s="65">
        <f>IF(DS8="-",NA(),DS8)</f>
        <v>43.5</v>
      </c>
      <c r="DT6" s="65">
        <f t="shared" ref="DT6:EB6" si="13">IF(DT8="-",NA(),DT8)</f>
        <v>48.5</v>
      </c>
      <c r="DU6" s="65">
        <f t="shared" si="13"/>
        <v>53.1</v>
      </c>
      <c r="DV6" s="65">
        <f t="shared" si="13"/>
        <v>51.5</v>
      </c>
      <c r="DW6" s="65">
        <f t="shared" si="13"/>
        <v>54.1</v>
      </c>
      <c r="DX6" s="65">
        <f t="shared" si="13"/>
        <v>54.2</v>
      </c>
      <c r="DY6" s="65">
        <f t="shared" si="13"/>
        <v>53.8</v>
      </c>
      <c r="DZ6" s="65">
        <f t="shared" si="13"/>
        <v>56.1</v>
      </c>
      <c r="EA6" s="65">
        <f t="shared" si="13"/>
        <v>56.4</v>
      </c>
      <c r="EB6" s="65">
        <f t="shared" si="13"/>
        <v>56.9</v>
      </c>
      <c r="EC6" s="65" t="str">
        <f>IF(EC8="-","【-】","【"&amp;SUBSTITUTE(TEXT(EC8,"#,##0.0"),"-","△")&amp;"】")</f>
        <v>【54.8】</v>
      </c>
      <c r="ED6" s="65">
        <f>IF(ED8="-",NA(),ED8)</f>
        <v>74.099999999999994</v>
      </c>
      <c r="EE6" s="65">
        <f t="shared" ref="EE6:EM6" si="14">IF(EE8="-",NA(),EE8)</f>
        <v>82.8</v>
      </c>
      <c r="EF6" s="65">
        <f t="shared" si="14"/>
        <v>89.7</v>
      </c>
      <c r="EG6" s="65">
        <f t="shared" si="14"/>
        <v>73.400000000000006</v>
      </c>
      <c r="EH6" s="65">
        <f t="shared" si="14"/>
        <v>73.400000000000006</v>
      </c>
      <c r="EI6" s="65">
        <f t="shared" si="14"/>
        <v>70</v>
      </c>
      <c r="EJ6" s="65">
        <f t="shared" si="14"/>
        <v>71</v>
      </c>
      <c r="EK6" s="65">
        <f t="shared" si="14"/>
        <v>73.2</v>
      </c>
      <c r="EL6" s="65">
        <f t="shared" si="14"/>
        <v>73.400000000000006</v>
      </c>
      <c r="EM6" s="65">
        <f t="shared" si="14"/>
        <v>72.5</v>
      </c>
      <c r="EN6" s="65" t="str">
        <f>IF(EN8="-","【-】","【"&amp;SUBSTITUTE(TEXT(EN8,"#,##0.0"),"-","△")&amp;"】")</f>
        <v>【70.3】</v>
      </c>
      <c r="EO6" s="66">
        <f>IF(EO8="-",NA(),EO8)</f>
        <v>33148100</v>
      </c>
      <c r="EP6" s="66">
        <f t="shared" ref="EP6:EX6" si="15">IF(EP8="-",NA(),EP8)</f>
        <v>33126950</v>
      </c>
      <c r="EQ6" s="66">
        <f t="shared" si="15"/>
        <v>33121767</v>
      </c>
      <c r="ER6" s="66">
        <f t="shared" si="15"/>
        <v>33225700</v>
      </c>
      <c r="ES6" s="66">
        <f t="shared" si="15"/>
        <v>33244217</v>
      </c>
      <c r="ET6" s="66">
        <f t="shared" si="15"/>
        <v>36941419</v>
      </c>
      <c r="EU6" s="66">
        <f t="shared" si="15"/>
        <v>38480542</v>
      </c>
      <c r="EV6" s="66">
        <f t="shared" si="15"/>
        <v>38744035</v>
      </c>
      <c r="EW6" s="66">
        <f t="shared" si="15"/>
        <v>40117620</v>
      </c>
      <c r="EX6" s="66">
        <f t="shared" si="15"/>
        <v>42330999</v>
      </c>
      <c r="EY6" s="66" t="str">
        <f>IF(EY8="-","【-】","【"&amp;SUBSTITUTE(TEXT(EY8,"#,##0"),"-","△")&amp;"】")</f>
        <v>【49,168,683】</v>
      </c>
    </row>
    <row r="7" spans="1:155" s="67" customFormat="1">
      <c r="A7" s="48" t="s">
        <v>158</v>
      </c>
      <c r="B7" s="63">
        <f t="shared" ref="B7:AH7" si="16">B8</f>
        <v>2020</v>
      </c>
      <c r="C7" s="63">
        <f t="shared" si="16"/>
        <v>362085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1</v>
      </c>
      <c r="H7" s="63"/>
      <c r="I7" s="63"/>
      <c r="J7" s="63"/>
      <c r="K7" s="63" t="str">
        <f t="shared" si="16"/>
        <v>当然財務</v>
      </c>
      <c r="L7" s="63" t="str">
        <f t="shared" si="16"/>
        <v>病院事業</v>
      </c>
      <c r="M7" s="63" t="str">
        <f t="shared" si="16"/>
        <v>一般病院</v>
      </c>
      <c r="N7" s="63" t="str">
        <f>N8</f>
        <v>50床以上～100床未満</v>
      </c>
      <c r="O7" s="63" t="str">
        <f>O8</f>
        <v>非設置</v>
      </c>
      <c r="P7" s="63" t="str">
        <f>P8</f>
        <v>直営</v>
      </c>
      <c r="Q7" s="64">
        <f t="shared" si="16"/>
        <v>3</v>
      </c>
      <c r="R7" s="63" t="str">
        <f t="shared" si="16"/>
        <v>-</v>
      </c>
      <c r="S7" s="63" t="str">
        <f t="shared" si="16"/>
        <v>ド I 訓</v>
      </c>
      <c r="T7" s="63" t="str">
        <f t="shared" si="16"/>
        <v>救 輪</v>
      </c>
      <c r="U7" s="64">
        <f>U8</f>
        <v>24770</v>
      </c>
      <c r="V7" s="64">
        <f>V8</f>
        <v>5537</v>
      </c>
      <c r="W7" s="63" t="str">
        <f>W8</f>
        <v>第２種該当</v>
      </c>
      <c r="X7" s="63" t="str">
        <f t="shared" si="16"/>
        <v>-</v>
      </c>
      <c r="Y7" s="63" t="str">
        <f t="shared" si="16"/>
        <v>１５：１</v>
      </c>
      <c r="Z7" s="64">
        <f t="shared" si="16"/>
        <v>60</v>
      </c>
      <c r="AA7" s="64" t="str">
        <f t="shared" si="16"/>
        <v>-</v>
      </c>
      <c r="AB7" s="64" t="str">
        <f t="shared" si="16"/>
        <v>-</v>
      </c>
      <c r="AC7" s="64" t="str">
        <f t="shared" si="16"/>
        <v>-</v>
      </c>
      <c r="AD7" s="64" t="str">
        <f t="shared" si="16"/>
        <v>-</v>
      </c>
      <c r="AE7" s="64">
        <f t="shared" si="16"/>
        <v>60</v>
      </c>
      <c r="AF7" s="64">
        <f t="shared" si="16"/>
        <v>60</v>
      </c>
      <c r="AG7" s="64" t="str">
        <f t="shared" si="16"/>
        <v>-</v>
      </c>
      <c r="AH7" s="64">
        <f t="shared" si="16"/>
        <v>60</v>
      </c>
      <c r="AI7" s="65">
        <f>AI8</f>
        <v>96.2</v>
      </c>
      <c r="AJ7" s="65">
        <f t="shared" ref="AJ7:AR7" si="17">AJ8</f>
        <v>97</v>
      </c>
      <c r="AK7" s="65">
        <f t="shared" si="17"/>
        <v>92.8</v>
      </c>
      <c r="AL7" s="65">
        <f t="shared" si="17"/>
        <v>96.5</v>
      </c>
      <c r="AM7" s="65">
        <f t="shared" si="17"/>
        <v>94.9</v>
      </c>
      <c r="AN7" s="65">
        <f t="shared" si="17"/>
        <v>98.4</v>
      </c>
      <c r="AO7" s="65">
        <f t="shared" si="17"/>
        <v>98.2</v>
      </c>
      <c r="AP7" s="65">
        <f t="shared" si="17"/>
        <v>97.5</v>
      </c>
      <c r="AQ7" s="65">
        <f t="shared" si="17"/>
        <v>97.7</v>
      </c>
      <c r="AR7" s="65">
        <f t="shared" si="17"/>
        <v>100.7</v>
      </c>
      <c r="AS7" s="65"/>
      <c r="AT7" s="65">
        <f>AT8</f>
        <v>83.8</v>
      </c>
      <c r="AU7" s="65">
        <f t="shared" ref="AU7:BC7" si="18">AU8</f>
        <v>86</v>
      </c>
      <c r="AV7" s="65">
        <f t="shared" si="18"/>
        <v>82.1</v>
      </c>
      <c r="AW7" s="65">
        <f t="shared" si="18"/>
        <v>88.4</v>
      </c>
      <c r="AX7" s="65">
        <f t="shared" si="18"/>
        <v>82.2</v>
      </c>
      <c r="AY7" s="65">
        <f t="shared" si="18"/>
        <v>77.900000000000006</v>
      </c>
      <c r="AZ7" s="65">
        <f t="shared" si="18"/>
        <v>78.099999999999994</v>
      </c>
      <c r="BA7" s="65">
        <f t="shared" si="18"/>
        <v>77</v>
      </c>
      <c r="BB7" s="65">
        <f t="shared" si="18"/>
        <v>77.099999999999994</v>
      </c>
      <c r="BC7" s="65">
        <f t="shared" si="18"/>
        <v>73.8</v>
      </c>
      <c r="BD7" s="65"/>
      <c r="BE7" s="65">
        <f>BE8</f>
        <v>3.4</v>
      </c>
      <c r="BF7" s="65">
        <f t="shared" ref="BF7:BN7" si="19">BF8</f>
        <v>5.2</v>
      </c>
      <c r="BG7" s="65">
        <f t="shared" si="19"/>
        <v>15.1</v>
      </c>
      <c r="BH7" s="65">
        <f t="shared" si="19"/>
        <v>17.5</v>
      </c>
      <c r="BI7" s="65">
        <f t="shared" si="19"/>
        <v>24.7</v>
      </c>
      <c r="BJ7" s="65">
        <f t="shared" si="19"/>
        <v>107.2</v>
      </c>
      <c r="BK7" s="65">
        <f t="shared" si="19"/>
        <v>114.4</v>
      </c>
      <c r="BL7" s="65">
        <f t="shared" si="19"/>
        <v>117</v>
      </c>
      <c r="BM7" s="65">
        <f t="shared" si="19"/>
        <v>118.8</v>
      </c>
      <c r="BN7" s="65">
        <f t="shared" si="19"/>
        <v>136</v>
      </c>
      <c r="BO7" s="65"/>
      <c r="BP7" s="65">
        <f>BP8</f>
        <v>80.8</v>
      </c>
      <c r="BQ7" s="65">
        <f t="shared" ref="BQ7:BY7" si="20">BQ8</f>
        <v>83.7</v>
      </c>
      <c r="BR7" s="65">
        <f t="shared" si="20"/>
        <v>71.599999999999994</v>
      </c>
      <c r="BS7" s="65">
        <f t="shared" si="20"/>
        <v>78.400000000000006</v>
      </c>
      <c r="BT7" s="65">
        <f t="shared" si="20"/>
        <v>75.400000000000006</v>
      </c>
      <c r="BU7" s="65">
        <f t="shared" si="20"/>
        <v>66.8</v>
      </c>
      <c r="BV7" s="65">
        <f t="shared" si="20"/>
        <v>67.900000000000006</v>
      </c>
      <c r="BW7" s="65">
        <f t="shared" si="20"/>
        <v>66.900000000000006</v>
      </c>
      <c r="BX7" s="65">
        <f t="shared" si="20"/>
        <v>66.099999999999994</v>
      </c>
      <c r="BY7" s="65">
        <f t="shared" si="20"/>
        <v>62.3</v>
      </c>
      <c r="BZ7" s="65"/>
      <c r="CA7" s="66">
        <f>CA8</f>
        <v>27639</v>
      </c>
      <c r="CB7" s="66">
        <f t="shared" ref="CB7:CJ7" si="21">CB8</f>
        <v>27752</v>
      </c>
      <c r="CC7" s="66">
        <f t="shared" si="21"/>
        <v>27875</v>
      </c>
      <c r="CD7" s="66">
        <f t="shared" si="21"/>
        <v>27216</v>
      </c>
      <c r="CE7" s="66">
        <f t="shared" si="21"/>
        <v>27301</v>
      </c>
      <c r="CF7" s="66">
        <f t="shared" si="21"/>
        <v>24882</v>
      </c>
      <c r="CG7" s="66">
        <f t="shared" si="21"/>
        <v>25249</v>
      </c>
      <c r="CH7" s="66">
        <f t="shared" si="21"/>
        <v>25711</v>
      </c>
      <c r="CI7" s="66">
        <f t="shared" si="21"/>
        <v>26415</v>
      </c>
      <c r="CJ7" s="66">
        <f t="shared" si="21"/>
        <v>27227</v>
      </c>
      <c r="CK7" s="65"/>
      <c r="CL7" s="66">
        <f>CL8</f>
        <v>10086</v>
      </c>
      <c r="CM7" s="66">
        <f t="shared" ref="CM7:CU7" si="22">CM8</f>
        <v>10045</v>
      </c>
      <c r="CN7" s="66">
        <f t="shared" si="22"/>
        <v>10813</v>
      </c>
      <c r="CO7" s="66">
        <f t="shared" si="22"/>
        <v>11231</v>
      </c>
      <c r="CP7" s="66">
        <f t="shared" si="22"/>
        <v>11657</v>
      </c>
      <c r="CQ7" s="66">
        <f t="shared" si="22"/>
        <v>8797</v>
      </c>
      <c r="CR7" s="66">
        <f t="shared" si="22"/>
        <v>8852</v>
      </c>
      <c r="CS7" s="66">
        <f t="shared" si="22"/>
        <v>9060</v>
      </c>
      <c r="CT7" s="66">
        <f t="shared" si="22"/>
        <v>9135</v>
      </c>
      <c r="CU7" s="66">
        <f t="shared" si="22"/>
        <v>9509</v>
      </c>
      <c r="CV7" s="65"/>
      <c r="CW7" s="65">
        <f>CW8</f>
        <v>62.9</v>
      </c>
      <c r="CX7" s="65">
        <f t="shared" ref="CX7:DF7" si="23">CX8</f>
        <v>62.4</v>
      </c>
      <c r="CY7" s="65">
        <f t="shared" si="23"/>
        <v>66.5</v>
      </c>
      <c r="CZ7" s="65">
        <f t="shared" si="23"/>
        <v>60.1</v>
      </c>
      <c r="DA7" s="65">
        <f t="shared" si="23"/>
        <v>58.5</v>
      </c>
      <c r="DB7" s="65">
        <f t="shared" si="23"/>
        <v>69.5</v>
      </c>
      <c r="DC7" s="65">
        <f t="shared" si="23"/>
        <v>70.3</v>
      </c>
      <c r="DD7" s="65">
        <f t="shared" si="23"/>
        <v>71.099999999999994</v>
      </c>
      <c r="DE7" s="65">
        <f t="shared" si="23"/>
        <v>72</v>
      </c>
      <c r="DF7" s="65">
        <f t="shared" si="23"/>
        <v>77.7</v>
      </c>
      <c r="DG7" s="65"/>
      <c r="DH7" s="65">
        <f>DH8</f>
        <v>17.5</v>
      </c>
      <c r="DI7" s="65">
        <f t="shared" ref="DI7:DQ7" si="24">DI8</f>
        <v>17.600000000000001</v>
      </c>
      <c r="DJ7" s="65">
        <f t="shared" si="24"/>
        <v>17.8</v>
      </c>
      <c r="DK7" s="65">
        <f t="shared" si="24"/>
        <v>18.600000000000001</v>
      </c>
      <c r="DL7" s="65">
        <f t="shared" si="24"/>
        <v>17.899999999999999</v>
      </c>
      <c r="DM7" s="65">
        <f t="shared" si="24"/>
        <v>17.399999999999999</v>
      </c>
      <c r="DN7" s="65">
        <f t="shared" si="24"/>
        <v>17</v>
      </c>
      <c r="DO7" s="65">
        <f t="shared" si="24"/>
        <v>16.5</v>
      </c>
      <c r="DP7" s="65">
        <f t="shared" si="24"/>
        <v>16</v>
      </c>
      <c r="DQ7" s="65">
        <f t="shared" si="24"/>
        <v>15.7</v>
      </c>
      <c r="DR7" s="65"/>
      <c r="DS7" s="65">
        <f>DS8</f>
        <v>43.5</v>
      </c>
      <c r="DT7" s="65">
        <f t="shared" ref="DT7:EB7" si="25">DT8</f>
        <v>48.5</v>
      </c>
      <c r="DU7" s="65">
        <f t="shared" si="25"/>
        <v>53.1</v>
      </c>
      <c r="DV7" s="65">
        <f t="shared" si="25"/>
        <v>51.5</v>
      </c>
      <c r="DW7" s="65">
        <f t="shared" si="25"/>
        <v>54.1</v>
      </c>
      <c r="DX7" s="65">
        <f t="shared" si="25"/>
        <v>54.2</v>
      </c>
      <c r="DY7" s="65">
        <f t="shared" si="25"/>
        <v>53.8</v>
      </c>
      <c r="DZ7" s="65">
        <f t="shared" si="25"/>
        <v>56.1</v>
      </c>
      <c r="EA7" s="65">
        <f t="shared" si="25"/>
        <v>56.4</v>
      </c>
      <c r="EB7" s="65">
        <f t="shared" si="25"/>
        <v>56.9</v>
      </c>
      <c r="EC7" s="65"/>
      <c r="ED7" s="65">
        <f>ED8</f>
        <v>74.099999999999994</v>
      </c>
      <c r="EE7" s="65">
        <f t="shared" ref="EE7:EM7" si="26">EE8</f>
        <v>82.8</v>
      </c>
      <c r="EF7" s="65">
        <f t="shared" si="26"/>
        <v>89.7</v>
      </c>
      <c r="EG7" s="65">
        <f t="shared" si="26"/>
        <v>73.400000000000006</v>
      </c>
      <c r="EH7" s="65">
        <f t="shared" si="26"/>
        <v>73.400000000000006</v>
      </c>
      <c r="EI7" s="65">
        <f t="shared" si="26"/>
        <v>70</v>
      </c>
      <c r="EJ7" s="65">
        <f t="shared" si="26"/>
        <v>71</v>
      </c>
      <c r="EK7" s="65">
        <f t="shared" si="26"/>
        <v>73.2</v>
      </c>
      <c r="EL7" s="65">
        <f t="shared" si="26"/>
        <v>73.400000000000006</v>
      </c>
      <c r="EM7" s="65">
        <f t="shared" si="26"/>
        <v>72.5</v>
      </c>
      <c r="EN7" s="65"/>
      <c r="EO7" s="66">
        <f>EO8</f>
        <v>33148100</v>
      </c>
      <c r="EP7" s="66">
        <f t="shared" ref="EP7:EX7" si="27">EP8</f>
        <v>33126950</v>
      </c>
      <c r="EQ7" s="66">
        <f t="shared" si="27"/>
        <v>33121767</v>
      </c>
      <c r="ER7" s="66">
        <f t="shared" si="27"/>
        <v>33225700</v>
      </c>
      <c r="ES7" s="66">
        <f t="shared" si="27"/>
        <v>33244217</v>
      </c>
      <c r="ET7" s="66">
        <f t="shared" si="27"/>
        <v>36941419</v>
      </c>
      <c r="EU7" s="66">
        <f t="shared" si="27"/>
        <v>38480542</v>
      </c>
      <c r="EV7" s="66">
        <f t="shared" si="27"/>
        <v>38744035</v>
      </c>
      <c r="EW7" s="66">
        <f t="shared" si="27"/>
        <v>40117620</v>
      </c>
      <c r="EX7" s="66">
        <f t="shared" si="27"/>
        <v>42330999</v>
      </c>
      <c r="EY7" s="66"/>
    </row>
    <row r="8" spans="1:155" s="67" customFormat="1">
      <c r="A8" s="48"/>
      <c r="B8" s="68">
        <v>2020</v>
      </c>
      <c r="C8" s="68">
        <v>362085</v>
      </c>
      <c r="D8" s="68">
        <v>46</v>
      </c>
      <c r="E8" s="68">
        <v>6</v>
      </c>
      <c r="F8" s="68">
        <v>0</v>
      </c>
      <c r="G8" s="68">
        <v>1</v>
      </c>
      <c r="H8" s="68" t="s">
        <v>159</v>
      </c>
      <c r="I8" s="68" t="s">
        <v>160</v>
      </c>
      <c r="J8" s="68" t="s">
        <v>161</v>
      </c>
      <c r="K8" s="68" t="s">
        <v>162</v>
      </c>
      <c r="L8" s="68" t="s">
        <v>163</v>
      </c>
      <c r="M8" s="68" t="s">
        <v>164</v>
      </c>
      <c r="N8" s="68" t="s">
        <v>165</v>
      </c>
      <c r="O8" s="68" t="s">
        <v>166</v>
      </c>
      <c r="P8" s="68" t="s">
        <v>167</v>
      </c>
      <c r="Q8" s="69">
        <v>3</v>
      </c>
      <c r="R8" s="68" t="s">
        <v>39</v>
      </c>
      <c r="S8" s="68" t="s">
        <v>168</v>
      </c>
      <c r="T8" s="68" t="s">
        <v>169</v>
      </c>
      <c r="U8" s="69">
        <v>24770</v>
      </c>
      <c r="V8" s="69">
        <v>5537</v>
      </c>
      <c r="W8" s="68" t="s">
        <v>170</v>
      </c>
      <c r="X8" s="68" t="s">
        <v>39</v>
      </c>
      <c r="Y8" s="70" t="s">
        <v>171</v>
      </c>
      <c r="Z8" s="69">
        <v>60</v>
      </c>
      <c r="AA8" s="69" t="s">
        <v>39</v>
      </c>
      <c r="AB8" s="69" t="s">
        <v>39</v>
      </c>
      <c r="AC8" s="69" t="s">
        <v>39</v>
      </c>
      <c r="AD8" s="69" t="s">
        <v>39</v>
      </c>
      <c r="AE8" s="69">
        <v>60</v>
      </c>
      <c r="AF8" s="69">
        <v>60</v>
      </c>
      <c r="AG8" s="69" t="s">
        <v>39</v>
      </c>
      <c r="AH8" s="69">
        <v>60</v>
      </c>
      <c r="AI8" s="71">
        <v>96.2</v>
      </c>
      <c r="AJ8" s="71">
        <v>97</v>
      </c>
      <c r="AK8" s="71">
        <v>92.8</v>
      </c>
      <c r="AL8" s="71">
        <v>96.5</v>
      </c>
      <c r="AM8" s="71">
        <v>94.9</v>
      </c>
      <c r="AN8" s="71">
        <v>98.4</v>
      </c>
      <c r="AO8" s="71">
        <v>98.2</v>
      </c>
      <c r="AP8" s="71">
        <v>97.5</v>
      </c>
      <c r="AQ8" s="71">
        <v>97.7</v>
      </c>
      <c r="AR8" s="71">
        <v>100.7</v>
      </c>
      <c r="AS8" s="71">
        <v>102.5</v>
      </c>
      <c r="AT8" s="71">
        <v>83.8</v>
      </c>
      <c r="AU8" s="71">
        <v>86</v>
      </c>
      <c r="AV8" s="71">
        <v>82.1</v>
      </c>
      <c r="AW8" s="71">
        <v>88.4</v>
      </c>
      <c r="AX8" s="71">
        <v>82.2</v>
      </c>
      <c r="AY8" s="71">
        <v>77.900000000000006</v>
      </c>
      <c r="AZ8" s="71">
        <v>78.099999999999994</v>
      </c>
      <c r="BA8" s="71">
        <v>77</v>
      </c>
      <c r="BB8" s="71">
        <v>77.099999999999994</v>
      </c>
      <c r="BC8" s="71">
        <v>73.8</v>
      </c>
      <c r="BD8" s="71">
        <v>84.7</v>
      </c>
      <c r="BE8" s="72">
        <v>3.4</v>
      </c>
      <c r="BF8" s="72">
        <v>5.2</v>
      </c>
      <c r="BG8" s="72">
        <v>15.1</v>
      </c>
      <c r="BH8" s="72">
        <v>17.5</v>
      </c>
      <c r="BI8" s="72">
        <v>24.7</v>
      </c>
      <c r="BJ8" s="72">
        <v>107.2</v>
      </c>
      <c r="BK8" s="72">
        <v>114.4</v>
      </c>
      <c r="BL8" s="72">
        <v>117</v>
      </c>
      <c r="BM8" s="72">
        <v>118.8</v>
      </c>
      <c r="BN8" s="72">
        <v>136</v>
      </c>
      <c r="BO8" s="72">
        <v>69.3</v>
      </c>
      <c r="BP8" s="71">
        <v>80.8</v>
      </c>
      <c r="BQ8" s="71">
        <v>83.7</v>
      </c>
      <c r="BR8" s="71">
        <v>71.599999999999994</v>
      </c>
      <c r="BS8" s="71">
        <v>78.400000000000006</v>
      </c>
      <c r="BT8" s="71">
        <v>75.400000000000006</v>
      </c>
      <c r="BU8" s="71">
        <v>66.8</v>
      </c>
      <c r="BV8" s="71">
        <v>67.900000000000006</v>
      </c>
      <c r="BW8" s="71">
        <v>66.900000000000006</v>
      </c>
      <c r="BX8" s="71">
        <v>66.099999999999994</v>
      </c>
      <c r="BY8" s="71">
        <v>62.3</v>
      </c>
      <c r="BZ8" s="71">
        <v>67.2</v>
      </c>
      <c r="CA8" s="72">
        <v>27639</v>
      </c>
      <c r="CB8" s="72">
        <v>27752</v>
      </c>
      <c r="CC8" s="72">
        <v>27875</v>
      </c>
      <c r="CD8" s="72">
        <v>27216</v>
      </c>
      <c r="CE8" s="72">
        <v>27301</v>
      </c>
      <c r="CF8" s="72">
        <v>24882</v>
      </c>
      <c r="CG8" s="72">
        <v>25249</v>
      </c>
      <c r="CH8" s="72">
        <v>25711</v>
      </c>
      <c r="CI8" s="72">
        <v>26415</v>
      </c>
      <c r="CJ8" s="72">
        <v>27227</v>
      </c>
      <c r="CK8" s="71">
        <v>56733</v>
      </c>
      <c r="CL8" s="72">
        <v>10086</v>
      </c>
      <c r="CM8" s="72">
        <v>10045</v>
      </c>
      <c r="CN8" s="72">
        <v>10813</v>
      </c>
      <c r="CO8" s="72">
        <v>11231</v>
      </c>
      <c r="CP8" s="72">
        <v>11657</v>
      </c>
      <c r="CQ8" s="72">
        <v>8797</v>
      </c>
      <c r="CR8" s="72">
        <v>8852</v>
      </c>
      <c r="CS8" s="72">
        <v>9060</v>
      </c>
      <c r="CT8" s="72">
        <v>9135</v>
      </c>
      <c r="CU8" s="72">
        <v>9509</v>
      </c>
      <c r="CV8" s="71">
        <v>16778</v>
      </c>
      <c r="CW8" s="72">
        <v>62.9</v>
      </c>
      <c r="CX8" s="72">
        <v>62.4</v>
      </c>
      <c r="CY8" s="72">
        <v>66.5</v>
      </c>
      <c r="CZ8" s="72">
        <v>60.1</v>
      </c>
      <c r="DA8" s="72">
        <v>58.5</v>
      </c>
      <c r="DB8" s="72">
        <v>69.5</v>
      </c>
      <c r="DC8" s="72">
        <v>70.3</v>
      </c>
      <c r="DD8" s="72">
        <v>71.099999999999994</v>
      </c>
      <c r="DE8" s="72">
        <v>72</v>
      </c>
      <c r="DF8" s="72">
        <v>77.7</v>
      </c>
      <c r="DG8" s="72">
        <v>58.8</v>
      </c>
      <c r="DH8" s="72">
        <v>17.5</v>
      </c>
      <c r="DI8" s="72">
        <v>17.600000000000001</v>
      </c>
      <c r="DJ8" s="72">
        <v>17.8</v>
      </c>
      <c r="DK8" s="72">
        <v>18.600000000000001</v>
      </c>
      <c r="DL8" s="72">
        <v>17.899999999999999</v>
      </c>
      <c r="DM8" s="72">
        <v>17.399999999999999</v>
      </c>
      <c r="DN8" s="72">
        <v>17</v>
      </c>
      <c r="DO8" s="72">
        <v>16.5</v>
      </c>
      <c r="DP8" s="72">
        <v>16</v>
      </c>
      <c r="DQ8" s="72">
        <v>15.7</v>
      </c>
      <c r="DR8" s="72">
        <v>24.8</v>
      </c>
      <c r="DS8" s="71">
        <v>43.5</v>
      </c>
      <c r="DT8" s="71">
        <v>48.5</v>
      </c>
      <c r="DU8" s="71">
        <v>53.1</v>
      </c>
      <c r="DV8" s="71">
        <v>51.5</v>
      </c>
      <c r="DW8" s="71">
        <v>54.1</v>
      </c>
      <c r="DX8" s="71">
        <v>54.2</v>
      </c>
      <c r="DY8" s="71">
        <v>53.8</v>
      </c>
      <c r="DZ8" s="71">
        <v>56.1</v>
      </c>
      <c r="EA8" s="71">
        <v>56.4</v>
      </c>
      <c r="EB8" s="71">
        <v>56.9</v>
      </c>
      <c r="EC8" s="71">
        <v>54.8</v>
      </c>
      <c r="ED8" s="71">
        <v>74.099999999999994</v>
      </c>
      <c r="EE8" s="71">
        <v>82.8</v>
      </c>
      <c r="EF8" s="71">
        <v>89.7</v>
      </c>
      <c r="EG8" s="71">
        <v>73.400000000000006</v>
      </c>
      <c r="EH8" s="71">
        <v>73.400000000000006</v>
      </c>
      <c r="EI8" s="71">
        <v>70</v>
      </c>
      <c r="EJ8" s="71">
        <v>71</v>
      </c>
      <c r="EK8" s="71">
        <v>73.2</v>
      </c>
      <c r="EL8" s="71">
        <v>73.400000000000006</v>
      </c>
      <c r="EM8" s="71">
        <v>72.5</v>
      </c>
      <c r="EN8" s="71">
        <v>70.3</v>
      </c>
      <c r="EO8" s="72">
        <v>33148100</v>
      </c>
      <c r="EP8" s="72">
        <v>33126950</v>
      </c>
      <c r="EQ8" s="72">
        <v>33121767</v>
      </c>
      <c r="ER8" s="72">
        <v>33225700</v>
      </c>
      <c r="ES8" s="72">
        <v>33244217</v>
      </c>
      <c r="ET8" s="72">
        <v>36941419</v>
      </c>
      <c r="EU8" s="72">
        <v>38480542</v>
      </c>
      <c r="EV8" s="72">
        <v>38744035</v>
      </c>
      <c r="EW8" s="72">
        <v>40117620</v>
      </c>
      <c r="EX8" s="72">
        <v>42330999</v>
      </c>
      <c r="EY8" s="72">
        <v>49168683</v>
      </c>
    </row>
    <row r="9" spans="1:15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>
      <c r="A10" s="77"/>
      <c r="B10" s="77" t="s">
        <v>172</v>
      </c>
      <c r="C10" s="77" t="s">
        <v>173</v>
      </c>
      <c r="D10" s="77" t="s">
        <v>174</v>
      </c>
      <c r="E10" s="77" t="s">
        <v>175</v>
      </c>
      <c r="F10" s="77" t="s">
        <v>176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W4:DG4"/>
    <mergeCell ref="DH4:DR4"/>
    <mergeCell ref="DS4:EC4"/>
    <mergeCell ref="ED4:EN4"/>
    <mergeCell ref="EO4:EY4"/>
    <mergeCell ref="CA4:CK4"/>
    <mergeCell ref="CL4:CV4"/>
    <mergeCell ref="H6:J6"/>
    <mergeCell ref="AI4:AS4"/>
    <mergeCell ref="AT4:BD4"/>
    <mergeCell ref="BE4:BO4"/>
    <mergeCell ref="BP4:BZ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dcterms:created xsi:type="dcterms:W3CDTF">2021-12-03T08:53:19Z</dcterms:created>
  <dcterms:modified xsi:type="dcterms:W3CDTF">2022-01-24T04:43:26Z</dcterms:modified>
  <cp:category/>
</cp:coreProperties>
</file>