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Admin\Desktop\"/>
    </mc:Choice>
  </mc:AlternateContent>
  <xr:revisionPtr revIDLastSave="0" documentId="13_ncr:1_{4805F383-4B04-4D7E-91B4-92CD4F253289}" xr6:coauthVersionLast="47" xr6:coauthVersionMax="47" xr10:uidLastSave="{00000000-0000-0000-0000-000000000000}"/>
  <workbookProtection workbookAlgorithmName="SHA-512" workbookHashValue="ximiuAoU6CJvvotZnVvAkkE/B4KLg78rQr/6bP46TiTBrjuvPokf0R+kN9uTNRztm/e0JpWkuGyWiMpNF5PxVg==" workbookSaltValue="iwEg/cL/jQRDk/ke1OT8E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AT8" i="4"/>
  <c r="AD8" i="4"/>
  <c r="P8" i="4"/>
  <c r="B8" i="4"/>
</calcChain>
</file>

<file path=xl/sharedStrings.xml><?xml version="1.0" encoding="utf-8"?>
<sst xmlns="http://schemas.openxmlformats.org/spreadsheetml/2006/main" count="294" uniqueCount="112">
  <si>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</si>
  <si>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</si>
  <si>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</si>
  <si>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</si>
  <si>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</si>
  <si>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</si>
  <si>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</si>
  <si>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</si>
  <si>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</si>
  <si>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</si>
  <si>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</si>
  <si>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</si>
  <si>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</si>
  <si>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</si>
  <si>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</si>
  <si>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</si>
  <si>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</si>
  <si>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</si>
  <si>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</si>
  <si>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</si>
  <si>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</si>
  <si>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</si>
  <si>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</si>
  <si>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</si>
  <si>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</si>
  <si>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</si>
  <si>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</si>
  <si>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</si>
  <si>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</si>
  <si>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</si>
  <si>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</si>
  <si>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</si>
  <si>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</si>
  <si>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</si>
  <si>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</si>
  <si>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</si>
  <si>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</si>
  <si>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</si>
  <si>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</si>
  <si>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</si>
  <si>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</si>
  <si>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</si>
  <si>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</si>
  <si>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</si>
  <si>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</si>
  <si>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</si>
  <si>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</si>
  <si>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</si>
  <si>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</si>
  <si>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</si>
  <si>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</si>
  <si>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</si>
  <si>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</si>
  <si>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</si>
  <si>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</si>
  <si>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</si>
  <si>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</si>
  <si>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</si>
  <si>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</si>
  <si>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</si>
  <si>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</si>
  <si>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</si>
  <si>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</si>
  <si>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</si>
  <si>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</si>
  <si>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</si>
  <si>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</si>
  <si>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</si>
  <si>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</si>
  <si>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</si>
  <si>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</si>
  <si>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</si>
  <si>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</si>
  <si>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</si>
  <si>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</si>
  <si>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</si>
  <si>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</si>
  <si>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</si>
  <si>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</si>
  <si>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</si>
  <si>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</si>
  <si>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</si>
  <si>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</si>
  <si>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</si>
  <si>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</si>
  <si>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</si>
  <si>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</si>
  <si>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</si>
  <si>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</si>
  <si>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</si>
  <si>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</si>
  <si>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</si>
  <si>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美馬市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</si>
  <si>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</si>
  <si>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</si>
  <si>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</si>
  <si>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</si>
  <si>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</si>
  <si>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</si>
  <si>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</si>
  <si>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</si>
  <si>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</si>
  <si>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</si>
  <si>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</si>
  <si>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</si>
  <si>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</si>
  <si>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</si>
  <si>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</si>
  <si>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</si>
  <si>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昨年同様に平均値は超えているものの、給水戸数は年々減少している。一方、老朽化している施設に対する維持管理コストの増加などから厳しい経営環境となっており、一般会計からの繰入金がなければ運営できない状況は変わらず、次年度から料金改定を行い、収益率向上を図っている。
②令和２年度は純利益があったため昨年度より欠損金比率は下がっているが、今後も厳しい経営状況が見込まれる。
③過去の建設改良事業に充てられた企業債額が年々減少する見込みのため、流動比率は改善される見込みである。
④過去の建設事業債残高が年々減少する見込みのため、企業債残高対給水収益比率も改善される見込みである。
⑤⑥過疎の進行に伴い給水世帯・給水人口が減少しており、料金収入の減少が見込まれる。また支出の大部分を企業債償還金で占めており、一般会計繰入金に頼っている。そのため、同水準で推移されることが見込まれる。
⑦施設･管路の老朽化による漏水により数値が上昇している。
⑧漏水により配水流量が増え有収率の低下となっている。</t>
    <phoneticPr fontId="4"/>
  </si>
  <si>
    <t>今後、耐用年数を迎える施設・管路の増加が予想される。それに伴い耐震化や施設設備の更新が、必要となるが、現在の経営状況を鑑みると厳しい。令和元年度に作成した経営戦略では、企業債残高が多いことに注視し、向こう数年は建設改良を控え少しでも財政面でのひっ迫の解消を目指す。</t>
    <rPh sb="0" eb="2">
      <t>コンゴ</t>
    </rPh>
    <rPh sb="8" eb="9">
      <t>ムカ</t>
    </rPh>
    <rPh sb="14" eb="16">
      <t>カンロ</t>
    </rPh>
    <rPh sb="17" eb="19">
      <t>ゾウカ</t>
    </rPh>
    <rPh sb="20" eb="22">
      <t>ヨソウ</t>
    </rPh>
    <rPh sb="29" eb="30">
      <t>トモナ</t>
    </rPh>
    <rPh sb="31" eb="34">
      <t>タイシンカ</t>
    </rPh>
    <rPh sb="35" eb="37">
      <t>シセツ</t>
    </rPh>
    <rPh sb="37" eb="39">
      <t>セツビ</t>
    </rPh>
    <rPh sb="40" eb="42">
      <t>コウシン</t>
    </rPh>
    <rPh sb="44" eb="46">
      <t>ヒツヨウ</t>
    </rPh>
    <rPh sb="51" eb="53">
      <t>ゲンザイ</t>
    </rPh>
    <rPh sb="54" eb="56">
      <t>ケイエイ</t>
    </rPh>
    <rPh sb="56" eb="58">
      <t>ジョウキョウ</t>
    </rPh>
    <rPh sb="59" eb="60">
      <t>カンガ</t>
    </rPh>
    <rPh sb="63" eb="64">
      <t>キビ</t>
    </rPh>
    <rPh sb="67" eb="69">
      <t>レイワ</t>
    </rPh>
    <rPh sb="69" eb="71">
      <t>ガンネン</t>
    </rPh>
    <rPh sb="71" eb="72">
      <t>ド</t>
    </rPh>
    <rPh sb="73" eb="75">
      <t>サクセイ</t>
    </rPh>
    <rPh sb="77" eb="79">
      <t>ケイエイ</t>
    </rPh>
    <rPh sb="79" eb="81">
      <t>センリャク</t>
    </rPh>
    <rPh sb="84" eb="86">
      <t>キギョウ</t>
    </rPh>
    <rPh sb="86" eb="87">
      <t>サイ</t>
    </rPh>
    <rPh sb="87" eb="89">
      <t>ザンダカ</t>
    </rPh>
    <rPh sb="90" eb="91">
      <t>オオ</t>
    </rPh>
    <rPh sb="95" eb="97">
      <t>チュウシ</t>
    </rPh>
    <rPh sb="99" eb="100">
      <t>ム</t>
    </rPh>
    <rPh sb="102" eb="104">
      <t>スウネン</t>
    </rPh>
    <rPh sb="105" eb="107">
      <t>ケンセツ</t>
    </rPh>
    <rPh sb="107" eb="109">
      <t>カイリョウ</t>
    </rPh>
    <rPh sb="110" eb="111">
      <t>ヒカ</t>
    </rPh>
    <rPh sb="112" eb="113">
      <t>スコ</t>
    </rPh>
    <rPh sb="116" eb="119">
      <t>ザイセイメン</t>
    </rPh>
    <rPh sb="123" eb="124">
      <t>パク</t>
    </rPh>
    <rPh sb="125" eb="127">
      <t>カイショウ</t>
    </rPh>
    <rPh sb="128" eb="130">
      <t>メザ</t>
    </rPh>
    <phoneticPr fontId="4"/>
  </si>
  <si>
    <t>木屋平簡易水道事業は、山間部にあり管延長が長く、地形的にも厳しい条件での建設となるため建設改良費が割高となり、その財源は企業債により賄われてきたため、企業債残高が多くなっている。また、過疎地域で給水人口は減少の一途であり、今後給水収益の増加は見込めないことから、財政的に経営が圧迫しており、経費削減に取り組んでいるが、一般会計からの繰入金に依存した経営となっている。
次年度から水道料金を値上げし、給水収益の増収を図る。また経営戦略に基づき建設改良を控え、財政健全化を推し進める。</t>
    <rPh sb="0" eb="3">
      <t>コヤダイラ</t>
    </rPh>
    <rPh sb="92" eb="94">
      <t>カソ</t>
    </rPh>
    <rPh sb="94" eb="96">
      <t>チイキ</t>
    </rPh>
    <rPh sb="97" eb="99">
      <t>キュウスイ</t>
    </rPh>
    <rPh sb="99" eb="101">
      <t>ジンコウ</t>
    </rPh>
    <rPh sb="102" eb="104">
      <t>ゲンショウ</t>
    </rPh>
    <rPh sb="105" eb="107">
      <t>イット</t>
    </rPh>
    <rPh sb="111" eb="113">
      <t>コンゴ</t>
    </rPh>
    <rPh sb="113" eb="115">
      <t>キュウスイ</t>
    </rPh>
    <rPh sb="115" eb="117">
      <t>シュウエキ</t>
    </rPh>
    <rPh sb="118" eb="120">
      <t>ゾウカ</t>
    </rPh>
    <rPh sb="121" eb="123">
      <t>ミコ</t>
    </rPh>
    <rPh sb="131" eb="134">
      <t>ザイセイテキ</t>
    </rPh>
    <rPh sb="185" eb="186">
      <t>ジ</t>
    </rPh>
    <rPh sb="186" eb="187">
      <t>ネン</t>
    </rPh>
    <rPh sb="187" eb="188">
      <t>ド</t>
    </rPh>
    <rPh sb="190" eb="192">
      <t>スイドウ</t>
    </rPh>
    <rPh sb="192" eb="194">
      <t>リョウキン</t>
    </rPh>
    <rPh sb="195" eb="197">
      <t>ネア</t>
    </rPh>
    <rPh sb="200" eb="202">
      <t>キュウスイ</t>
    </rPh>
    <rPh sb="202" eb="204">
      <t>シュウエキ</t>
    </rPh>
    <rPh sb="205" eb="207">
      <t>ゾウシュウ</t>
    </rPh>
    <rPh sb="208" eb="209">
      <t>ハカ</t>
    </rPh>
    <rPh sb="213" eb="215">
      <t>ケイエイ</t>
    </rPh>
    <rPh sb="215" eb="217">
      <t>センリャク</t>
    </rPh>
    <rPh sb="218" eb="219">
      <t>モト</t>
    </rPh>
    <rPh sb="221" eb="223">
      <t>ケンセツ</t>
    </rPh>
    <rPh sb="223" eb="225">
      <t>カイリョウ</t>
    </rPh>
    <rPh sb="226" eb="227">
      <t>ヒカ</t>
    </rPh>
    <rPh sb="229" eb="231">
      <t>ザイセイ</t>
    </rPh>
    <rPh sb="231" eb="234">
      <t>ケンゼンカ</t>
    </rPh>
    <rPh sb="235" eb="236">
      <t>オ</t>
    </rPh>
    <rPh sb="237" eb="23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</si>
</sst>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288-46A0-BA6D-02F0DD1065D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0.25</c:v>
                </c:pt>
                <c:pt idx="4">
                  <c:v>0.96</c:v>
                </c:pt>
              </c:numCache>
            </c:numRef>
          </c:val>
          <c:smooth val="0"/>
          <c:extLst>
            <c:ext xmlns:c16="http://schemas.microsoft.com/office/drawing/2014/chart" uri="{C3380CC4-5D6E-409C-BE32-E72D297353CC}">
              <c16:uniqueId val="{00000001-6288-46A0-BA6D-02F0DD1065D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79.569999999999993</c:v>
                </c:pt>
                <c:pt idx="4">
                  <c:v>94.8</c:v>
                </c:pt>
              </c:numCache>
            </c:numRef>
          </c:val>
          <c:extLst>
            <c:ext xmlns:c16="http://schemas.microsoft.com/office/drawing/2014/chart" uri="{C3380CC4-5D6E-409C-BE32-E72D297353CC}">
              <c16:uniqueId val="{00000000-F2CF-4C0A-BB4B-1FA574C5FF7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49.65</c:v>
                </c:pt>
                <c:pt idx="4">
                  <c:v>51.52</c:v>
                </c:pt>
              </c:numCache>
            </c:numRef>
          </c:val>
          <c:smooth val="0"/>
          <c:extLst>
            <c:ext xmlns:c16="http://schemas.microsoft.com/office/drawing/2014/chart" uri="{C3380CC4-5D6E-409C-BE32-E72D297353CC}">
              <c16:uniqueId val="{00000001-F2CF-4C0A-BB4B-1FA574C5FF7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27.96</c:v>
                </c:pt>
                <c:pt idx="4">
                  <c:v>24</c:v>
                </c:pt>
              </c:numCache>
            </c:numRef>
          </c:val>
          <c:extLst>
            <c:ext xmlns:c16="http://schemas.microsoft.com/office/drawing/2014/chart" uri="{C3380CC4-5D6E-409C-BE32-E72D297353CC}">
              <c16:uniqueId val="{00000000-97F9-4A7D-B1A9-0B3905285F9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64.03</c:v>
                </c:pt>
                <c:pt idx="4">
                  <c:v>61.29</c:v>
                </c:pt>
              </c:numCache>
            </c:numRef>
          </c:val>
          <c:smooth val="0"/>
          <c:extLst>
            <c:ext xmlns:c16="http://schemas.microsoft.com/office/drawing/2014/chart" uri="{C3380CC4-5D6E-409C-BE32-E72D297353CC}">
              <c16:uniqueId val="{00000001-97F9-4A7D-B1A9-0B3905285F9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107.25</c:v>
                </c:pt>
                <c:pt idx="4">
                  <c:v>105.5</c:v>
                </c:pt>
              </c:numCache>
            </c:numRef>
          </c:val>
          <c:extLst>
            <c:ext xmlns:c16="http://schemas.microsoft.com/office/drawing/2014/chart" uri="{C3380CC4-5D6E-409C-BE32-E72D297353CC}">
              <c16:uniqueId val="{00000000-69D8-4A37-B501-1B23C51A121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88.54</c:v>
                </c:pt>
                <c:pt idx="4">
                  <c:v>97.61</c:v>
                </c:pt>
              </c:numCache>
            </c:numRef>
          </c:val>
          <c:smooth val="0"/>
          <c:extLst>
            <c:ext xmlns:c16="http://schemas.microsoft.com/office/drawing/2014/chart" uri="{C3380CC4-5D6E-409C-BE32-E72D297353CC}">
              <c16:uniqueId val="{00000001-69D8-4A37-B501-1B23C51A121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45.15</c:v>
                </c:pt>
                <c:pt idx="4">
                  <c:v>47.2</c:v>
                </c:pt>
              </c:numCache>
            </c:numRef>
          </c:val>
          <c:extLst>
            <c:ext xmlns:c16="http://schemas.microsoft.com/office/drawing/2014/chart" uri="{C3380CC4-5D6E-409C-BE32-E72D297353CC}">
              <c16:uniqueId val="{00000000-21F6-48E9-8732-F943F6B1468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29.03</c:v>
                </c:pt>
                <c:pt idx="4">
                  <c:v>24.16</c:v>
                </c:pt>
              </c:numCache>
            </c:numRef>
          </c:val>
          <c:smooth val="0"/>
          <c:extLst>
            <c:ext xmlns:c16="http://schemas.microsoft.com/office/drawing/2014/chart" uri="{C3380CC4-5D6E-409C-BE32-E72D297353CC}">
              <c16:uniqueId val="{00000001-21F6-48E9-8732-F943F6B1468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2B7-4342-8F6A-D26DF29C69E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11.18</c:v>
                </c:pt>
                <c:pt idx="4">
                  <c:v>18.829999999999998</c:v>
                </c:pt>
              </c:numCache>
            </c:numRef>
          </c:val>
          <c:smooth val="0"/>
          <c:extLst>
            <c:ext xmlns:c16="http://schemas.microsoft.com/office/drawing/2014/chart" uri="{C3380CC4-5D6E-409C-BE32-E72D297353CC}">
              <c16:uniqueId val="{00000001-82B7-4342-8F6A-D26DF29C69E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428.29</c:v>
                </c:pt>
                <c:pt idx="4">
                  <c:v>340.36</c:v>
                </c:pt>
              </c:numCache>
            </c:numRef>
          </c:val>
          <c:extLst>
            <c:ext xmlns:c16="http://schemas.microsoft.com/office/drawing/2014/chart" uri="{C3380CC4-5D6E-409C-BE32-E72D297353CC}">
              <c16:uniqueId val="{00000000-A293-4F1E-B456-7DC98A9E664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163.30000000000001</c:v>
                </c:pt>
                <c:pt idx="4">
                  <c:v>143.65</c:v>
                </c:pt>
              </c:numCache>
            </c:numRef>
          </c:val>
          <c:smooth val="0"/>
          <c:extLst>
            <c:ext xmlns:c16="http://schemas.microsoft.com/office/drawing/2014/chart" uri="{C3380CC4-5D6E-409C-BE32-E72D297353CC}">
              <c16:uniqueId val="{00000001-A293-4F1E-B456-7DC98A9E664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56.49</c:v>
                </c:pt>
                <c:pt idx="4">
                  <c:v>64.87</c:v>
                </c:pt>
              </c:numCache>
            </c:numRef>
          </c:val>
          <c:extLst>
            <c:ext xmlns:c16="http://schemas.microsoft.com/office/drawing/2014/chart" uri="{C3380CC4-5D6E-409C-BE32-E72D297353CC}">
              <c16:uniqueId val="{00000000-5C37-4FEA-81B6-335A0DCE95C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86.33</c:v>
                </c:pt>
                <c:pt idx="4">
                  <c:v>94.01</c:v>
                </c:pt>
              </c:numCache>
            </c:numRef>
          </c:val>
          <c:smooth val="0"/>
          <c:extLst>
            <c:ext xmlns:c16="http://schemas.microsoft.com/office/drawing/2014/chart" uri="{C3380CC4-5D6E-409C-BE32-E72D297353CC}">
              <c16:uniqueId val="{00000001-5C37-4FEA-81B6-335A0DCE95C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8331.76</c:v>
                </c:pt>
                <c:pt idx="4">
                  <c:v>7023.31</c:v>
                </c:pt>
              </c:numCache>
            </c:numRef>
          </c:val>
          <c:extLst>
            <c:ext xmlns:c16="http://schemas.microsoft.com/office/drawing/2014/chart" uri="{C3380CC4-5D6E-409C-BE32-E72D297353CC}">
              <c16:uniqueId val="{00000000-AD78-4639-B751-79CAF2DE51B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1077.8499999999999</c:v>
                </c:pt>
                <c:pt idx="4">
                  <c:v>1421.84</c:v>
                </c:pt>
              </c:numCache>
            </c:numRef>
          </c:val>
          <c:smooth val="0"/>
          <c:extLst>
            <c:ext xmlns:c16="http://schemas.microsoft.com/office/drawing/2014/chart" uri="{C3380CC4-5D6E-409C-BE32-E72D297353CC}">
              <c16:uniqueId val="{00000001-AD78-4639-B751-79CAF2DE51B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16.59</c:v>
                </c:pt>
                <c:pt idx="4">
                  <c:v>18.3</c:v>
                </c:pt>
              </c:numCache>
            </c:numRef>
          </c:val>
          <c:extLst>
            <c:ext xmlns:c16="http://schemas.microsoft.com/office/drawing/2014/chart" uri="{C3380CC4-5D6E-409C-BE32-E72D297353CC}">
              <c16:uniqueId val="{00000000-6E7F-4361-A2F7-02ABACB6D32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46.51</c:v>
                </c:pt>
                <c:pt idx="4">
                  <c:v>35.72</c:v>
                </c:pt>
              </c:numCache>
            </c:numRef>
          </c:val>
          <c:smooth val="0"/>
          <c:extLst>
            <c:ext xmlns:c16="http://schemas.microsoft.com/office/drawing/2014/chart" uri="{C3380CC4-5D6E-409C-BE32-E72D297353CC}">
              <c16:uniqueId val="{00000001-6E7F-4361-A2F7-02ABACB6D32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813.42</c:v>
                </c:pt>
                <c:pt idx="4">
                  <c:v>779.54</c:v>
                </c:pt>
              </c:numCache>
            </c:numRef>
          </c:val>
          <c:extLst>
            <c:ext xmlns:c16="http://schemas.microsoft.com/office/drawing/2014/chart" uri="{C3380CC4-5D6E-409C-BE32-E72D297353CC}">
              <c16:uniqueId val="{00000000-ACDF-4C8C-A79F-7F7F910A8E8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481.17</c:v>
                </c:pt>
                <c:pt idx="4">
                  <c:v>471.3</c:v>
                </c:pt>
              </c:numCache>
            </c:numRef>
          </c:val>
          <c:smooth val="0"/>
          <c:extLst>
            <c:ext xmlns:c16="http://schemas.microsoft.com/office/drawing/2014/chart" uri="{C3380CC4-5D6E-409C-BE32-E72D297353CC}">
              <c16:uniqueId val="{00000001-ACDF-4C8C-A79F-7F7F910A8E8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徳島県　美馬市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簡易水道事業</v>
      </c>
      <c r="Q8" s="60"/>
      <c r="R8" s="60"/>
      <c r="S8" s="60"/>
      <c r="T8" s="60"/>
      <c r="U8" s="60"/>
      <c r="V8" s="60"/>
      <c r="W8" s="60" t="str">
        <f>データ!$L$6</f>
        <v>C4</v>
      </c>
      <c r="X8" s="60"/>
      <c r="Y8" s="60"/>
      <c r="Z8" s="60"/>
      <c r="AA8" s="60"/>
      <c r="AB8" s="60"/>
      <c r="AC8" s="60"/>
      <c r="AD8" s="60" t="str">
        <f>データ!$M$6</f>
        <v>非設置</v>
      </c>
      <c r="AE8" s="60"/>
      <c r="AF8" s="60"/>
      <c r="AG8" s="60"/>
      <c r="AH8" s="60"/>
      <c r="AI8" s="60"/>
      <c r="AJ8" s="60"/>
      <c r="AK8" s="4"/>
      <c r="AL8" s="61">
        <f>データ!$R$6</f>
        <v>28367</v>
      </c>
      <c r="AM8" s="61"/>
      <c r="AN8" s="61"/>
      <c r="AO8" s="61"/>
      <c r="AP8" s="61"/>
      <c r="AQ8" s="61"/>
      <c r="AR8" s="61"/>
      <c r="AS8" s="61"/>
      <c r="AT8" s="52">
        <f>データ!$S$6</f>
        <v>367.14</v>
      </c>
      <c r="AU8" s="53"/>
      <c r="AV8" s="53"/>
      <c r="AW8" s="53"/>
      <c r="AX8" s="53"/>
      <c r="AY8" s="53"/>
      <c r="AZ8" s="53"/>
      <c r="BA8" s="53"/>
      <c r="BB8" s="54">
        <f>データ!$T$6</f>
        <v>77.260000000000005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46.98</v>
      </c>
      <c r="J10" s="53"/>
      <c r="K10" s="53"/>
      <c r="L10" s="53"/>
      <c r="M10" s="53"/>
      <c r="N10" s="53"/>
      <c r="O10" s="64"/>
      <c r="P10" s="54">
        <f>データ!$P$6</f>
        <v>1.05</v>
      </c>
      <c r="Q10" s="54"/>
      <c r="R10" s="54"/>
      <c r="S10" s="54"/>
      <c r="T10" s="54"/>
      <c r="U10" s="54"/>
      <c r="V10" s="54"/>
      <c r="W10" s="61">
        <f>データ!$Q$6</f>
        <v>870</v>
      </c>
      <c r="X10" s="61"/>
      <c r="Y10" s="61"/>
      <c r="Z10" s="61"/>
      <c r="AA10" s="61"/>
      <c r="AB10" s="61"/>
      <c r="AC10" s="61"/>
      <c r="AD10" s="2"/>
      <c r="AE10" s="2"/>
      <c r="AF10" s="2"/>
      <c r="AG10" s="2"/>
      <c r="AH10" s="4"/>
      <c r="AI10" s="4"/>
      <c r="AJ10" s="4"/>
      <c r="AK10" s="4"/>
      <c r="AL10" s="61">
        <f>データ!$U$6</f>
        <v>297</v>
      </c>
      <c r="AM10" s="61"/>
      <c r="AN10" s="61"/>
      <c r="AO10" s="61"/>
      <c r="AP10" s="61"/>
      <c r="AQ10" s="61"/>
      <c r="AR10" s="61"/>
      <c r="AS10" s="61"/>
      <c r="AT10" s="52">
        <f>データ!$V$6</f>
        <v>10.85</v>
      </c>
      <c r="AU10" s="53"/>
      <c r="AV10" s="53"/>
      <c r="AW10" s="53"/>
      <c r="AX10" s="53"/>
      <c r="AY10" s="53"/>
      <c r="AZ10" s="53"/>
      <c r="BA10" s="53"/>
      <c r="BB10" s="54">
        <f>データ!$W$6</f>
        <v>27.37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109</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uouzUNOGdIShOkGIEs+6ywOOs6+PYuDvwEqPfY1KMmhrANzOmcSEUdpeWpvunhnZaWkxNGwaUvKQWIX/yuOwBw==" saltValue="r0f3ceQQ5c2zKx8NPHcZD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362077</v>
      </c>
      <c r="D6" s="34">
        <f t="shared" si="3"/>
        <v>46</v>
      </c>
      <c r="E6" s="34">
        <f t="shared" si="3"/>
        <v>1</v>
      </c>
      <c r="F6" s="34">
        <f t="shared" si="3"/>
        <v>0</v>
      </c>
      <c r="G6" s="34">
        <f t="shared" si="3"/>
        <v>5</v>
      </c>
      <c r="H6" s="34" t="str">
        <f t="shared" si="3"/>
        <v>徳島県　美馬市</v>
      </c>
      <c r="I6" s="34" t="str">
        <f t="shared" si="3"/>
        <v>法適用</v>
      </c>
      <c r="J6" s="34" t="str">
        <f t="shared" si="3"/>
        <v>水道事業</v>
      </c>
      <c r="K6" s="34" t="str">
        <f t="shared" si="3"/>
        <v>簡易水道事業</v>
      </c>
      <c r="L6" s="34" t="str">
        <f t="shared" si="3"/>
        <v>C4</v>
      </c>
      <c r="M6" s="34" t="str">
        <f t="shared" si="3"/>
        <v>非設置</v>
      </c>
      <c r="N6" s="35" t="str">
        <f t="shared" si="3"/>
        <v>-</v>
      </c>
      <c r="O6" s="35">
        <f t="shared" si="3"/>
        <v>46.98</v>
      </c>
      <c r="P6" s="35">
        <f t="shared" si="3"/>
        <v>1.05</v>
      </c>
      <c r="Q6" s="35">
        <f t="shared" si="3"/>
        <v>870</v>
      </c>
      <c r="R6" s="35">
        <f t="shared" si="3"/>
        <v>28367</v>
      </c>
      <c r="S6" s="35">
        <f t="shared" si="3"/>
        <v>367.14</v>
      </c>
      <c r="T6" s="35">
        <f t="shared" si="3"/>
        <v>77.260000000000005</v>
      </c>
      <c r="U6" s="35">
        <f t="shared" si="3"/>
        <v>297</v>
      </c>
      <c r="V6" s="35">
        <f t="shared" si="3"/>
        <v>10.85</v>
      </c>
      <c r="W6" s="35">
        <f t="shared" si="3"/>
        <v>27.37</v>
      </c>
      <c r="X6" s="36" t="str">
        <f>IF(X7="",NA(),X7)</f>
        <v>-</v>
      </c>
      <c r="Y6" s="36" t="str">
        <f t="shared" ref="Y6:AG6" si="4">IF(Y7="",NA(),Y7)</f>
        <v>-</v>
      </c>
      <c r="Z6" s="36" t="str">
        <f t="shared" si="4"/>
        <v>-</v>
      </c>
      <c r="AA6" s="36">
        <f t="shared" si="4"/>
        <v>107.25</v>
      </c>
      <c r="AB6" s="36">
        <f t="shared" si="4"/>
        <v>105.5</v>
      </c>
      <c r="AC6" s="36" t="str">
        <f t="shared" si="4"/>
        <v>-</v>
      </c>
      <c r="AD6" s="36" t="str">
        <f t="shared" si="4"/>
        <v>-</v>
      </c>
      <c r="AE6" s="36" t="str">
        <f t="shared" si="4"/>
        <v>-</v>
      </c>
      <c r="AF6" s="36">
        <f t="shared" si="4"/>
        <v>88.54</v>
      </c>
      <c r="AG6" s="36">
        <f t="shared" si="4"/>
        <v>97.61</v>
      </c>
      <c r="AH6" s="35" t="str">
        <f>IF(AH7="","",IF(AH7="-","【-】","【"&amp;SUBSTITUTE(TEXT(AH7,"#,##0.00"),"-","△")&amp;"】"))</f>
        <v>【102.33】</v>
      </c>
      <c r="AI6" s="36" t="str">
        <f>IF(AI7="",NA(),AI7)</f>
        <v>-</v>
      </c>
      <c r="AJ6" s="36" t="str">
        <f t="shared" ref="AJ6:AR6" si="5">IF(AJ7="",NA(),AJ7)</f>
        <v>-</v>
      </c>
      <c r="AK6" s="36" t="str">
        <f t="shared" si="5"/>
        <v>-</v>
      </c>
      <c r="AL6" s="36">
        <f t="shared" si="5"/>
        <v>428.29</v>
      </c>
      <c r="AM6" s="36">
        <f t="shared" si="5"/>
        <v>340.36</v>
      </c>
      <c r="AN6" s="36" t="str">
        <f t="shared" si="5"/>
        <v>-</v>
      </c>
      <c r="AO6" s="36" t="str">
        <f t="shared" si="5"/>
        <v>-</v>
      </c>
      <c r="AP6" s="36" t="str">
        <f t="shared" si="5"/>
        <v>-</v>
      </c>
      <c r="AQ6" s="36">
        <f t="shared" si="5"/>
        <v>163.30000000000001</v>
      </c>
      <c r="AR6" s="36">
        <f t="shared" si="5"/>
        <v>143.65</v>
      </c>
      <c r="AS6" s="35" t="str">
        <f>IF(AS7="","",IF(AS7="-","【-】","【"&amp;SUBSTITUTE(TEXT(AS7,"#,##0.00"),"-","△")&amp;"】"))</f>
        <v>【31.02】</v>
      </c>
      <c r="AT6" s="36" t="str">
        <f>IF(AT7="",NA(),AT7)</f>
        <v>-</v>
      </c>
      <c r="AU6" s="36" t="str">
        <f t="shared" ref="AU6:BC6" si="6">IF(AU7="",NA(),AU7)</f>
        <v>-</v>
      </c>
      <c r="AV6" s="36" t="str">
        <f t="shared" si="6"/>
        <v>-</v>
      </c>
      <c r="AW6" s="36">
        <f t="shared" si="6"/>
        <v>56.49</v>
      </c>
      <c r="AX6" s="36">
        <f t="shared" si="6"/>
        <v>64.87</v>
      </c>
      <c r="AY6" s="36" t="str">
        <f t="shared" si="6"/>
        <v>-</v>
      </c>
      <c r="AZ6" s="36" t="str">
        <f t="shared" si="6"/>
        <v>-</v>
      </c>
      <c r="BA6" s="36" t="str">
        <f t="shared" si="6"/>
        <v>-</v>
      </c>
      <c r="BB6" s="36">
        <f t="shared" si="6"/>
        <v>86.33</v>
      </c>
      <c r="BC6" s="36">
        <f t="shared" si="6"/>
        <v>94.01</v>
      </c>
      <c r="BD6" s="35" t="str">
        <f>IF(BD7="","",IF(BD7="-","【-】","【"&amp;SUBSTITUTE(TEXT(BD7,"#,##0.00"),"-","△")&amp;"】"))</f>
        <v>【186.73】</v>
      </c>
      <c r="BE6" s="36" t="str">
        <f>IF(BE7="",NA(),BE7)</f>
        <v>-</v>
      </c>
      <c r="BF6" s="36" t="str">
        <f t="shared" ref="BF6:BN6" si="7">IF(BF7="",NA(),BF7)</f>
        <v>-</v>
      </c>
      <c r="BG6" s="36" t="str">
        <f t="shared" si="7"/>
        <v>-</v>
      </c>
      <c r="BH6" s="36">
        <f t="shared" si="7"/>
        <v>8331.76</v>
      </c>
      <c r="BI6" s="36">
        <f t="shared" si="7"/>
        <v>7023.31</v>
      </c>
      <c r="BJ6" s="36" t="str">
        <f t="shared" si="7"/>
        <v>-</v>
      </c>
      <c r="BK6" s="36" t="str">
        <f t="shared" si="7"/>
        <v>-</v>
      </c>
      <c r="BL6" s="36" t="str">
        <f t="shared" si="7"/>
        <v>-</v>
      </c>
      <c r="BM6" s="36">
        <f t="shared" si="7"/>
        <v>1077.8499999999999</v>
      </c>
      <c r="BN6" s="36">
        <f t="shared" si="7"/>
        <v>1421.84</v>
      </c>
      <c r="BO6" s="35" t="str">
        <f>IF(BO7="","",IF(BO7="-","【-】","【"&amp;SUBSTITUTE(TEXT(BO7,"#,##0.00"),"-","△")&amp;"】"))</f>
        <v>【1,187.50】</v>
      </c>
      <c r="BP6" s="36" t="str">
        <f>IF(BP7="",NA(),BP7)</f>
        <v>-</v>
      </c>
      <c r="BQ6" s="36" t="str">
        <f t="shared" ref="BQ6:BY6" si="8">IF(BQ7="",NA(),BQ7)</f>
        <v>-</v>
      </c>
      <c r="BR6" s="36" t="str">
        <f t="shared" si="8"/>
        <v>-</v>
      </c>
      <c r="BS6" s="36">
        <f t="shared" si="8"/>
        <v>16.59</v>
      </c>
      <c r="BT6" s="36">
        <f t="shared" si="8"/>
        <v>18.3</v>
      </c>
      <c r="BU6" s="36" t="str">
        <f t="shared" si="8"/>
        <v>-</v>
      </c>
      <c r="BV6" s="36" t="str">
        <f t="shared" si="8"/>
        <v>-</v>
      </c>
      <c r="BW6" s="36" t="str">
        <f t="shared" si="8"/>
        <v>-</v>
      </c>
      <c r="BX6" s="36">
        <f t="shared" si="8"/>
        <v>46.51</v>
      </c>
      <c r="BY6" s="36">
        <f t="shared" si="8"/>
        <v>35.72</v>
      </c>
      <c r="BZ6" s="35" t="str">
        <f>IF(BZ7="","",IF(BZ7="-","【-】","【"&amp;SUBSTITUTE(TEXT(BZ7,"#,##0.00"),"-","△")&amp;"】"))</f>
        <v>【58.90】</v>
      </c>
      <c r="CA6" s="36" t="str">
        <f>IF(CA7="",NA(),CA7)</f>
        <v>-</v>
      </c>
      <c r="CB6" s="36" t="str">
        <f t="shared" ref="CB6:CJ6" si="9">IF(CB7="",NA(),CB7)</f>
        <v>-</v>
      </c>
      <c r="CC6" s="36" t="str">
        <f t="shared" si="9"/>
        <v>-</v>
      </c>
      <c r="CD6" s="36">
        <f t="shared" si="9"/>
        <v>813.42</v>
      </c>
      <c r="CE6" s="36">
        <f t="shared" si="9"/>
        <v>779.54</v>
      </c>
      <c r="CF6" s="36" t="str">
        <f t="shared" si="9"/>
        <v>-</v>
      </c>
      <c r="CG6" s="36" t="str">
        <f t="shared" si="9"/>
        <v>-</v>
      </c>
      <c r="CH6" s="36" t="str">
        <f t="shared" si="9"/>
        <v>-</v>
      </c>
      <c r="CI6" s="36">
        <f t="shared" si="9"/>
        <v>481.17</v>
      </c>
      <c r="CJ6" s="36">
        <f t="shared" si="9"/>
        <v>471.3</v>
      </c>
      <c r="CK6" s="35" t="str">
        <f>IF(CK7="","",IF(CK7="-","【-】","【"&amp;SUBSTITUTE(TEXT(CK7,"#,##0.00"),"-","△")&amp;"】"))</f>
        <v>【281.77】</v>
      </c>
      <c r="CL6" s="36" t="str">
        <f>IF(CL7="",NA(),CL7)</f>
        <v>-</v>
      </c>
      <c r="CM6" s="36" t="str">
        <f t="shared" ref="CM6:CU6" si="10">IF(CM7="",NA(),CM7)</f>
        <v>-</v>
      </c>
      <c r="CN6" s="36" t="str">
        <f t="shared" si="10"/>
        <v>-</v>
      </c>
      <c r="CO6" s="36">
        <f t="shared" si="10"/>
        <v>79.569999999999993</v>
      </c>
      <c r="CP6" s="36">
        <f t="shared" si="10"/>
        <v>94.8</v>
      </c>
      <c r="CQ6" s="36" t="str">
        <f t="shared" si="10"/>
        <v>-</v>
      </c>
      <c r="CR6" s="36" t="str">
        <f t="shared" si="10"/>
        <v>-</v>
      </c>
      <c r="CS6" s="36" t="str">
        <f t="shared" si="10"/>
        <v>-</v>
      </c>
      <c r="CT6" s="36">
        <f t="shared" si="10"/>
        <v>49.65</v>
      </c>
      <c r="CU6" s="36">
        <f t="shared" si="10"/>
        <v>51.52</v>
      </c>
      <c r="CV6" s="35" t="str">
        <f>IF(CV7="","",IF(CV7="-","【-】","【"&amp;SUBSTITUTE(TEXT(CV7,"#,##0.00"),"-","△")&amp;"】"))</f>
        <v>【50.55】</v>
      </c>
      <c r="CW6" s="36" t="str">
        <f>IF(CW7="",NA(),CW7)</f>
        <v>-</v>
      </c>
      <c r="CX6" s="36" t="str">
        <f t="shared" ref="CX6:DF6" si="11">IF(CX7="",NA(),CX7)</f>
        <v>-</v>
      </c>
      <c r="CY6" s="36" t="str">
        <f t="shared" si="11"/>
        <v>-</v>
      </c>
      <c r="CZ6" s="36">
        <f t="shared" si="11"/>
        <v>27.96</v>
      </c>
      <c r="DA6" s="36">
        <f t="shared" si="11"/>
        <v>24</v>
      </c>
      <c r="DB6" s="36" t="str">
        <f t="shared" si="11"/>
        <v>-</v>
      </c>
      <c r="DC6" s="36" t="str">
        <f t="shared" si="11"/>
        <v>-</v>
      </c>
      <c r="DD6" s="36" t="str">
        <f t="shared" si="11"/>
        <v>-</v>
      </c>
      <c r="DE6" s="36">
        <f t="shared" si="11"/>
        <v>64.03</v>
      </c>
      <c r="DF6" s="36">
        <f t="shared" si="11"/>
        <v>61.29</v>
      </c>
      <c r="DG6" s="35" t="str">
        <f>IF(DG7="","",IF(DG7="-","【-】","【"&amp;SUBSTITUTE(TEXT(DG7,"#,##0.00"),"-","△")&amp;"】"))</f>
        <v>【75.11】</v>
      </c>
      <c r="DH6" s="36" t="str">
        <f>IF(DH7="",NA(),DH7)</f>
        <v>-</v>
      </c>
      <c r="DI6" s="36" t="str">
        <f t="shared" ref="DI6:DQ6" si="12">IF(DI7="",NA(),DI7)</f>
        <v>-</v>
      </c>
      <c r="DJ6" s="36" t="str">
        <f t="shared" si="12"/>
        <v>-</v>
      </c>
      <c r="DK6" s="36">
        <f t="shared" si="12"/>
        <v>45.15</v>
      </c>
      <c r="DL6" s="36">
        <f t="shared" si="12"/>
        <v>47.2</v>
      </c>
      <c r="DM6" s="36" t="str">
        <f t="shared" si="12"/>
        <v>-</v>
      </c>
      <c r="DN6" s="36" t="str">
        <f t="shared" si="12"/>
        <v>-</v>
      </c>
      <c r="DO6" s="36" t="str">
        <f t="shared" si="12"/>
        <v>-</v>
      </c>
      <c r="DP6" s="36">
        <f t="shared" si="12"/>
        <v>29.03</v>
      </c>
      <c r="DQ6" s="36">
        <f t="shared" si="12"/>
        <v>24.16</v>
      </c>
      <c r="DR6" s="35" t="str">
        <f>IF(DR7="","",IF(DR7="-","【-】","【"&amp;SUBSTITUTE(TEXT(DR7,"#,##0.00"),"-","△")&amp;"】"))</f>
        <v>【33.25】</v>
      </c>
      <c r="DS6" s="36" t="str">
        <f>IF(DS7="",NA(),DS7)</f>
        <v>-</v>
      </c>
      <c r="DT6" s="36" t="str">
        <f t="shared" ref="DT6:EB6" si="13">IF(DT7="",NA(),DT7)</f>
        <v>-</v>
      </c>
      <c r="DU6" s="36" t="str">
        <f t="shared" si="13"/>
        <v>-</v>
      </c>
      <c r="DV6" s="35">
        <f t="shared" si="13"/>
        <v>0</v>
      </c>
      <c r="DW6" s="35">
        <f t="shared" si="13"/>
        <v>0</v>
      </c>
      <c r="DX6" s="36" t="str">
        <f t="shared" si="13"/>
        <v>-</v>
      </c>
      <c r="DY6" s="36" t="str">
        <f t="shared" si="13"/>
        <v>-</v>
      </c>
      <c r="DZ6" s="36" t="str">
        <f t="shared" si="13"/>
        <v>-</v>
      </c>
      <c r="EA6" s="36">
        <f t="shared" si="13"/>
        <v>11.18</v>
      </c>
      <c r="EB6" s="36">
        <f t="shared" si="13"/>
        <v>18.829999999999998</v>
      </c>
      <c r="EC6" s="35" t="str">
        <f>IF(EC7="","",IF(EC7="-","【-】","【"&amp;SUBSTITUTE(TEXT(EC7,"#,##0.00"),"-","△")&amp;"】"))</f>
        <v>【17.19】</v>
      </c>
      <c r="ED6" s="36" t="str">
        <f>IF(ED7="",NA(),ED7)</f>
        <v>-</v>
      </c>
      <c r="EE6" s="36" t="str">
        <f t="shared" ref="EE6:EM6" si="14">IF(EE7="",NA(),EE7)</f>
        <v>-</v>
      </c>
      <c r="EF6" s="36" t="str">
        <f t="shared" si="14"/>
        <v>-</v>
      </c>
      <c r="EG6" s="35">
        <f t="shared" si="14"/>
        <v>0</v>
      </c>
      <c r="EH6" s="35">
        <f t="shared" si="14"/>
        <v>0</v>
      </c>
      <c r="EI6" s="36" t="str">
        <f t="shared" si="14"/>
        <v>-</v>
      </c>
      <c r="EJ6" s="36" t="str">
        <f t="shared" si="14"/>
        <v>-</v>
      </c>
      <c r="EK6" s="36" t="str">
        <f t="shared" si="14"/>
        <v>-</v>
      </c>
      <c r="EL6" s="36">
        <f t="shared" si="14"/>
        <v>0.25</v>
      </c>
      <c r="EM6" s="36">
        <f t="shared" si="14"/>
        <v>0.96</v>
      </c>
      <c r="EN6" s="35" t="str">
        <f>IF(EN7="","",IF(EN7="-","【-】","【"&amp;SUBSTITUTE(TEXT(EN7,"#,##0.00"),"-","△")&amp;"】"))</f>
        <v>【0.79】</v>
      </c>
    </row>
    <row r="7" spans="1:144" s="37" customFormat="1" x14ac:dyDescent="0.15">
      <c r="A7" s="29"/>
      <c r="B7" s="38">
        <v>2020</v>
      </c>
      <c r="C7" s="38">
        <v>362077</v>
      </c>
      <c r="D7" s="38">
        <v>46</v>
      </c>
      <c r="E7" s="38">
        <v>1</v>
      </c>
      <c r="F7" s="38">
        <v>0</v>
      </c>
      <c r="G7" s="38">
        <v>5</v>
      </c>
      <c r="H7" s="38" t="s">
        <v>92</v>
      </c>
      <c r="I7" s="38" t="s">
        <v>93</v>
      </c>
      <c r="J7" s="38" t="s">
        <v>94</v>
      </c>
      <c r="K7" s="38" t="s">
        <v>95</v>
      </c>
      <c r="L7" s="38" t="s">
        <v>96</v>
      </c>
      <c r="M7" s="38" t="s">
        <v>97</v>
      </c>
      <c r="N7" s="39" t="s">
        <v>98</v>
      </c>
      <c r="O7" s="39">
        <v>46.98</v>
      </c>
      <c r="P7" s="39">
        <v>1.05</v>
      </c>
      <c r="Q7" s="39">
        <v>870</v>
      </c>
      <c r="R7" s="39">
        <v>28367</v>
      </c>
      <c r="S7" s="39">
        <v>367.14</v>
      </c>
      <c r="T7" s="39">
        <v>77.260000000000005</v>
      </c>
      <c r="U7" s="39">
        <v>297</v>
      </c>
      <c r="V7" s="39">
        <v>10.85</v>
      </c>
      <c r="W7" s="39">
        <v>27.37</v>
      </c>
      <c r="X7" s="39" t="s">
        <v>98</v>
      </c>
      <c r="Y7" s="39" t="s">
        <v>98</v>
      </c>
      <c r="Z7" s="39" t="s">
        <v>98</v>
      </c>
      <c r="AA7" s="39">
        <v>107.25</v>
      </c>
      <c r="AB7" s="39">
        <v>105.5</v>
      </c>
      <c r="AC7" s="39" t="s">
        <v>98</v>
      </c>
      <c r="AD7" s="39" t="s">
        <v>98</v>
      </c>
      <c r="AE7" s="39" t="s">
        <v>98</v>
      </c>
      <c r="AF7" s="39">
        <v>88.54</v>
      </c>
      <c r="AG7" s="39">
        <v>97.61</v>
      </c>
      <c r="AH7" s="39">
        <v>102.33</v>
      </c>
      <c r="AI7" s="39" t="s">
        <v>98</v>
      </c>
      <c r="AJ7" s="39" t="s">
        <v>98</v>
      </c>
      <c r="AK7" s="39" t="s">
        <v>98</v>
      </c>
      <c r="AL7" s="39">
        <v>428.29</v>
      </c>
      <c r="AM7" s="39">
        <v>340.36</v>
      </c>
      <c r="AN7" s="39" t="s">
        <v>98</v>
      </c>
      <c r="AO7" s="39" t="s">
        <v>98</v>
      </c>
      <c r="AP7" s="39" t="s">
        <v>98</v>
      </c>
      <c r="AQ7" s="39">
        <v>163.30000000000001</v>
      </c>
      <c r="AR7" s="39">
        <v>143.65</v>
      </c>
      <c r="AS7" s="39">
        <v>31.02</v>
      </c>
      <c r="AT7" s="39" t="s">
        <v>98</v>
      </c>
      <c r="AU7" s="39" t="s">
        <v>98</v>
      </c>
      <c r="AV7" s="39" t="s">
        <v>98</v>
      </c>
      <c r="AW7" s="39">
        <v>56.49</v>
      </c>
      <c r="AX7" s="39">
        <v>64.87</v>
      </c>
      <c r="AY7" s="39" t="s">
        <v>98</v>
      </c>
      <c r="AZ7" s="39" t="s">
        <v>98</v>
      </c>
      <c r="BA7" s="39" t="s">
        <v>98</v>
      </c>
      <c r="BB7" s="39">
        <v>86.33</v>
      </c>
      <c r="BC7" s="39">
        <v>94.01</v>
      </c>
      <c r="BD7" s="39">
        <v>186.73</v>
      </c>
      <c r="BE7" s="39" t="s">
        <v>98</v>
      </c>
      <c r="BF7" s="39" t="s">
        <v>98</v>
      </c>
      <c r="BG7" s="39" t="s">
        <v>98</v>
      </c>
      <c r="BH7" s="39">
        <v>8331.76</v>
      </c>
      <c r="BI7" s="39">
        <v>7023.31</v>
      </c>
      <c r="BJ7" s="39" t="s">
        <v>98</v>
      </c>
      <c r="BK7" s="39" t="s">
        <v>98</v>
      </c>
      <c r="BL7" s="39" t="s">
        <v>98</v>
      </c>
      <c r="BM7" s="39">
        <v>1077.8499999999999</v>
      </c>
      <c r="BN7" s="39">
        <v>1421.84</v>
      </c>
      <c r="BO7" s="39">
        <v>1187.5</v>
      </c>
      <c r="BP7" s="39" t="s">
        <v>98</v>
      </c>
      <c r="BQ7" s="39" t="s">
        <v>98</v>
      </c>
      <c r="BR7" s="39" t="s">
        <v>98</v>
      </c>
      <c r="BS7" s="39">
        <v>16.59</v>
      </c>
      <c r="BT7" s="39">
        <v>18.3</v>
      </c>
      <c r="BU7" s="39" t="s">
        <v>98</v>
      </c>
      <c r="BV7" s="39" t="s">
        <v>98</v>
      </c>
      <c r="BW7" s="39" t="s">
        <v>98</v>
      </c>
      <c r="BX7" s="39">
        <v>46.51</v>
      </c>
      <c r="BY7" s="39">
        <v>35.72</v>
      </c>
      <c r="BZ7" s="39">
        <v>58.9</v>
      </c>
      <c r="CA7" s="39" t="s">
        <v>98</v>
      </c>
      <c r="CB7" s="39" t="s">
        <v>98</v>
      </c>
      <c r="CC7" s="39" t="s">
        <v>98</v>
      </c>
      <c r="CD7" s="39">
        <v>813.42</v>
      </c>
      <c r="CE7" s="39">
        <v>779.54</v>
      </c>
      <c r="CF7" s="39" t="s">
        <v>98</v>
      </c>
      <c r="CG7" s="39" t="s">
        <v>98</v>
      </c>
      <c r="CH7" s="39" t="s">
        <v>98</v>
      </c>
      <c r="CI7" s="39">
        <v>481.17</v>
      </c>
      <c r="CJ7" s="39">
        <v>471.3</v>
      </c>
      <c r="CK7" s="39">
        <v>281.77</v>
      </c>
      <c r="CL7" s="39" t="s">
        <v>98</v>
      </c>
      <c r="CM7" s="39" t="s">
        <v>98</v>
      </c>
      <c r="CN7" s="39" t="s">
        <v>98</v>
      </c>
      <c r="CO7" s="39">
        <v>79.569999999999993</v>
      </c>
      <c r="CP7" s="39">
        <v>94.8</v>
      </c>
      <c r="CQ7" s="39" t="s">
        <v>98</v>
      </c>
      <c r="CR7" s="39" t="s">
        <v>98</v>
      </c>
      <c r="CS7" s="39" t="s">
        <v>98</v>
      </c>
      <c r="CT7" s="39">
        <v>49.65</v>
      </c>
      <c r="CU7" s="39">
        <v>51.52</v>
      </c>
      <c r="CV7" s="39">
        <v>50.55</v>
      </c>
      <c r="CW7" s="39" t="s">
        <v>98</v>
      </c>
      <c r="CX7" s="39" t="s">
        <v>98</v>
      </c>
      <c r="CY7" s="39" t="s">
        <v>98</v>
      </c>
      <c r="CZ7" s="39">
        <v>27.96</v>
      </c>
      <c r="DA7" s="39">
        <v>24</v>
      </c>
      <c r="DB7" s="39" t="s">
        <v>98</v>
      </c>
      <c r="DC7" s="39" t="s">
        <v>98</v>
      </c>
      <c r="DD7" s="39" t="s">
        <v>98</v>
      </c>
      <c r="DE7" s="39">
        <v>64.03</v>
      </c>
      <c r="DF7" s="39">
        <v>61.29</v>
      </c>
      <c r="DG7" s="39">
        <v>75.11</v>
      </c>
      <c r="DH7" s="39" t="s">
        <v>98</v>
      </c>
      <c r="DI7" s="39" t="s">
        <v>98</v>
      </c>
      <c r="DJ7" s="39" t="s">
        <v>98</v>
      </c>
      <c r="DK7" s="39">
        <v>45.15</v>
      </c>
      <c r="DL7" s="39">
        <v>47.2</v>
      </c>
      <c r="DM7" s="39" t="s">
        <v>98</v>
      </c>
      <c r="DN7" s="39" t="s">
        <v>98</v>
      </c>
      <c r="DO7" s="39" t="s">
        <v>98</v>
      </c>
      <c r="DP7" s="39">
        <v>29.03</v>
      </c>
      <c r="DQ7" s="39">
        <v>24.16</v>
      </c>
      <c r="DR7" s="39">
        <v>33.25</v>
      </c>
      <c r="DS7" s="39" t="s">
        <v>98</v>
      </c>
      <c r="DT7" s="39" t="s">
        <v>98</v>
      </c>
      <c r="DU7" s="39" t="s">
        <v>98</v>
      </c>
      <c r="DV7" s="39">
        <v>0</v>
      </c>
      <c r="DW7" s="39">
        <v>0</v>
      </c>
      <c r="DX7" s="39" t="s">
        <v>98</v>
      </c>
      <c r="DY7" s="39" t="s">
        <v>98</v>
      </c>
      <c r="DZ7" s="39" t="s">
        <v>98</v>
      </c>
      <c r="EA7" s="39">
        <v>11.18</v>
      </c>
      <c r="EB7" s="39">
        <v>18.829999999999998</v>
      </c>
      <c r="EC7" s="39">
        <v>17.190000000000001</v>
      </c>
      <c r="ED7" s="39" t="s">
        <v>98</v>
      </c>
      <c r="EE7" s="39" t="s">
        <v>98</v>
      </c>
      <c r="EF7" s="39" t="s">
        <v>98</v>
      </c>
      <c r="EG7" s="39">
        <v>0</v>
      </c>
      <c r="EH7" s="39">
        <v>0</v>
      </c>
      <c r="EI7" s="39" t="s">
        <v>98</v>
      </c>
      <c r="EJ7" s="39" t="s">
        <v>98</v>
      </c>
      <c r="EK7" s="39" t="s">
        <v>98</v>
      </c>
      <c r="EL7" s="39">
        <v>0.25</v>
      </c>
      <c r="EM7" s="39">
        <v>0.96</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2022-01-12T07:04:41Z</cp:lastPrinted>
  <dcterms:created xsi:type="dcterms:W3CDTF">2021-12-03T06:56:22Z</dcterms:created>
  <dcterms:modified xsi:type="dcterms:W3CDTF">2022-01-12T08:13:51Z</dcterms:modified>
  <cp:category/>
</cp:coreProperties>
</file>