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67\Desktop\"/>
    </mc:Choice>
  </mc:AlternateContent>
  <workbookProtection workbookAlgorithmName="SHA-512" workbookHashValue="LOvxRPvNOIGxpjI0mQwjvBOJdr8MV5UvD6jK2o0Y7S+6dyoRwEuBGhsPBWLMnwCOMBhVMWS31MDZHgBdEJY5qA==" workbookSaltValue="1bNtPR1qIPjHl1H+Oy/fd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<sst xmlns="http://schemas.openxmlformats.org/spreadsheetml/2006/main" count="228" uniqueCount="115">
  <si>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</si>
  <si>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</si>
  <si>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</si>
  <si>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</si>
  <si>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</si>
  <si>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</si>
  <si>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</si>
  <si>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</si>
  <si>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</si>
  <si>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</si>
  <si>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</si>
  <si>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</si>
  <si>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</si>
  <si>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</si>
  <si>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</si>
  <si>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</si>
  <si>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</si>
  <si>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</si>
  <si>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</si>
  <si>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</si>
  <si>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</si>
  <si>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</si>
  <si>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</si>
  <si>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</si>
  <si>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</si>
  <si>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</si>
  <si>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</si>
  <si>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</si>
  <si>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</si>
  <si>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</si>
  <si>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</si>
  <si>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</si>
  <si>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</si>
  <si>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</si>
  <si>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</si>
  <si>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</si>
  <si>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</si>
  <si>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</si>
  <si>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</si>
  <si>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</si>
  <si>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</si>
  <si>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</si>
  <si>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</si>
  <si>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</si>
  <si>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</si>
  <si>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</si>
  <si>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</si>
  <si>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</si>
  <si>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</si>
  <si>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</si>
  <si>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</si>
  <si>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</si>
  <si>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</si>
  <si>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</si>
  <si>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</si>
  <si>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</si>
  <si>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</si>
  <si>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</si>
  <si>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</si>
  <si>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</si>
  <si>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</si>
  <si>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</si>
  <si>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</si>
  <si>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</si>
  <si>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</si>
  <si>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</si>
  <si>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</si>
  <si>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</si>
  <si>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</si>
  <si>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</si>
  <si>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</si>
  <si>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</si>
  <si>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</si>
  <si>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</si>
  <si>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</si>
  <si>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</si>
  <si>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</si>
  <si>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</si>
  <si>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</si>
  <si>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</si>
  <si>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</si>
  <si>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</si>
  <si>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</si>
  <si>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</si>
  <si>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</si>
  <si>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</si>
  <si>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</si>
  <si>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</si>
  <si>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</si>
  <si>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</si>
  <si>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</si>
  <si>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</si>
  <si>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</si>
  <si>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東みよし町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</si>
  <si>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</si>
  <si>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</si>
  <si>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</si>
  <si>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</si>
  <si>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</si>
  <si>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</si>
  <si>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</si>
  <si>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</si>
  <si>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</si>
  <si>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</si>
  <si>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</si>
  <si>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</si>
  <si>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</si>
  <si>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</si>
  <si>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</si>
  <si>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</si>
  <si>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</si>
  <si>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</si>
  <si>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有形固定資産減価償却率と管路経年化率については、類似団体や全国平均と比較すると少し上回っており、老朽化が進んでいる状態である。</t>
    <rPh sb="0" eb="2">
      <t>ユウケイ</t>
    </rPh>
    <rPh sb="2" eb="4">
      <t>コテイ</t>
    </rPh>
    <rPh sb="4" eb="6">
      <t>シサン</t>
    </rPh>
    <rPh sb="6" eb="8">
      <t>ゲンカ</t>
    </rPh>
    <rPh sb="8" eb="10">
      <t>ショウキャク</t>
    </rPh>
    <rPh sb="10" eb="11">
      <t>リツ</t>
    </rPh>
    <rPh sb="12" eb="14">
      <t>カンロ</t>
    </rPh>
    <rPh sb="14" eb="17">
      <t>ケイネンカ</t>
    </rPh>
    <rPh sb="17" eb="18">
      <t>リツ</t>
    </rPh>
    <rPh sb="24" eb="26">
      <t>ルイジ</t>
    </rPh>
    <rPh sb="26" eb="28">
      <t>ダンタイ</t>
    </rPh>
    <rPh sb="29" eb="31">
      <t>ゼンコク</t>
    </rPh>
    <rPh sb="31" eb="33">
      <t>ヘイキン</t>
    </rPh>
    <rPh sb="34" eb="36">
      <t>ヒカク</t>
    </rPh>
    <rPh sb="39" eb="40">
      <t>スコ</t>
    </rPh>
    <rPh sb="41" eb="43">
      <t>ウワマワ</t>
    </rPh>
    <rPh sb="48" eb="51">
      <t>ロウキュウカ</t>
    </rPh>
    <rPh sb="52" eb="53">
      <t>スス</t>
    </rPh>
    <rPh sb="57" eb="59">
      <t>ジョウタイ</t>
    </rPh>
    <phoneticPr fontId="4"/>
  </si>
  <si>
    <t>コロナ対策により水道基本料金を減免したため料金回収率は下がったが黒字で欠損金もなく費用施設の効率性もよい。しかし、耐用年数を経過した管や設備が多く老朽化している。企業債残高対給水収益比率が経営戦略により下がってはきているがまだ多い状態となっている。引き続き、経営戦略に基づき健全な経営となるよう努める。</t>
    <rPh sb="3" eb="5">
      <t>タイサク</t>
    </rPh>
    <rPh sb="8" eb="10">
      <t>スイドウ</t>
    </rPh>
    <rPh sb="10" eb="12">
      <t>キホン</t>
    </rPh>
    <rPh sb="12" eb="14">
      <t>リョウキン</t>
    </rPh>
    <rPh sb="15" eb="17">
      <t>ゲンメン</t>
    </rPh>
    <rPh sb="21" eb="23">
      <t>リョウキン</t>
    </rPh>
    <rPh sb="23" eb="25">
      <t>カイシュウ</t>
    </rPh>
    <rPh sb="25" eb="26">
      <t>リツ</t>
    </rPh>
    <rPh sb="27" eb="28">
      <t>サ</t>
    </rPh>
    <rPh sb="32" eb="34">
      <t>クロジ</t>
    </rPh>
    <rPh sb="35" eb="37">
      <t>ケッソン</t>
    </rPh>
    <rPh sb="37" eb="38">
      <t>キン</t>
    </rPh>
    <rPh sb="41" eb="43">
      <t>ヒヨウ</t>
    </rPh>
    <rPh sb="43" eb="45">
      <t>シセツ</t>
    </rPh>
    <rPh sb="46" eb="49">
      <t>コウリツセイ</t>
    </rPh>
    <rPh sb="57" eb="59">
      <t>タイヨウ</t>
    </rPh>
    <rPh sb="59" eb="61">
      <t>ネンスウ</t>
    </rPh>
    <rPh sb="62" eb="64">
      <t>ケイカ</t>
    </rPh>
    <rPh sb="66" eb="67">
      <t>カン</t>
    </rPh>
    <rPh sb="68" eb="70">
      <t>セツビ</t>
    </rPh>
    <rPh sb="71" eb="72">
      <t>オオ</t>
    </rPh>
    <rPh sb="73" eb="76">
      <t>ロウキュウカ</t>
    </rPh>
    <rPh sb="81" eb="83">
      <t>キギョウ</t>
    </rPh>
    <rPh sb="83" eb="84">
      <t>サイ</t>
    </rPh>
    <rPh sb="84" eb="86">
      <t>ザンダカ</t>
    </rPh>
    <rPh sb="86" eb="87">
      <t>タイ</t>
    </rPh>
    <rPh sb="87" eb="89">
      <t>キュウスイ</t>
    </rPh>
    <rPh sb="89" eb="91">
      <t>シュウエキ</t>
    </rPh>
    <rPh sb="91" eb="93">
      <t>ヒリツ</t>
    </rPh>
    <rPh sb="94" eb="96">
      <t>ケイエイ</t>
    </rPh>
    <rPh sb="96" eb="98">
      <t>センリャク</t>
    </rPh>
    <rPh sb="101" eb="102">
      <t>サ</t>
    </rPh>
    <rPh sb="113" eb="114">
      <t>オオ</t>
    </rPh>
    <rPh sb="115" eb="117">
      <t>ジョウタイ</t>
    </rPh>
    <rPh sb="124" eb="125">
      <t>イン</t>
    </rPh>
    <rPh sb="126" eb="127">
      <t>ツヅ</t>
    </rPh>
    <rPh sb="129" eb="131">
      <t>ケイエイ</t>
    </rPh>
    <rPh sb="131" eb="133">
      <t>センリャク</t>
    </rPh>
    <rPh sb="134" eb="135">
      <t>モト</t>
    </rPh>
    <rPh sb="137" eb="139">
      <t>ケンゼン</t>
    </rPh>
    <rPh sb="140" eb="142">
      <t>ケイエイ</t>
    </rPh>
    <rPh sb="147" eb="148">
      <t>ツト</t>
    </rPh>
    <phoneticPr fontId="4"/>
  </si>
  <si>
    <t>令和２年度は、コロナ対策として下半期の水道料金の内、基本料金を減免したため料金回収率が下がっているが経常収支比率が平均値を上回り黒字となっている。また、累積欠損金もない。　　　　　　　　　　　　流動比率も100％を超え支払能力も安定している。　給水原価や費用の効率性もよく施設利用率も平均値を上回っているが有収率が低く漏水が多くなっている。　　　　　　　　　　　　　　　　　　　　　　経営戦略により企業債を減らしているため企業債残高対給水収益比率が下がってはきているがまだ多い状態となっている。</t>
    <rPh sb="0" eb="1">
      <t>レイ</t>
    </rPh>
    <rPh sb="1" eb="2">
      <t>ワ</t>
    </rPh>
    <rPh sb="3" eb="5">
      <t>ネンド</t>
    </rPh>
    <rPh sb="10" eb="12">
      <t>タイサク</t>
    </rPh>
    <rPh sb="15" eb="18">
      <t>シモハンキ</t>
    </rPh>
    <rPh sb="19" eb="21">
      <t>スイドウ</t>
    </rPh>
    <rPh sb="21" eb="23">
      <t>リョウキン</t>
    </rPh>
    <rPh sb="24" eb="25">
      <t>ウチ</t>
    </rPh>
    <rPh sb="26" eb="28">
      <t>キホン</t>
    </rPh>
    <rPh sb="28" eb="30">
      <t>リョウキン</t>
    </rPh>
    <rPh sb="31" eb="33">
      <t>ゲンメン</t>
    </rPh>
    <rPh sb="37" eb="39">
      <t>リョウキン</t>
    </rPh>
    <rPh sb="39" eb="41">
      <t>カイシュウ</t>
    </rPh>
    <rPh sb="41" eb="42">
      <t>リツ</t>
    </rPh>
    <rPh sb="43" eb="44">
      <t>サ</t>
    </rPh>
    <rPh sb="50" eb="52">
      <t>ケイジョウ</t>
    </rPh>
    <rPh sb="52" eb="54">
      <t>シュウシ</t>
    </rPh>
    <rPh sb="54" eb="56">
      <t>ヒリツ</t>
    </rPh>
    <rPh sb="57" eb="60">
      <t>ヘイキンチ</t>
    </rPh>
    <rPh sb="61" eb="63">
      <t>ウワマワ</t>
    </rPh>
    <rPh sb="64" eb="66">
      <t>クロジ</t>
    </rPh>
    <rPh sb="76" eb="78">
      <t>ルイセキ</t>
    </rPh>
    <rPh sb="78" eb="80">
      <t>ケッソン</t>
    </rPh>
    <rPh sb="80" eb="81">
      <t>キン</t>
    </rPh>
    <rPh sb="97" eb="99">
      <t>リュウドウ</t>
    </rPh>
    <rPh sb="99" eb="101">
      <t>ヒリツ</t>
    </rPh>
    <rPh sb="107" eb="108">
      <t>コ</t>
    </rPh>
    <rPh sb="109" eb="111">
      <t>シハライ</t>
    </rPh>
    <rPh sb="111" eb="113">
      <t>ノウリョク</t>
    </rPh>
    <rPh sb="114" eb="116">
      <t>アンテイ</t>
    </rPh>
    <rPh sb="122" eb="124">
      <t>キュウスイ</t>
    </rPh>
    <rPh sb="124" eb="126">
      <t>ゲンカ</t>
    </rPh>
    <rPh sb="127" eb="129">
      <t>ヒヨウ</t>
    </rPh>
    <rPh sb="130" eb="133">
      <t>コウリツセイ</t>
    </rPh>
    <rPh sb="136" eb="138">
      <t>シセツ</t>
    </rPh>
    <rPh sb="138" eb="140">
      <t>リヨウ</t>
    </rPh>
    <rPh sb="140" eb="141">
      <t>リツ</t>
    </rPh>
    <rPh sb="142" eb="145">
      <t>ヘイキンチ</t>
    </rPh>
    <rPh sb="146" eb="148">
      <t>ウワマワ</t>
    </rPh>
    <rPh sb="153" eb="156">
      <t>ユウシュウリツ</t>
    </rPh>
    <rPh sb="157" eb="158">
      <t>ヒク</t>
    </rPh>
    <rPh sb="159" eb="161">
      <t>ロウスイ</t>
    </rPh>
    <rPh sb="162" eb="163">
      <t>オオ</t>
    </rPh>
    <rPh sb="192" eb="194">
      <t>ケイエイ</t>
    </rPh>
    <rPh sb="194" eb="196">
      <t>センリャク</t>
    </rPh>
    <rPh sb="199" eb="201">
      <t>キギョウ</t>
    </rPh>
    <rPh sb="201" eb="202">
      <t>サイ</t>
    </rPh>
    <rPh sb="203" eb="204">
      <t>ヘ</t>
    </rPh>
    <rPh sb="211" eb="213">
      <t>キギョウ</t>
    </rPh>
    <rPh sb="213" eb="214">
      <t>サイ</t>
    </rPh>
    <rPh sb="214" eb="216">
      <t>ザンダカ</t>
    </rPh>
    <rPh sb="216" eb="217">
      <t>タイ</t>
    </rPh>
    <rPh sb="217" eb="219">
      <t>キュウスイ</t>
    </rPh>
    <rPh sb="219" eb="221">
      <t>シュウエキ</t>
    </rPh>
    <rPh sb="221" eb="223">
      <t>ヒリツ</t>
    </rPh>
    <rPh sb="224" eb="225">
      <t>サ</t>
    </rPh>
    <rPh sb="236" eb="237">
      <t>オオ</t>
    </rPh>
    <rPh sb="238" eb="240">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</si>
</sst>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1.53</c:v>
                </c:pt>
                <c:pt idx="1">
                  <c:v>1.22</c:v>
                </c:pt>
                <c:pt idx="2">
                  <c:v>0.77</c:v>
                </c:pt>
                <c:pt idx="3">
                  <c:v>0.9</c:v>
                </c:pt>
                <c:pt idx="4">
                  <c:v>0.65</c:v>
                </c:pt>
              </c:numCache>
            </c:numRef>
          </c:val>
          <c:extLst>
            <c:ext xmlns:c16="http://schemas.microsoft.com/office/drawing/2014/chart" uri="{C3380CC4-5D6E-409C-BE32-E72D297353CC}">
              <c16:uniqueId val="{00000000-4A78-43F0-9BB6-A02985FE8A5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0.39</c:v>
                </c:pt>
                <c:pt idx="2">
                  <c:v>0.43</c:v>
                </c:pt>
                <c:pt idx="3">
                  <c:v>0.42</c:v>
                </c:pt>
                <c:pt idx="4">
                  <c:v>0.44</c:v>
                </c:pt>
              </c:numCache>
            </c:numRef>
          </c:val>
          <c:smooth val="0"/>
          <c:extLst>
            <c:ext xmlns:c16="http://schemas.microsoft.com/office/drawing/2014/chart" uri="{C3380CC4-5D6E-409C-BE32-E72D297353CC}">
              <c16:uniqueId val="{00000001-4A78-43F0-9BB6-A02985FE8A5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70.11</c:v>
                </c:pt>
                <c:pt idx="1">
                  <c:v>67.45</c:v>
                </c:pt>
                <c:pt idx="2">
                  <c:v>68.319999999999993</c:v>
                </c:pt>
                <c:pt idx="3">
                  <c:v>67.38</c:v>
                </c:pt>
                <c:pt idx="4">
                  <c:v>73.53</c:v>
                </c:pt>
              </c:numCache>
            </c:numRef>
          </c:val>
          <c:extLst>
            <c:ext xmlns:c16="http://schemas.microsoft.com/office/drawing/2014/chart" uri="{C3380CC4-5D6E-409C-BE32-E72D297353CC}">
              <c16:uniqueId val="{00000000-AB2B-4E26-A3F6-894D970F14D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55.88</c:v>
                </c:pt>
                <c:pt idx="2">
                  <c:v>55.22</c:v>
                </c:pt>
                <c:pt idx="3">
                  <c:v>54.05</c:v>
                </c:pt>
                <c:pt idx="4">
                  <c:v>54.43</c:v>
                </c:pt>
              </c:numCache>
            </c:numRef>
          </c:val>
          <c:smooth val="0"/>
          <c:extLst>
            <c:ext xmlns:c16="http://schemas.microsoft.com/office/drawing/2014/chart" uri="{C3380CC4-5D6E-409C-BE32-E72D297353CC}">
              <c16:uniqueId val="{00000001-AB2B-4E26-A3F6-894D970F14D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80.17</c:v>
                </c:pt>
                <c:pt idx="1">
                  <c:v>77.3</c:v>
                </c:pt>
                <c:pt idx="2">
                  <c:v>74.91</c:v>
                </c:pt>
                <c:pt idx="3">
                  <c:v>75.11</c:v>
                </c:pt>
                <c:pt idx="4">
                  <c:v>70.849999999999994</c:v>
                </c:pt>
              </c:numCache>
            </c:numRef>
          </c:val>
          <c:extLst>
            <c:ext xmlns:c16="http://schemas.microsoft.com/office/drawing/2014/chart" uri="{C3380CC4-5D6E-409C-BE32-E72D297353CC}">
              <c16:uniqueId val="{00000000-0669-4690-AFA5-44FB26099A5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0669-4690-AFA5-44FB26099A5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123.81</c:v>
                </c:pt>
                <c:pt idx="1">
                  <c:v>111.49</c:v>
                </c:pt>
                <c:pt idx="2">
                  <c:v>119.2</c:v>
                </c:pt>
                <c:pt idx="3">
                  <c:v>125.66</c:v>
                </c:pt>
                <c:pt idx="4">
                  <c:v>130.80000000000001</c:v>
                </c:pt>
              </c:numCache>
            </c:numRef>
          </c:val>
          <c:extLst>
            <c:ext xmlns:c16="http://schemas.microsoft.com/office/drawing/2014/chart" uri="{C3380CC4-5D6E-409C-BE32-E72D297353CC}">
              <c16:uniqueId val="{00000000-CDF0-4BF5-85BF-5219C8D7EDB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110.02</c:v>
                </c:pt>
                <c:pt idx="2">
                  <c:v>108.76</c:v>
                </c:pt>
                <c:pt idx="3">
                  <c:v>108.46</c:v>
                </c:pt>
                <c:pt idx="4">
                  <c:v>109.02</c:v>
                </c:pt>
              </c:numCache>
            </c:numRef>
          </c:val>
          <c:smooth val="0"/>
          <c:extLst>
            <c:ext xmlns:c16="http://schemas.microsoft.com/office/drawing/2014/chart" uri="{C3380CC4-5D6E-409C-BE32-E72D297353CC}">
              <c16:uniqueId val="{00000001-CDF0-4BF5-85BF-5219C8D7EDB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52</c:v>
                </c:pt>
                <c:pt idx="1">
                  <c:v>49.71</c:v>
                </c:pt>
                <c:pt idx="2">
                  <c:v>50.86</c:v>
                </c:pt>
                <c:pt idx="3">
                  <c:v>51.97</c:v>
                </c:pt>
                <c:pt idx="4">
                  <c:v>53.33</c:v>
                </c:pt>
              </c:numCache>
            </c:numRef>
          </c:val>
          <c:extLst>
            <c:ext xmlns:c16="http://schemas.microsoft.com/office/drawing/2014/chart" uri="{C3380CC4-5D6E-409C-BE32-E72D297353CC}">
              <c16:uniqueId val="{00000000-EB2D-4DB2-B3C1-D711716250F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46.61</c:v>
                </c:pt>
                <c:pt idx="2">
                  <c:v>47.97</c:v>
                </c:pt>
                <c:pt idx="3">
                  <c:v>49.12</c:v>
                </c:pt>
                <c:pt idx="4">
                  <c:v>49.39</c:v>
                </c:pt>
              </c:numCache>
            </c:numRef>
          </c:val>
          <c:smooth val="0"/>
          <c:extLst>
            <c:ext xmlns:c16="http://schemas.microsoft.com/office/drawing/2014/chart" uri="{C3380CC4-5D6E-409C-BE32-E72D297353CC}">
              <c16:uniqueId val="{00000001-EB2D-4DB2-B3C1-D711716250F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22.13</c:v>
                </c:pt>
                <c:pt idx="1">
                  <c:v>38.909999999999997</c:v>
                </c:pt>
                <c:pt idx="2">
                  <c:v>41.1</c:v>
                </c:pt>
                <c:pt idx="3">
                  <c:v>40.590000000000003</c:v>
                </c:pt>
                <c:pt idx="4">
                  <c:v>44.35</c:v>
                </c:pt>
              </c:numCache>
            </c:numRef>
          </c:val>
          <c:extLst>
            <c:ext xmlns:c16="http://schemas.microsoft.com/office/drawing/2014/chart" uri="{C3380CC4-5D6E-409C-BE32-E72D297353CC}">
              <c16:uniqueId val="{00000000-F2EE-4290-B222-4A950F8298E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10.84</c:v>
                </c:pt>
                <c:pt idx="2">
                  <c:v>15.33</c:v>
                </c:pt>
                <c:pt idx="3">
                  <c:v>16.760000000000002</c:v>
                </c:pt>
                <c:pt idx="4">
                  <c:v>18.57</c:v>
                </c:pt>
              </c:numCache>
            </c:numRef>
          </c:val>
          <c:smooth val="0"/>
          <c:extLst>
            <c:ext xmlns:c16="http://schemas.microsoft.com/office/drawing/2014/chart" uri="{C3380CC4-5D6E-409C-BE32-E72D297353CC}">
              <c16:uniqueId val="{00000001-F2EE-4290-B222-4A950F8298E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E3-4398-91A4-05F8EBCC0DB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7.31</c:v>
                </c:pt>
                <c:pt idx="2">
                  <c:v>7.48</c:v>
                </c:pt>
                <c:pt idx="3">
                  <c:v>11.94</c:v>
                </c:pt>
                <c:pt idx="4">
                  <c:v>11</c:v>
                </c:pt>
              </c:numCache>
            </c:numRef>
          </c:val>
          <c:smooth val="0"/>
          <c:extLst>
            <c:ext xmlns:c16="http://schemas.microsoft.com/office/drawing/2014/chart" uri="{C3380CC4-5D6E-409C-BE32-E72D297353CC}">
              <c16:uniqueId val="{00000001-05E3-4398-91A4-05F8EBCC0DB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454.81</c:v>
                </c:pt>
                <c:pt idx="1">
                  <c:v>535.28</c:v>
                </c:pt>
                <c:pt idx="2">
                  <c:v>829.05</c:v>
                </c:pt>
                <c:pt idx="3">
                  <c:v>551.23</c:v>
                </c:pt>
                <c:pt idx="4">
                  <c:v>612.9</c:v>
                </c:pt>
              </c:numCache>
            </c:numRef>
          </c:val>
          <c:extLst>
            <c:ext xmlns:c16="http://schemas.microsoft.com/office/drawing/2014/chart" uri="{C3380CC4-5D6E-409C-BE32-E72D297353CC}">
              <c16:uniqueId val="{00000000-8977-4333-97CE-DABDB8F6C8F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355.27</c:v>
                </c:pt>
                <c:pt idx="2">
                  <c:v>359.7</c:v>
                </c:pt>
                <c:pt idx="3">
                  <c:v>362.93</c:v>
                </c:pt>
                <c:pt idx="4">
                  <c:v>371.81</c:v>
                </c:pt>
              </c:numCache>
            </c:numRef>
          </c:val>
          <c:smooth val="0"/>
          <c:extLst>
            <c:ext xmlns:c16="http://schemas.microsoft.com/office/drawing/2014/chart" uri="{C3380CC4-5D6E-409C-BE32-E72D297353CC}">
              <c16:uniqueId val="{00000001-8977-4333-97CE-DABDB8F6C8F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706.75</c:v>
                </c:pt>
                <c:pt idx="1">
                  <c:v>610.5</c:v>
                </c:pt>
                <c:pt idx="2">
                  <c:v>575.29999999999995</c:v>
                </c:pt>
                <c:pt idx="3">
                  <c:v>556.98</c:v>
                </c:pt>
                <c:pt idx="4">
                  <c:v>637.82000000000005</c:v>
                </c:pt>
              </c:numCache>
            </c:numRef>
          </c:val>
          <c:extLst>
            <c:ext xmlns:c16="http://schemas.microsoft.com/office/drawing/2014/chart" uri="{C3380CC4-5D6E-409C-BE32-E72D297353CC}">
              <c16:uniqueId val="{00000000-0AD7-4310-B1E5-BF42BF200C7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458.27</c:v>
                </c:pt>
                <c:pt idx="2">
                  <c:v>447.01</c:v>
                </c:pt>
                <c:pt idx="3">
                  <c:v>439.05</c:v>
                </c:pt>
                <c:pt idx="4">
                  <c:v>465.85</c:v>
                </c:pt>
              </c:numCache>
            </c:numRef>
          </c:val>
          <c:smooth val="0"/>
          <c:extLst>
            <c:ext xmlns:c16="http://schemas.microsoft.com/office/drawing/2014/chart" uri="{C3380CC4-5D6E-409C-BE32-E72D297353CC}">
              <c16:uniqueId val="{00000001-0AD7-4310-B1E5-BF42BF200C7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120.87</c:v>
                </c:pt>
                <c:pt idx="1">
                  <c:v>106.84</c:v>
                </c:pt>
                <c:pt idx="2">
                  <c:v>117.09</c:v>
                </c:pt>
                <c:pt idx="3">
                  <c:v>125.48</c:v>
                </c:pt>
                <c:pt idx="4">
                  <c:v>104.46</c:v>
                </c:pt>
              </c:numCache>
            </c:numRef>
          </c:val>
          <c:extLst>
            <c:ext xmlns:c16="http://schemas.microsoft.com/office/drawing/2014/chart" uri="{C3380CC4-5D6E-409C-BE32-E72D297353CC}">
              <c16:uniqueId val="{00000000-DFDF-4374-9410-F8C86632A21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96.77</c:v>
                </c:pt>
                <c:pt idx="2">
                  <c:v>95.81</c:v>
                </c:pt>
                <c:pt idx="3">
                  <c:v>95.26</c:v>
                </c:pt>
                <c:pt idx="4">
                  <c:v>92.39</c:v>
                </c:pt>
              </c:numCache>
            </c:numRef>
          </c:val>
          <c:smooth val="0"/>
          <c:extLst>
            <c:ext xmlns:c16="http://schemas.microsoft.com/office/drawing/2014/chart" uri="{C3380CC4-5D6E-409C-BE32-E72D297353CC}">
              <c16:uniqueId val="{00000001-DFDF-4374-9410-F8C86632A21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124.71</c:v>
                </c:pt>
                <c:pt idx="1">
                  <c:v>133.69</c:v>
                </c:pt>
                <c:pt idx="2">
                  <c:v>128.1</c:v>
                </c:pt>
                <c:pt idx="3">
                  <c:v>120.4</c:v>
                </c:pt>
                <c:pt idx="4">
                  <c:v>117.79</c:v>
                </c:pt>
              </c:numCache>
            </c:numRef>
          </c:val>
          <c:extLst>
            <c:ext xmlns:c16="http://schemas.microsoft.com/office/drawing/2014/chart" uri="{C3380CC4-5D6E-409C-BE32-E72D297353CC}">
              <c16:uniqueId val="{00000000-CF6C-4256-9C74-415CA8DB89F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187.18</c:v>
                </c:pt>
                <c:pt idx="2">
                  <c:v>189.58</c:v>
                </c:pt>
                <c:pt idx="3">
                  <c:v>192.82</c:v>
                </c:pt>
                <c:pt idx="4">
                  <c:v>192.98</c:v>
                </c:pt>
              </c:numCache>
            </c:numRef>
          </c:val>
          <c:smooth val="0"/>
          <c:extLst>
            <c:ext xmlns:c16="http://schemas.microsoft.com/office/drawing/2014/chart" uri="{C3380CC4-5D6E-409C-BE32-E72D297353CC}">
              <c16:uniqueId val="{00000001-CF6C-4256-9C74-415CA8DB89F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徳島県　東みよし町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14066</v>
      </c>
      <c r="AM8" s="71"/>
      <c r="AN8" s="71"/>
      <c r="AO8" s="71"/>
      <c r="AP8" s="71"/>
      <c r="AQ8" s="71"/>
      <c r="AR8" s="71"/>
      <c r="AS8" s="71"/>
      <c r="AT8" s="67">
        <f>データ!$S$6</f>
        <v>122.48</v>
      </c>
      <c r="AU8" s="68"/>
      <c r="AV8" s="68"/>
      <c r="AW8" s="68"/>
      <c r="AX8" s="68"/>
      <c r="AY8" s="68"/>
      <c r="AZ8" s="68"/>
      <c r="BA8" s="68"/>
      <c r="BB8" s="70">
        <f>データ!$T$6</f>
        <v>114.84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52.29</v>
      </c>
      <c r="J10" s="68"/>
      <c r="K10" s="68"/>
      <c r="L10" s="68"/>
      <c r="M10" s="68"/>
      <c r="N10" s="68"/>
      <c r="O10" s="69"/>
      <c r="P10" s="70">
        <f>データ!$P$6</f>
        <v>83.67</v>
      </c>
      <c r="Q10" s="70"/>
      <c r="R10" s="70"/>
      <c r="S10" s="70"/>
      <c r="T10" s="70"/>
      <c r="U10" s="70"/>
      <c r="V10" s="70"/>
      <c r="W10" s="71">
        <f>データ!$Q$6</f>
        <v>2930</v>
      </c>
      <c r="X10" s="71"/>
      <c r="Y10" s="71"/>
      <c r="Z10" s="71"/>
      <c r="AA10" s="71"/>
      <c r="AB10" s="71"/>
      <c r="AC10" s="71"/>
      <c r="AD10" s="2"/>
      <c r="AE10" s="2"/>
      <c r="AF10" s="2"/>
      <c r="AG10" s="2"/>
      <c r="AH10" s="4"/>
      <c r="AI10" s="4"/>
      <c r="AJ10" s="4"/>
      <c r="AK10" s="4"/>
      <c r="AL10" s="71">
        <f>データ!$U$6</f>
        <v>11703</v>
      </c>
      <c r="AM10" s="71"/>
      <c r="AN10" s="71"/>
      <c r="AO10" s="71"/>
      <c r="AP10" s="71"/>
      <c r="AQ10" s="71"/>
      <c r="AR10" s="71"/>
      <c r="AS10" s="71"/>
      <c r="AT10" s="67">
        <f>データ!$V$6</f>
        <v>12.85</v>
      </c>
      <c r="AU10" s="68"/>
      <c r="AV10" s="68"/>
      <c r="AW10" s="68"/>
      <c r="AX10" s="68"/>
      <c r="AY10" s="68"/>
      <c r="AZ10" s="68"/>
      <c r="BA10" s="68"/>
      <c r="BB10" s="70">
        <f>データ!$W$6</f>
        <v>910.74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VK2Z8vsAXDtFPnATscUt+pCfF1AN0v5lf68+2Ru98uObaXXG1F5i+IiwQybS1U9RJr1otTFEJlCS0hlBTB3og==" saltValue="+hOIHUWypiYxkgwptiMnf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364894</v>
      </c>
      <c r="D6" s="34">
        <f t="shared" si="3"/>
        <v>46</v>
      </c>
      <c r="E6" s="34">
        <f t="shared" si="3"/>
        <v>1</v>
      </c>
      <c r="F6" s="34">
        <f t="shared" si="3"/>
        <v>0</v>
      </c>
      <c r="G6" s="34">
        <f t="shared" si="3"/>
        <v>1</v>
      </c>
      <c r="H6" s="34" t="str">
        <f t="shared" si="3"/>
        <v>徳島県　東みよし町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52.29</v>
      </c>
      <c r="P6" s="35">
        <f t="shared" si="3"/>
        <v>83.67</v>
      </c>
      <c r="Q6" s="35">
        <f t="shared" si="3"/>
        <v>2930</v>
      </c>
      <c r="R6" s="35">
        <f t="shared" si="3"/>
        <v>14066</v>
      </c>
      <c r="S6" s="35">
        <f t="shared" si="3"/>
        <v>122.48</v>
      </c>
      <c r="T6" s="35">
        <f t="shared" si="3"/>
        <v>114.84</v>
      </c>
      <c r="U6" s="35">
        <f t="shared" si="3"/>
        <v>11703</v>
      </c>
      <c r="V6" s="35">
        <f t="shared" si="3"/>
        <v>12.85</v>
      </c>
      <c r="W6" s="35">
        <f t="shared" si="3"/>
        <v>910.74</v>
      </c>
      <c r="X6" s="36">
        <f>IF(X7="",NA(),X7)</f>
        <v>123.81</v>
      </c>
      <c r="Y6" s="36">
        <f t="shared" ref="Y6:AG6" si="4">IF(Y7="",NA(),Y7)</f>
        <v>111.49</v>
      </c>
      <c r="Z6" s="36">
        <f t="shared" si="4"/>
        <v>119.2</v>
      </c>
      <c r="AA6" s="36">
        <f t="shared" si="4"/>
        <v>125.66</v>
      </c>
      <c r="AB6" s="36">
        <f t="shared" si="4"/>
        <v>130.80000000000001</v>
      </c>
      <c r="AC6" s="36">
        <f t="shared" si="4"/>
        <v>107.95</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7.31</v>
      </c>
      <c r="AP6" s="36">
        <f t="shared" si="5"/>
        <v>7.48</v>
      </c>
      <c r="AQ6" s="36">
        <f t="shared" si="5"/>
        <v>11.94</v>
      </c>
      <c r="AR6" s="36">
        <f t="shared" si="5"/>
        <v>11</v>
      </c>
      <c r="AS6" s="35" t="str">
        <f>IF(AS7="","",IF(AS7="-","【-】","【"&amp;SUBSTITUTE(TEXT(AS7,"#,##0.00"),"-","△")&amp;"】"))</f>
        <v>【1.15】</v>
      </c>
      <c r="AT6" s="36">
        <f>IF(AT7="",NA(),AT7)</f>
        <v>454.81</v>
      </c>
      <c r="AU6" s="36">
        <f t="shared" ref="AU6:BC6" si="6">IF(AU7="",NA(),AU7)</f>
        <v>535.28</v>
      </c>
      <c r="AV6" s="36">
        <f t="shared" si="6"/>
        <v>829.05</v>
      </c>
      <c r="AW6" s="36">
        <f t="shared" si="6"/>
        <v>551.23</v>
      </c>
      <c r="AX6" s="36">
        <f t="shared" si="6"/>
        <v>612.9</v>
      </c>
      <c r="AY6" s="36">
        <f t="shared" si="6"/>
        <v>371.89</v>
      </c>
      <c r="AZ6" s="36">
        <f t="shared" si="6"/>
        <v>355.27</v>
      </c>
      <c r="BA6" s="36">
        <f t="shared" si="6"/>
        <v>359.7</v>
      </c>
      <c r="BB6" s="36">
        <f t="shared" si="6"/>
        <v>362.93</v>
      </c>
      <c r="BC6" s="36">
        <f t="shared" si="6"/>
        <v>371.81</v>
      </c>
      <c r="BD6" s="35" t="str">
        <f>IF(BD7="","",IF(BD7="-","【-】","【"&amp;SUBSTITUTE(TEXT(BD7,"#,##0.00"),"-","△")&amp;"】"))</f>
        <v>【260.31】</v>
      </c>
      <c r="BE6" s="36">
        <f>IF(BE7="",NA(),BE7)</f>
        <v>706.75</v>
      </c>
      <c r="BF6" s="36">
        <f t="shared" ref="BF6:BN6" si="7">IF(BF7="",NA(),BF7)</f>
        <v>610.5</v>
      </c>
      <c r="BG6" s="36">
        <f t="shared" si="7"/>
        <v>575.29999999999995</v>
      </c>
      <c r="BH6" s="36">
        <f t="shared" si="7"/>
        <v>556.98</v>
      </c>
      <c r="BI6" s="36">
        <f t="shared" si="7"/>
        <v>637.82000000000005</v>
      </c>
      <c r="BJ6" s="36">
        <f t="shared" si="7"/>
        <v>483.11</v>
      </c>
      <c r="BK6" s="36">
        <f t="shared" si="7"/>
        <v>458.27</v>
      </c>
      <c r="BL6" s="36">
        <f t="shared" si="7"/>
        <v>447.01</v>
      </c>
      <c r="BM6" s="36">
        <f t="shared" si="7"/>
        <v>439.05</v>
      </c>
      <c r="BN6" s="36">
        <f t="shared" si="7"/>
        <v>465.85</v>
      </c>
      <c r="BO6" s="35" t="str">
        <f>IF(BO7="","",IF(BO7="-","【-】","【"&amp;SUBSTITUTE(TEXT(BO7,"#,##0.00"),"-","△")&amp;"】"))</f>
        <v>【275.67】</v>
      </c>
      <c r="BP6" s="36">
        <f>IF(BP7="",NA(),BP7)</f>
        <v>120.87</v>
      </c>
      <c r="BQ6" s="36">
        <f t="shared" ref="BQ6:BY6" si="8">IF(BQ7="",NA(),BQ7)</f>
        <v>106.84</v>
      </c>
      <c r="BR6" s="36">
        <f t="shared" si="8"/>
        <v>117.09</v>
      </c>
      <c r="BS6" s="36">
        <f t="shared" si="8"/>
        <v>125.48</v>
      </c>
      <c r="BT6" s="36">
        <f t="shared" si="8"/>
        <v>104.46</v>
      </c>
      <c r="BU6" s="36">
        <f t="shared" si="8"/>
        <v>93.28</v>
      </c>
      <c r="BV6" s="36">
        <f t="shared" si="8"/>
        <v>96.77</v>
      </c>
      <c r="BW6" s="36">
        <f t="shared" si="8"/>
        <v>95.81</v>
      </c>
      <c r="BX6" s="36">
        <f t="shared" si="8"/>
        <v>95.26</v>
      </c>
      <c r="BY6" s="36">
        <f t="shared" si="8"/>
        <v>92.39</v>
      </c>
      <c r="BZ6" s="35" t="str">
        <f>IF(BZ7="","",IF(BZ7="-","【-】","【"&amp;SUBSTITUTE(TEXT(BZ7,"#,##0.00"),"-","△")&amp;"】"))</f>
        <v>【100.05】</v>
      </c>
      <c r="CA6" s="36">
        <f>IF(CA7="",NA(),CA7)</f>
        <v>124.71</v>
      </c>
      <c r="CB6" s="36">
        <f t="shared" ref="CB6:CJ6" si="9">IF(CB7="",NA(),CB7)</f>
        <v>133.69</v>
      </c>
      <c r="CC6" s="36">
        <f t="shared" si="9"/>
        <v>128.1</v>
      </c>
      <c r="CD6" s="36">
        <f t="shared" si="9"/>
        <v>120.4</v>
      </c>
      <c r="CE6" s="36">
        <f t="shared" si="9"/>
        <v>117.79</v>
      </c>
      <c r="CF6" s="36">
        <f t="shared" si="9"/>
        <v>208.29</v>
      </c>
      <c r="CG6" s="36">
        <f t="shared" si="9"/>
        <v>187.18</v>
      </c>
      <c r="CH6" s="36">
        <f t="shared" si="9"/>
        <v>189.58</v>
      </c>
      <c r="CI6" s="36">
        <f t="shared" si="9"/>
        <v>192.82</v>
      </c>
      <c r="CJ6" s="36">
        <f t="shared" si="9"/>
        <v>192.98</v>
      </c>
      <c r="CK6" s="35" t="str">
        <f>IF(CK7="","",IF(CK7="-","【-】","【"&amp;SUBSTITUTE(TEXT(CK7,"#,##0.00"),"-","△")&amp;"】"))</f>
        <v>【166.40】</v>
      </c>
      <c r="CL6" s="36">
        <f>IF(CL7="",NA(),CL7)</f>
        <v>70.11</v>
      </c>
      <c r="CM6" s="36">
        <f t="shared" ref="CM6:CU6" si="10">IF(CM7="",NA(),CM7)</f>
        <v>67.45</v>
      </c>
      <c r="CN6" s="36">
        <f t="shared" si="10"/>
        <v>68.319999999999993</v>
      </c>
      <c r="CO6" s="36">
        <f t="shared" si="10"/>
        <v>67.38</v>
      </c>
      <c r="CP6" s="36">
        <f t="shared" si="10"/>
        <v>73.53</v>
      </c>
      <c r="CQ6" s="36">
        <f t="shared" si="10"/>
        <v>49.32</v>
      </c>
      <c r="CR6" s="36">
        <f t="shared" si="10"/>
        <v>55.88</v>
      </c>
      <c r="CS6" s="36">
        <f t="shared" si="10"/>
        <v>55.22</v>
      </c>
      <c r="CT6" s="36">
        <f t="shared" si="10"/>
        <v>54.05</v>
      </c>
      <c r="CU6" s="36">
        <f t="shared" si="10"/>
        <v>54.43</v>
      </c>
      <c r="CV6" s="35" t="str">
        <f>IF(CV7="","",IF(CV7="-","【-】","【"&amp;SUBSTITUTE(TEXT(CV7,"#,##0.00"),"-","△")&amp;"】"))</f>
        <v>【60.69】</v>
      </c>
      <c r="CW6" s="36">
        <f>IF(CW7="",NA(),CW7)</f>
        <v>80.17</v>
      </c>
      <c r="CX6" s="36">
        <f t="shared" ref="CX6:DF6" si="11">IF(CX7="",NA(),CX7)</f>
        <v>77.3</v>
      </c>
      <c r="CY6" s="36">
        <f t="shared" si="11"/>
        <v>74.91</v>
      </c>
      <c r="CZ6" s="36">
        <f t="shared" si="11"/>
        <v>75.11</v>
      </c>
      <c r="DA6" s="36">
        <f t="shared" si="11"/>
        <v>70.849999999999994</v>
      </c>
      <c r="DB6" s="36">
        <f t="shared" si="11"/>
        <v>79.34</v>
      </c>
      <c r="DC6" s="36">
        <f t="shared" si="11"/>
        <v>80.989999999999995</v>
      </c>
      <c r="DD6" s="36">
        <f t="shared" si="11"/>
        <v>80.930000000000007</v>
      </c>
      <c r="DE6" s="36">
        <f t="shared" si="11"/>
        <v>80.510000000000005</v>
      </c>
      <c r="DF6" s="36">
        <f t="shared" si="11"/>
        <v>79.44</v>
      </c>
      <c r="DG6" s="35" t="str">
        <f>IF(DG7="","",IF(DG7="-","【-】","【"&amp;SUBSTITUTE(TEXT(DG7,"#,##0.00"),"-","△")&amp;"】"))</f>
        <v>【89.82】</v>
      </c>
      <c r="DH6" s="36">
        <f>IF(DH7="",NA(),DH7)</f>
        <v>52</v>
      </c>
      <c r="DI6" s="36">
        <f t="shared" ref="DI6:DQ6" si="12">IF(DI7="",NA(),DI7)</f>
        <v>49.71</v>
      </c>
      <c r="DJ6" s="36">
        <f t="shared" si="12"/>
        <v>50.86</v>
      </c>
      <c r="DK6" s="36">
        <f t="shared" si="12"/>
        <v>51.97</v>
      </c>
      <c r="DL6" s="36">
        <f t="shared" si="12"/>
        <v>53.33</v>
      </c>
      <c r="DM6" s="36">
        <f t="shared" si="12"/>
        <v>48.3</v>
      </c>
      <c r="DN6" s="36">
        <f t="shared" si="12"/>
        <v>46.61</v>
      </c>
      <c r="DO6" s="36">
        <f t="shared" si="12"/>
        <v>47.97</v>
      </c>
      <c r="DP6" s="36">
        <f t="shared" si="12"/>
        <v>49.12</v>
      </c>
      <c r="DQ6" s="36">
        <f t="shared" si="12"/>
        <v>49.39</v>
      </c>
      <c r="DR6" s="35" t="str">
        <f>IF(DR7="","",IF(DR7="-","【-】","【"&amp;SUBSTITUTE(TEXT(DR7,"#,##0.00"),"-","△")&amp;"】"))</f>
        <v>【50.19】</v>
      </c>
      <c r="DS6" s="36">
        <f>IF(DS7="",NA(),DS7)</f>
        <v>22.13</v>
      </c>
      <c r="DT6" s="36">
        <f t="shared" ref="DT6:EB6" si="13">IF(DT7="",NA(),DT7)</f>
        <v>38.909999999999997</v>
      </c>
      <c r="DU6" s="36">
        <f t="shared" si="13"/>
        <v>41.1</v>
      </c>
      <c r="DV6" s="36">
        <f t="shared" si="13"/>
        <v>40.590000000000003</v>
      </c>
      <c r="DW6" s="36">
        <f t="shared" si="13"/>
        <v>44.35</v>
      </c>
      <c r="DX6" s="36">
        <f t="shared" si="13"/>
        <v>12.43</v>
      </c>
      <c r="DY6" s="36">
        <f t="shared" si="13"/>
        <v>10.84</v>
      </c>
      <c r="DZ6" s="36">
        <f t="shared" si="13"/>
        <v>15.33</v>
      </c>
      <c r="EA6" s="36">
        <f t="shared" si="13"/>
        <v>16.760000000000002</v>
      </c>
      <c r="EB6" s="36">
        <f t="shared" si="13"/>
        <v>18.57</v>
      </c>
      <c r="EC6" s="35" t="str">
        <f>IF(EC7="","",IF(EC7="-","【-】","【"&amp;SUBSTITUTE(TEXT(EC7,"#,##0.00"),"-","△")&amp;"】"))</f>
        <v>【20.63】</v>
      </c>
      <c r="ED6" s="36">
        <f>IF(ED7="",NA(),ED7)</f>
        <v>1.53</v>
      </c>
      <c r="EE6" s="36">
        <f t="shared" ref="EE6:EM6" si="14">IF(EE7="",NA(),EE7)</f>
        <v>1.22</v>
      </c>
      <c r="EF6" s="36">
        <f t="shared" si="14"/>
        <v>0.77</v>
      </c>
      <c r="EG6" s="36">
        <f t="shared" si="14"/>
        <v>0.9</v>
      </c>
      <c r="EH6" s="36">
        <f t="shared" si="14"/>
        <v>0.65</v>
      </c>
      <c r="EI6" s="36">
        <f t="shared" si="14"/>
        <v>0.46</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364894</v>
      </c>
      <c r="D7" s="38">
        <v>46</v>
      </c>
      <c r="E7" s="38">
        <v>1</v>
      </c>
      <c r="F7" s="38">
        <v>0</v>
      </c>
      <c r="G7" s="38">
        <v>1</v>
      </c>
      <c r="H7" s="38" t="s">
        <v>93</v>
      </c>
      <c r="I7" s="38" t="s">
        <v>94</v>
      </c>
      <c r="J7" s="38" t="s">
        <v>95</v>
      </c>
      <c r="K7" s="38" t="s">
        <v>96</v>
      </c>
      <c r="L7" s="38" t="s">
        <v>97</v>
      </c>
      <c r="M7" s="38" t="s">
        <v>98</v>
      </c>
      <c r="N7" s="39" t="s">
        <v>99</v>
      </c>
      <c r="O7" s="39">
        <v>52.29</v>
      </c>
      <c r="P7" s="39">
        <v>83.67</v>
      </c>
      <c r="Q7" s="39">
        <v>2930</v>
      </c>
      <c r="R7" s="39">
        <v>14066</v>
      </c>
      <c r="S7" s="39">
        <v>122.48</v>
      </c>
      <c r="T7" s="39">
        <v>114.84</v>
      </c>
      <c r="U7" s="39">
        <v>11703</v>
      </c>
      <c r="V7" s="39">
        <v>12.85</v>
      </c>
      <c r="W7" s="39">
        <v>910.74</v>
      </c>
      <c r="X7" s="39">
        <v>123.81</v>
      </c>
      <c r="Y7" s="39">
        <v>111.49</v>
      </c>
      <c r="Z7" s="39">
        <v>119.2</v>
      </c>
      <c r="AA7" s="39">
        <v>125.66</v>
      </c>
      <c r="AB7" s="39">
        <v>130.80000000000001</v>
      </c>
      <c r="AC7" s="39">
        <v>107.95</v>
      </c>
      <c r="AD7" s="39">
        <v>110.02</v>
      </c>
      <c r="AE7" s="39">
        <v>108.76</v>
      </c>
      <c r="AF7" s="39">
        <v>108.46</v>
      </c>
      <c r="AG7" s="39">
        <v>109.02</v>
      </c>
      <c r="AH7" s="39">
        <v>110.27</v>
      </c>
      <c r="AI7" s="39">
        <v>0</v>
      </c>
      <c r="AJ7" s="39">
        <v>0</v>
      </c>
      <c r="AK7" s="39">
        <v>0</v>
      </c>
      <c r="AL7" s="39">
        <v>0</v>
      </c>
      <c r="AM7" s="39">
        <v>0</v>
      </c>
      <c r="AN7" s="39">
        <v>12.44</v>
      </c>
      <c r="AO7" s="39">
        <v>7.31</v>
      </c>
      <c r="AP7" s="39">
        <v>7.48</v>
      </c>
      <c r="AQ7" s="39">
        <v>11.94</v>
      </c>
      <c r="AR7" s="39">
        <v>11</v>
      </c>
      <c r="AS7" s="39">
        <v>1.1499999999999999</v>
      </c>
      <c r="AT7" s="39">
        <v>454.81</v>
      </c>
      <c r="AU7" s="39">
        <v>535.28</v>
      </c>
      <c r="AV7" s="39">
        <v>829.05</v>
      </c>
      <c r="AW7" s="39">
        <v>551.23</v>
      </c>
      <c r="AX7" s="39">
        <v>612.9</v>
      </c>
      <c r="AY7" s="39">
        <v>371.89</v>
      </c>
      <c r="AZ7" s="39">
        <v>355.27</v>
      </c>
      <c r="BA7" s="39">
        <v>359.7</v>
      </c>
      <c r="BB7" s="39">
        <v>362.93</v>
      </c>
      <c r="BC7" s="39">
        <v>371.81</v>
      </c>
      <c r="BD7" s="39">
        <v>260.31</v>
      </c>
      <c r="BE7" s="39">
        <v>706.75</v>
      </c>
      <c r="BF7" s="39">
        <v>610.5</v>
      </c>
      <c r="BG7" s="39">
        <v>575.29999999999995</v>
      </c>
      <c r="BH7" s="39">
        <v>556.98</v>
      </c>
      <c r="BI7" s="39">
        <v>637.82000000000005</v>
      </c>
      <c r="BJ7" s="39">
        <v>483.11</v>
      </c>
      <c r="BK7" s="39">
        <v>458.27</v>
      </c>
      <c r="BL7" s="39">
        <v>447.01</v>
      </c>
      <c r="BM7" s="39">
        <v>439.05</v>
      </c>
      <c r="BN7" s="39">
        <v>465.85</v>
      </c>
      <c r="BO7" s="39">
        <v>275.67</v>
      </c>
      <c r="BP7" s="39">
        <v>120.87</v>
      </c>
      <c r="BQ7" s="39">
        <v>106.84</v>
      </c>
      <c r="BR7" s="39">
        <v>117.09</v>
      </c>
      <c r="BS7" s="39">
        <v>125.48</v>
      </c>
      <c r="BT7" s="39">
        <v>104.46</v>
      </c>
      <c r="BU7" s="39">
        <v>93.28</v>
      </c>
      <c r="BV7" s="39">
        <v>96.77</v>
      </c>
      <c r="BW7" s="39">
        <v>95.81</v>
      </c>
      <c r="BX7" s="39">
        <v>95.26</v>
      </c>
      <c r="BY7" s="39">
        <v>92.39</v>
      </c>
      <c r="BZ7" s="39">
        <v>100.05</v>
      </c>
      <c r="CA7" s="39">
        <v>124.71</v>
      </c>
      <c r="CB7" s="39">
        <v>133.69</v>
      </c>
      <c r="CC7" s="39">
        <v>128.1</v>
      </c>
      <c r="CD7" s="39">
        <v>120.4</v>
      </c>
      <c r="CE7" s="39">
        <v>117.79</v>
      </c>
      <c r="CF7" s="39">
        <v>208.29</v>
      </c>
      <c r="CG7" s="39">
        <v>187.18</v>
      </c>
      <c r="CH7" s="39">
        <v>189.58</v>
      </c>
      <c r="CI7" s="39">
        <v>192.82</v>
      </c>
      <c r="CJ7" s="39">
        <v>192.98</v>
      </c>
      <c r="CK7" s="39">
        <v>166.4</v>
      </c>
      <c r="CL7" s="39">
        <v>70.11</v>
      </c>
      <c r="CM7" s="39">
        <v>67.45</v>
      </c>
      <c r="CN7" s="39">
        <v>68.319999999999993</v>
      </c>
      <c r="CO7" s="39">
        <v>67.38</v>
      </c>
      <c r="CP7" s="39">
        <v>73.53</v>
      </c>
      <c r="CQ7" s="39">
        <v>49.32</v>
      </c>
      <c r="CR7" s="39">
        <v>55.88</v>
      </c>
      <c r="CS7" s="39">
        <v>55.22</v>
      </c>
      <c r="CT7" s="39">
        <v>54.05</v>
      </c>
      <c r="CU7" s="39">
        <v>54.43</v>
      </c>
      <c r="CV7" s="39">
        <v>60.69</v>
      </c>
      <c r="CW7" s="39">
        <v>80.17</v>
      </c>
      <c r="CX7" s="39">
        <v>77.3</v>
      </c>
      <c r="CY7" s="39">
        <v>74.91</v>
      </c>
      <c r="CZ7" s="39">
        <v>75.11</v>
      </c>
      <c r="DA7" s="39">
        <v>70.849999999999994</v>
      </c>
      <c r="DB7" s="39">
        <v>79.34</v>
      </c>
      <c r="DC7" s="39">
        <v>80.989999999999995</v>
      </c>
      <c r="DD7" s="39">
        <v>80.930000000000007</v>
      </c>
      <c r="DE7" s="39">
        <v>80.510000000000005</v>
      </c>
      <c r="DF7" s="39">
        <v>79.44</v>
      </c>
      <c r="DG7" s="39">
        <v>89.82</v>
      </c>
      <c r="DH7" s="39">
        <v>52</v>
      </c>
      <c r="DI7" s="39">
        <v>49.71</v>
      </c>
      <c r="DJ7" s="39">
        <v>50.86</v>
      </c>
      <c r="DK7" s="39">
        <v>51.97</v>
      </c>
      <c r="DL7" s="39">
        <v>53.33</v>
      </c>
      <c r="DM7" s="39">
        <v>48.3</v>
      </c>
      <c r="DN7" s="39">
        <v>46.61</v>
      </c>
      <c r="DO7" s="39">
        <v>47.97</v>
      </c>
      <c r="DP7" s="39">
        <v>49.12</v>
      </c>
      <c r="DQ7" s="39">
        <v>49.39</v>
      </c>
      <c r="DR7" s="39">
        <v>50.19</v>
      </c>
      <c r="DS7" s="39">
        <v>22.13</v>
      </c>
      <c r="DT7" s="39">
        <v>38.909999999999997</v>
      </c>
      <c r="DU7" s="39">
        <v>41.1</v>
      </c>
      <c r="DV7" s="39">
        <v>40.590000000000003</v>
      </c>
      <c r="DW7" s="39">
        <v>44.35</v>
      </c>
      <c r="DX7" s="39">
        <v>12.43</v>
      </c>
      <c r="DY7" s="39">
        <v>10.84</v>
      </c>
      <c r="DZ7" s="39">
        <v>15.33</v>
      </c>
      <c r="EA7" s="39">
        <v>16.760000000000002</v>
      </c>
      <c r="EB7" s="39">
        <v>18.57</v>
      </c>
      <c r="EC7" s="39">
        <v>20.63</v>
      </c>
      <c r="ED7" s="39">
        <v>1.53</v>
      </c>
      <c r="EE7" s="39">
        <v>1.22</v>
      </c>
      <c r="EF7" s="39">
        <v>0.77</v>
      </c>
      <c r="EG7" s="39">
        <v>0.9</v>
      </c>
      <c r="EH7" s="39">
        <v>0.65</v>
      </c>
      <c r="EI7" s="39">
        <v>0.46</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立花 照代</cp:lastModifiedBy>
  <dcterms:created xsi:type="dcterms:W3CDTF">2021-12-03T06:56:33Z</dcterms:created>
  <dcterms:modified xsi:type="dcterms:W3CDTF">2022-01-13T06:11:43Z</dcterms:modified>
  <cp:category/>
</cp:coreProperties>
</file>