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0223\Desktop\"/>
    </mc:Choice>
  </mc:AlternateContent>
  <workbookProtection workbookAlgorithmName="SHA-512" workbookHashValue="63ti5wViH120+BmLqj+m8fTL1j0ugiN7A/b/zCa/npTOtgTbMel1jkBH0lql/P6siQo1dFkxnjEcGETYCZIsvg==" workbookSaltValue="ibowEwpJxjq6RPqbh1Lifg==" workbookSpinCount="100000" lockStructure="1"/>
  <bookViews>
    <workbookView xWindow="0" yWindow="0" windowWidth="28770" windowHeight="120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<sst xmlns="http://schemas.openxmlformats.org/spreadsheetml/2006/main" count="228" uniqueCount="112">
  <si>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</si>
  <si>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</si>
  <si>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</si>
  <si>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</si>
  <si>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</si>
  <si>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</si>
  <si>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</si>
  <si>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</si>
  <si>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</si>
  <si>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</si>
  <si>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</si>
  <si>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</si>
  <si>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</si>
  <si>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</si>
  <si>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</si>
  <si>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</si>
  <si>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</si>
  <si>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</si>
  <si>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</si>
  <si>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</si>
  <si>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</si>
  <si>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</si>
  <si>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</si>
  <si>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</si>
  <si>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</si>
  <si>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</si>
  <si>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</si>
  <si>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</si>
  <si>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</si>
  <si>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</si>
  <si>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</si>
  <si>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</si>
  <si>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</si>
  <si>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</si>
  <si>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</si>
  <si>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</si>
  <si>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</si>
  <si>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</si>
  <si>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</si>
  <si>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</si>
  <si>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</si>
  <si>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</si>
  <si>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</si>
  <si>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</si>
  <si>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</si>
  <si>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</si>
  <si>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</si>
  <si>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</si>
  <si>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</si>
  <si>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</si>
  <si>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</si>
  <si>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</si>
  <si>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</si>
  <si>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</si>
  <si>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</si>
  <si>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</si>
  <si>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</si>
  <si>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</si>
  <si>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</si>
  <si>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</si>
  <si>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</si>
  <si>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</si>
  <si>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</si>
  <si>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</si>
  <si>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</si>
  <si>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</si>
  <si>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</si>
  <si>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</si>
  <si>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</si>
  <si>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</si>
  <si>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</si>
  <si>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</si>
  <si>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</si>
  <si>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</si>
  <si>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</si>
  <si>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</si>
  <si>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</si>
  <si>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</si>
  <si>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</si>
  <si>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</si>
  <si>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</si>
  <si>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</si>
  <si>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</si>
  <si>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</si>
  <si>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</si>
  <si>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</si>
  <si>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</si>
  <si>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</si>
  <si>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</si>
  <si>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</si>
  <si>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</si>
  <si>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</si>
  <si>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</si>
  <si>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</si>
  <si>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</si>
  <si>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</si>
  <si>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</si>
  <si>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</si>
  <si>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</si>
  <si>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</si>
  <si>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</si>
  <si>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</si>
  <si>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</si>
  <si>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</si>
  <si>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</si>
  <si>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</si>
  <si>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</si>
  <si>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</si>
  <si>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</si>
  <si>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流動比率・料金回収率等各数値が類似団体及び全国平均値を上回っており経営の健全性を図ることができた。一方で施設利用率は3割を割り込み類似団体と比較してかなり劣位にある。費用対効果を踏まえ施設更新等のタイミングで検討する必要がある。</t>
    <rPh sb="0" eb="2">
      <t>ケイジョウ</t>
    </rPh>
    <rPh sb="2" eb="4">
      <t>シュウシ</t>
    </rPh>
    <rPh sb="4" eb="6">
      <t>ヒリツ</t>
    </rPh>
    <rPh sb="7" eb="9">
      <t>リュウドウ</t>
    </rPh>
    <rPh sb="9" eb="11">
      <t>ヒリツ</t>
    </rPh>
    <rPh sb="12" eb="14">
      <t>リョウキン</t>
    </rPh>
    <rPh sb="14" eb="16">
      <t>カイシュウ</t>
    </rPh>
    <rPh sb="16" eb="17">
      <t>リツ</t>
    </rPh>
    <rPh sb="17" eb="18">
      <t>トウ</t>
    </rPh>
    <rPh sb="18" eb="19">
      <t>カク</t>
    </rPh>
    <rPh sb="19" eb="21">
      <t>スウチ</t>
    </rPh>
    <rPh sb="22" eb="24">
      <t>ルイジ</t>
    </rPh>
    <rPh sb="24" eb="26">
      <t>ダンタイ</t>
    </rPh>
    <rPh sb="26" eb="27">
      <t>オヨ</t>
    </rPh>
    <rPh sb="28" eb="30">
      <t>ゼンコク</t>
    </rPh>
    <rPh sb="30" eb="32">
      <t>ヘイキン</t>
    </rPh>
    <rPh sb="32" eb="33">
      <t>チ</t>
    </rPh>
    <rPh sb="34" eb="36">
      <t>ウワマワ</t>
    </rPh>
    <rPh sb="40" eb="42">
      <t>ケイエイ</t>
    </rPh>
    <rPh sb="43" eb="46">
      <t>ケンゼンセイ</t>
    </rPh>
    <rPh sb="47" eb="48">
      <t>ハカ</t>
    </rPh>
    <rPh sb="56" eb="58">
      <t>イッポウ</t>
    </rPh>
    <rPh sb="59" eb="61">
      <t>シセツ</t>
    </rPh>
    <rPh sb="61" eb="63">
      <t>リヨウ</t>
    </rPh>
    <rPh sb="63" eb="64">
      <t>リツ</t>
    </rPh>
    <rPh sb="66" eb="67">
      <t>ワリ</t>
    </rPh>
    <rPh sb="68" eb="69">
      <t>ワ</t>
    </rPh>
    <rPh sb="70" eb="71">
      <t>コ</t>
    </rPh>
    <rPh sb="72" eb="74">
      <t>ルイジ</t>
    </rPh>
    <rPh sb="74" eb="76">
      <t>ダンタイ</t>
    </rPh>
    <rPh sb="77" eb="79">
      <t>ヒカク</t>
    </rPh>
    <rPh sb="84" eb="86">
      <t>レツイ</t>
    </rPh>
    <rPh sb="90" eb="95">
      <t>ヒヨウタイコウカ</t>
    </rPh>
    <rPh sb="96" eb="97">
      <t>フ</t>
    </rPh>
    <rPh sb="99" eb="101">
      <t>シセツ</t>
    </rPh>
    <rPh sb="101" eb="103">
      <t>コウシン</t>
    </rPh>
    <rPh sb="103" eb="104">
      <t>トウ</t>
    </rPh>
    <rPh sb="111" eb="113">
      <t>ケントウ</t>
    </rPh>
    <rPh sb="115" eb="117">
      <t>ヒツヨウ</t>
    </rPh>
    <phoneticPr fontId="4"/>
  </si>
  <si>
    <t>有形固定資産減価償却率・管路経年化率及び管路更新率全てにおいて類似団体より劣位であり老朽化が進行している。今後さらに更新需要が高くなるため、平準化を念頭に効果的・効率的な投資を行う必要がある。</t>
    <rPh sb="0" eb="2">
      <t>ユウケイ</t>
    </rPh>
    <rPh sb="2" eb="4">
      <t>コテイ</t>
    </rPh>
    <rPh sb="4" eb="6">
      <t>シサン</t>
    </rPh>
    <rPh sb="6" eb="8">
      <t>ゲンカ</t>
    </rPh>
    <rPh sb="8" eb="10">
      <t>ショウキャク</t>
    </rPh>
    <rPh sb="10" eb="11">
      <t>リツ</t>
    </rPh>
    <rPh sb="12" eb="14">
      <t>カンロ</t>
    </rPh>
    <rPh sb="14" eb="17">
      <t>ケイネンカ</t>
    </rPh>
    <rPh sb="17" eb="18">
      <t>リツ</t>
    </rPh>
    <rPh sb="18" eb="19">
      <t>オヨ</t>
    </rPh>
    <rPh sb="20" eb="22">
      <t>カンロ</t>
    </rPh>
    <rPh sb="22" eb="24">
      <t>コウシン</t>
    </rPh>
    <rPh sb="24" eb="25">
      <t>リツ</t>
    </rPh>
    <rPh sb="25" eb="26">
      <t>スベ</t>
    </rPh>
    <rPh sb="31" eb="35">
      <t>ルイジダンタイ</t>
    </rPh>
    <rPh sb="37" eb="39">
      <t>レツイ</t>
    </rPh>
    <rPh sb="42" eb="45">
      <t>ロウキュウカ</t>
    </rPh>
    <rPh sb="46" eb="48">
      <t>シンコウ</t>
    </rPh>
    <rPh sb="53" eb="55">
      <t>コンゴ</t>
    </rPh>
    <rPh sb="58" eb="60">
      <t>コウシン</t>
    </rPh>
    <rPh sb="60" eb="62">
      <t>ジュヨウ</t>
    </rPh>
    <rPh sb="63" eb="64">
      <t>タカ</t>
    </rPh>
    <rPh sb="70" eb="73">
      <t>ヘイジュンカ</t>
    </rPh>
    <rPh sb="74" eb="76">
      <t>ネントウ</t>
    </rPh>
    <rPh sb="77" eb="80">
      <t>コウカテキ</t>
    </rPh>
    <rPh sb="81" eb="84">
      <t>コウリツテキ</t>
    </rPh>
    <rPh sb="85" eb="87">
      <t>トウシ</t>
    </rPh>
    <rPh sb="88" eb="89">
      <t>オコナ</t>
    </rPh>
    <rPh sb="90" eb="92">
      <t>ヒツヨウ</t>
    </rPh>
    <phoneticPr fontId="4"/>
  </si>
  <si>
    <t>経営に関する各指標がほぼ健全な数値を示しており、今後も経営努力を継続する。管路の老朽化が顕著であるため更新需要の把握や計画的な更新事業の実施が急務である。事業及び管理運営両面のバランスに留意しながら適正な規模での検討を行う。</t>
    <rPh sb="0" eb="2">
      <t>ケイエイ</t>
    </rPh>
    <rPh sb="3" eb="4">
      <t>カン</t>
    </rPh>
    <rPh sb="6" eb="9">
      <t>カクシヒョウ</t>
    </rPh>
    <rPh sb="12" eb="14">
      <t>ケンゼン</t>
    </rPh>
    <rPh sb="15" eb="17">
      <t>スウチ</t>
    </rPh>
    <rPh sb="18" eb="19">
      <t>シメ</t>
    </rPh>
    <rPh sb="24" eb="26">
      <t>コンゴ</t>
    </rPh>
    <rPh sb="27" eb="29">
      <t>ケイエイ</t>
    </rPh>
    <rPh sb="29" eb="31">
      <t>ドリョク</t>
    </rPh>
    <rPh sb="32" eb="34">
      <t>ケイゾク</t>
    </rPh>
    <rPh sb="37" eb="39">
      <t>カンロ</t>
    </rPh>
    <rPh sb="40" eb="43">
      <t>ロウキュウカ</t>
    </rPh>
    <rPh sb="44" eb="46">
      <t>ケンチョ</t>
    </rPh>
    <rPh sb="51" eb="53">
      <t>コウシン</t>
    </rPh>
    <rPh sb="53" eb="55">
      <t>ジュヨウ</t>
    </rPh>
    <rPh sb="56" eb="58">
      <t>ハアク</t>
    </rPh>
    <rPh sb="59" eb="62">
      <t>ケイカクテキ</t>
    </rPh>
    <rPh sb="63" eb="65">
      <t>コウシン</t>
    </rPh>
    <rPh sb="65" eb="67">
      <t>ジギョウ</t>
    </rPh>
    <rPh sb="68" eb="70">
      <t>ジッシ</t>
    </rPh>
    <rPh sb="71" eb="73">
      <t>キュウム</t>
    </rPh>
    <rPh sb="77" eb="79">
      <t>ジギョウ</t>
    </rPh>
    <rPh sb="79" eb="80">
      <t>オヨ</t>
    </rPh>
    <rPh sb="81" eb="83">
      <t>カンリ</t>
    </rPh>
    <rPh sb="83" eb="85">
      <t>ウンエイ</t>
    </rPh>
    <rPh sb="85" eb="87">
      <t>リョウメン</t>
    </rPh>
    <rPh sb="93" eb="95">
      <t>リュウイ</t>
    </rPh>
    <rPh sb="99" eb="101">
      <t>テキセイ</t>
    </rPh>
    <rPh sb="102" eb="104">
      <t>キボ</t>
    </rPh>
    <rPh sb="106" eb="108">
      <t>ケントウ</t>
    </rPh>
    <rPh sb="109" eb="1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</si>
</sst>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0.09</c:v>
                </c:pt>
                <c:pt idx="3" formatCode="#,##0.00;&quot;△&quot;#,##0.00;&quot;-&quot;">
                  <c:v>0.21</c:v>
                </c:pt>
                <c:pt idx="4" formatCode="#,##0.00;&quot;△&quot;#,##0.00;&quot;-&quot;">
                  <c:v>0.09</c:v>
                </c:pt>
              </c:numCache>
            </c:numRef>
          </c:val>
          <c:extLst xmlns:c16r2="http://schemas.microsoft.com/office/drawing/2015/06/chart">
            <c:ext xmlns:c16="http://schemas.microsoft.com/office/drawing/2014/chart" uri="{C3380CC4-5D6E-409C-BE32-E72D297353CC}">
              <c16:uniqueId val="{00000000-1473-4DF8-87E6-01117DC186D6}"/>
            </c:ext>
          </c:extLst>
        </c:ser>
        <c:dLbls>
          <c:showLegendKey val="0"/>
          <c:showVal val="0"/>
          <c:showCatName val="0"/>
          <c:showSerName val="0"/>
          <c:showPercent val="0"/>
          <c:showBubbleSize val="0"/>
        </c:dLbls>
        <c:gapWidth val="150"/>
        <c:axId val="358963680"/>
        <c:axId val="35896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1473-4DF8-87E6-01117DC186D6}"/>
            </c:ext>
          </c:extLst>
        </c:ser>
        <c:dLbls>
          <c:showLegendKey val="0"/>
          <c:showVal val="0"/>
          <c:showCatName val="0"/>
          <c:showSerName val="0"/>
          <c:showPercent val="0"/>
          <c:showBubbleSize val="0"/>
        </c:dLbls>
        <c:marker val="1"/>
        <c:smooth val="0"/>
        <c:axId val="358963680"/>
        <c:axId val="358964464"/>
      </c:lineChart>
      <c:dateAx>
        <c:axId val="358963680"/>
        <c:scaling>
          <c:orientation val="minMax"/>
        </c:scaling>
        <c:delete val="1"/>
        <c:axPos val="b"/>
        <c:numFmt formatCode="&quot;H&quot;yy" sourceLinked="1"/>
        <c:majorTickMark val="none"/>
        <c:minorTickMark val="none"/>
        <c:tickLblPos val="none"/>
        <c:crossAx val="358964464"/>
        <c:crosses val="autoZero"/>
        <c:auto val="1"/>
        <c:lblOffset val="100"/>
        <c:baseTimeUnit val="years"/>
      </c:dateAx>
      <c:valAx>
        <c:axId val="35896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32.369999999999997</c:v>
                </c:pt>
                <c:pt idx="1">
                  <c:v>31.34</c:v>
                </c:pt>
                <c:pt idx="2">
                  <c:v>30.5</c:v>
                </c:pt>
                <c:pt idx="3">
                  <c:v>29</c:v>
                </c:pt>
                <c:pt idx="4">
                  <c:v>28.53</c:v>
                </c:pt>
              </c:numCache>
            </c:numRef>
          </c:val>
          <c:extLst xmlns:c16r2="http://schemas.microsoft.com/office/drawing/2015/06/chart">
            <c:ext xmlns:c16="http://schemas.microsoft.com/office/drawing/2014/chart" uri="{C3380CC4-5D6E-409C-BE32-E72D297353CC}">
              <c16:uniqueId val="{00000000-751E-4966-A6AB-3F7A05D7CEA2}"/>
            </c:ext>
          </c:extLst>
        </c:ser>
        <c:dLbls>
          <c:showLegendKey val="0"/>
          <c:showVal val="0"/>
          <c:showCatName val="0"/>
          <c:showSerName val="0"/>
          <c:showPercent val="0"/>
          <c:showBubbleSize val="0"/>
        </c:dLbls>
        <c:gapWidth val="150"/>
        <c:axId val="464716832"/>
        <c:axId val="46471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751E-4966-A6AB-3F7A05D7CEA2}"/>
            </c:ext>
          </c:extLst>
        </c:ser>
        <c:dLbls>
          <c:showLegendKey val="0"/>
          <c:showVal val="0"/>
          <c:showCatName val="0"/>
          <c:showSerName val="0"/>
          <c:showPercent val="0"/>
          <c:showBubbleSize val="0"/>
        </c:dLbls>
        <c:marker val="1"/>
        <c:smooth val="0"/>
        <c:axId val="464716832"/>
        <c:axId val="464717224"/>
      </c:lineChart>
      <c:dateAx>
        <c:axId val="464716832"/>
        <c:scaling>
          <c:orientation val="minMax"/>
        </c:scaling>
        <c:delete val="1"/>
        <c:axPos val="b"/>
        <c:numFmt formatCode="&quot;H&quot;yy" sourceLinked="1"/>
        <c:majorTickMark val="none"/>
        <c:minorTickMark val="none"/>
        <c:tickLblPos val="none"/>
        <c:crossAx val="464717224"/>
        <c:crosses val="autoZero"/>
        <c:auto val="1"/>
        <c:lblOffset val="100"/>
        <c:baseTimeUnit val="years"/>
      </c:dateAx>
      <c:valAx>
        <c:axId val="46471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7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90.36</c:v>
                </c:pt>
                <c:pt idx="1">
                  <c:v>90.2</c:v>
                </c:pt>
                <c:pt idx="2">
                  <c:v>90.19</c:v>
                </c:pt>
                <c:pt idx="3">
                  <c:v>90.2</c:v>
                </c:pt>
                <c:pt idx="4">
                  <c:v>90.19</c:v>
                </c:pt>
              </c:numCache>
            </c:numRef>
          </c:val>
          <c:extLst xmlns:c16r2="http://schemas.microsoft.com/office/drawing/2015/06/chart">
            <c:ext xmlns:c16="http://schemas.microsoft.com/office/drawing/2014/chart" uri="{C3380CC4-5D6E-409C-BE32-E72D297353CC}">
              <c16:uniqueId val="{00000000-F2EF-4AEC-B03C-491A612DA759}"/>
            </c:ext>
          </c:extLst>
        </c:ser>
        <c:dLbls>
          <c:showLegendKey val="0"/>
          <c:showVal val="0"/>
          <c:showCatName val="0"/>
          <c:showSerName val="0"/>
          <c:showPercent val="0"/>
          <c:showBubbleSize val="0"/>
        </c:dLbls>
        <c:gapWidth val="150"/>
        <c:axId val="464714480"/>
        <c:axId val="46471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F2EF-4AEC-B03C-491A612DA759}"/>
            </c:ext>
          </c:extLst>
        </c:ser>
        <c:dLbls>
          <c:showLegendKey val="0"/>
          <c:showVal val="0"/>
          <c:showCatName val="0"/>
          <c:showSerName val="0"/>
          <c:showPercent val="0"/>
          <c:showBubbleSize val="0"/>
        </c:dLbls>
        <c:marker val="1"/>
        <c:smooth val="0"/>
        <c:axId val="464714480"/>
        <c:axId val="464712128"/>
      </c:lineChart>
      <c:dateAx>
        <c:axId val="464714480"/>
        <c:scaling>
          <c:orientation val="minMax"/>
        </c:scaling>
        <c:delete val="1"/>
        <c:axPos val="b"/>
        <c:numFmt formatCode="&quot;H&quot;yy" sourceLinked="1"/>
        <c:majorTickMark val="none"/>
        <c:minorTickMark val="none"/>
        <c:tickLblPos val="none"/>
        <c:crossAx val="464712128"/>
        <c:crosses val="autoZero"/>
        <c:auto val="1"/>
        <c:lblOffset val="100"/>
        <c:baseTimeUnit val="years"/>
      </c:dateAx>
      <c:valAx>
        <c:axId val="4647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71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94.48</c:v>
                </c:pt>
                <c:pt idx="1">
                  <c:v>100.9</c:v>
                </c:pt>
                <c:pt idx="2">
                  <c:v>96.22</c:v>
                </c:pt>
                <c:pt idx="3">
                  <c:v>113.32</c:v>
                </c:pt>
                <c:pt idx="4">
                  <c:v>121.16</c:v>
                </c:pt>
              </c:numCache>
            </c:numRef>
          </c:val>
          <c:extLst xmlns:c16r2="http://schemas.microsoft.com/office/drawing/2015/06/chart">
            <c:ext xmlns:c16="http://schemas.microsoft.com/office/drawing/2014/chart" uri="{C3380CC4-5D6E-409C-BE32-E72D297353CC}">
              <c16:uniqueId val="{00000000-861E-43F7-A119-B68C91974F88}"/>
            </c:ext>
          </c:extLst>
        </c:ser>
        <c:dLbls>
          <c:showLegendKey val="0"/>
          <c:showVal val="0"/>
          <c:showCatName val="0"/>
          <c:showSerName val="0"/>
          <c:showPercent val="0"/>
          <c:showBubbleSize val="0"/>
        </c:dLbls>
        <c:gapWidth val="150"/>
        <c:axId val="358966424"/>
        <c:axId val="3589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861E-43F7-A119-B68C91974F88}"/>
            </c:ext>
          </c:extLst>
        </c:ser>
        <c:dLbls>
          <c:showLegendKey val="0"/>
          <c:showVal val="0"/>
          <c:showCatName val="0"/>
          <c:showSerName val="0"/>
          <c:showPercent val="0"/>
          <c:showBubbleSize val="0"/>
        </c:dLbls>
        <c:marker val="1"/>
        <c:smooth val="0"/>
        <c:axId val="358966424"/>
        <c:axId val="358966816"/>
      </c:lineChart>
      <c:dateAx>
        <c:axId val="358966424"/>
        <c:scaling>
          <c:orientation val="minMax"/>
        </c:scaling>
        <c:delete val="1"/>
        <c:axPos val="b"/>
        <c:numFmt formatCode="&quot;H&quot;yy" sourceLinked="1"/>
        <c:majorTickMark val="none"/>
        <c:minorTickMark val="none"/>
        <c:tickLblPos val="none"/>
        <c:crossAx val="358966816"/>
        <c:crosses val="autoZero"/>
        <c:auto val="1"/>
        <c:lblOffset val="100"/>
        <c:baseTimeUnit val="years"/>
      </c:dateAx>
      <c:valAx>
        <c:axId val="35896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96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50.03</c:v>
                </c:pt>
                <c:pt idx="1">
                  <c:v>59.88</c:v>
                </c:pt>
                <c:pt idx="2">
                  <c:v>61.79</c:v>
                </c:pt>
                <c:pt idx="3">
                  <c:v>62.93</c:v>
                </c:pt>
                <c:pt idx="4">
                  <c:v>64.36</c:v>
                </c:pt>
              </c:numCache>
            </c:numRef>
          </c:val>
          <c:extLst xmlns:c16r2="http://schemas.microsoft.com/office/drawing/2015/06/chart">
            <c:ext xmlns:c16="http://schemas.microsoft.com/office/drawing/2014/chart" uri="{C3380CC4-5D6E-409C-BE32-E72D297353CC}">
              <c16:uniqueId val="{00000000-8585-46C4-BCB2-195AF0A3931B}"/>
            </c:ext>
          </c:extLst>
        </c:ser>
        <c:dLbls>
          <c:showLegendKey val="0"/>
          <c:showVal val="0"/>
          <c:showCatName val="0"/>
          <c:showSerName val="0"/>
          <c:showPercent val="0"/>
          <c:showBubbleSize val="0"/>
        </c:dLbls>
        <c:gapWidth val="150"/>
        <c:axId val="464309976"/>
        <c:axId val="4643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8585-46C4-BCB2-195AF0A3931B}"/>
            </c:ext>
          </c:extLst>
        </c:ser>
        <c:dLbls>
          <c:showLegendKey val="0"/>
          <c:showVal val="0"/>
          <c:showCatName val="0"/>
          <c:showSerName val="0"/>
          <c:showPercent val="0"/>
          <c:showBubbleSize val="0"/>
        </c:dLbls>
        <c:marker val="1"/>
        <c:smooth val="0"/>
        <c:axId val="464309976"/>
        <c:axId val="464311936"/>
      </c:lineChart>
      <c:dateAx>
        <c:axId val="464309976"/>
        <c:scaling>
          <c:orientation val="minMax"/>
        </c:scaling>
        <c:delete val="1"/>
        <c:axPos val="b"/>
        <c:numFmt formatCode="&quot;H&quot;yy" sourceLinked="1"/>
        <c:majorTickMark val="none"/>
        <c:minorTickMark val="none"/>
        <c:tickLblPos val="none"/>
        <c:crossAx val="464311936"/>
        <c:crosses val="autoZero"/>
        <c:auto val="1"/>
        <c:lblOffset val="100"/>
        <c:baseTimeUnit val="years"/>
      </c:dateAx>
      <c:valAx>
        <c:axId val="464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29.23</c:v>
                </c:pt>
                <c:pt idx="3" formatCode="#,##0.00;&quot;△&quot;#,##0.00;&quot;-&quot;">
                  <c:v>42.8</c:v>
                </c:pt>
                <c:pt idx="4" formatCode="#,##0.00;&quot;△&quot;#,##0.00;&quot;-&quot;">
                  <c:v>71.150000000000006</c:v>
                </c:pt>
              </c:numCache>
            </c:numRef>
          </c:val>
          <c:extLst xmlns:c16r2="http://schemas.microsoft.com/office/drawing/2015/06/chart">
            <c:ext xmlns:c16="http://schemas.microsoft.com/office/drawing/2014/chart" uri="{C3380CC4-5D6E-409C-BE32-E72D297353CC}">
              <c16:uniqueId val="{00000000-83FB-4CA1-9ECF-C01441053883}"/>
            </c:ext>
          </c:extLst>
        </c:ser>
        <c:dLbls>
          <c:showLegendKey val="0"/>
          <c:showVal val="0"/>
          <c:showCatName val="0"/>
          <c:showSerName val="0"/>
          <c:showPercent val="0"/>
          <c:showBubbleSize val="0"/>
        </c:dLbls>
        <c:gapWidth val="150"/>
        <c:axId val="464315856"/>
        <c:axId val="46431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83FB-4CA1-9ECF-C01441053883}"/>
            </c:ext>
          </c:extLst>
        </c:ser>
        <c:dLbls>
          <c:showLegendKey val="0"/>
          <c:showVal val="0"/>
          <c:showCatName val="0"/>
          <c:showSerName val="0"/>
          <c:showPercent val="0"/>
          <c:showBubbleSize val="0"/>
        </c:dLbls>
        <c:marker val="1"/>
        <c:smooth val="0"/>
        <c:axId val="464315856"/>
        <c:axId val="464310760"/>
      </c:lineChart>
      <c:dateAx>
        <c:axId val="464315856"/>
        <c:scaling>
          <c:orientation val="minMax"/>
        </c:scaling>
        <c:delete val="1"/>
        <c:axPos val="b"/>
        <c:numFmt formatCode="&quot;H&quot;yy" sourceLinked="1"/>
        <c:majorTickMark val="none"/>
        <c:minorTickMark val="none"/>
        <c:tickLblPos val="none"/>
        <c:crossAx val="464310760"/>
        <c:crosses val="autoZero"/>
        <c:auto val="1"/>
        <c:lblOffset val="100"/>
        <c:baseTimeUnit val="years"/>
      </c:dateAx>
      <c:valAx>
        <c:axId val="46431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1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CB-42FB-811B-04E147576D8F}"/>
            </c:ext>
          </c:extLst>
        </c:ser>
        <c:dLbls>
          <c:showLegendKey val="0"/>
          <c:showVal val="0"/>
          <c:showCatName val="0"/>
          <c:showSerName val="0"/>
          <c:showPercent val="0"/>
          <c:showBubbleSize val="0"/>
        </c:dLbls>
        <c:gapWidth val="150"/>
        <c:axId val="464313896"/>
        <c:axId val="46431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35CB-42FB-811B-04E147576D8F}"/>
            </c:ext>
          </c:extLst>
        </c:ser>
        <c:dLbls>
          <c:showLegendKey val="0"/>
          <c:showVal val="0"/>
          <c:showCatName val="0"/>
          <c:showSerName val="0"/>
          <c:showPercent val="0"/>
          <c:showBubbleSize val="0"/>
        </c:dLbls>
        <c:marker val="1"/>
        <c:smooth val="0"/>
        <c:axId val="464313896"/>
        <c:axId val="464312328"/>
      </c:lineChart>
      <c:dateAx>
        <c:axId val="464313896"/>
        <c:scaling>
          <c:orientation val="minMax"/>
        </c:scaling>
        <c:delete val="1"/>
        <c:axPos val="b"/>
        <c:numFmt formatCode="&quot;H&quot;yy" sourceLinked="1"/>
        <c:majorTickMark val="none"/>
        <c:minorTickMark val="none"/>
        <c:tickLblPos val="none"/>
        <c:crossAx val="464312328"/>
        <c:crosses val="autoZero"/>
        <c:auto val="1"/>
        <c:lblOffset val="100"/>
        <c:baseTimeUnit val="years"/>
      </c:dateAx>
      <c:valAx>
        <c:axId val="464312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431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327.63</c:v>
                </c:pt>
                <c:pt idx="1">
                  <c:v>285.55</c:v>
                </c:pt>
                <c:pt idx="2">
                  <c:v>288.07</c:v>
                </c:pt>
                <c:pt idx="3">
                  <c:v>276.14</c:v>
                </c:pt>
                <c:pt idx="4">
                  <c:v>432.05</c:v>
                </c:pt>
              </c:numCache>
            </c:numRef>
          </c:val>
          <c:extLst xmlns:c16r2="http://schemas.microsoft.com/office/drawing/2015/06/chart">
            <c:ext xmlns:c16="http://schemas.microsoft.com/office/drawing/2014/chart" uri="{C3380CC4-5D6E-409C-BE32-E72D297353CC}">
              <c16:uniqueId val="{00000000-0177-45D5-9849-C69702E339D4}"/>
            </c:ext>
          </c:extLst>
        </c:ser>
        <c:dLbls>
          <c:showLegendKey val="0"/>
          <c:showVal val="0"/>
          <c:showCatName val="0"/>
          <c:showSerName val="0"/>
          <c:showPercent val="0"/>
          <c:showBubbleSize val="0"/>
        </c:dLbls>
        <c:gapWidth val="150"/>
        <c:axId val="464311152"/>
        <c:axId val="4643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0177-45D5-9849-C69702E339D4}"/>
            </c:ext>
          </c:extLst>
        </c:ser>
        <c:dLbls>
          <c:showLegendKey val="0"/>
          <c:showVal val="0"/>
          <c:showCatName val="0"/>
          <c:showSerName val="0"/>
          <c:showPercent val="0"/>
          <c:showBubbleSize val="0"/>
        </c:dLbls>
        <c:marker val="1"/>
        <c:smooth val="0"/>
        <c:axId val="464311152"/>
        <c:axId val="464310368"/>
      </c:lineChart>
      <c:dateAx>
        <c:axId val="464311152"/>
        <c:scaling>
          <c:orientation val="minMax"/>
        </c:scaling>
        <c:delete val="1"/>
        <c:axPos val="b"/>
        <c:numFmt formatCode="&quot;H&quot;yy" sourceLinked="1"/>
        <c:majorTickMark val="none"/>
        <c:minorTickMark val="none"/>
        <c:tickLblPos val="none"/>
        <c:crossAx val="464310368"/>
        <c:crosses val="autoZero"/>
        <c:auto val="1"/>
        <c:lblOffset val="100"/>
        <c:baseTimeUnit val="years"/>
      </c:dateAx>
      <c:valAx>
        <c:axId val="46431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43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200.18</c:v>
                </c:pt>
                <c:pt idx="1">
                  <c:v>204.18</c:v>
                </c:pt>
                <c:pt idx="2">
                  <c:v>188.19</c:v>
                </c:pt>
                <c:pt idx="3">
                  <c:v>155.97999999999999</c:v>
                </c:pt>
                <c:pt idx="4">
                  <c:v>143.47</c:v>
                </c:pt>
              </c:numCache>
            </c:numRef>
          </c:val>
          <c:extLst xmlns:c16r2="http://schemas.microsoft.com/office/drawing/2015/06/chart">
            <c:ext xmlns:c16="http://schemas.microsoft.com/office/drawing/2014/chart" uri="{C3380CC4-5D6E-409C-BE32-E72D297353CC}">
              <c16:uniqueId val="{00000000-8F89-4346-86C8-C31DB2D6DFDF}"/>
            </c:ext>
          </c:extLst>
        </c:ser>
        <c:dLbls>
          <c:showLegendKey val="0"/>
          <c:showVal val="0"/>
          <c:showCatName val="0"/>
          <c:showSerName val="0"/>
          <c:showPercent val="0"/>
          <c:showBubbleSize val="0"/>
        </c:dLbls>
        <c:gapWidth val="150"/>
        <c:axId val="464314680"/>
        <c:axId val="4643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8F89-4346-86C8-C31DB2D6DFDF}"/>
            </c:ext>
          </c:extLst>
        </c:ser>
        <c:dLbls>
          <c:showLegendKey val="0"/>
          <c:showVal val="0"/>
          <c:showCatName val="0"/>
          <c:showSerName val="0"/>
          <c:showPercent val="0"/>
          <c:showBubbleSize val="0"/>
        </c:dLbls>
        <c:marker val="1"/>
        <c:smooth val="0"/>
        <c:axId val="464314680"/>
        <c:axId val="464315072"/>
      </c:lineChart>
      <c:dateAx>
        <c:axId val="464314680"/>
        <c:scaling>
          <c:orientation val="minMax"/>
        </c:scaling>
        <c:delete val="1"/>
        <c:axPos val="b"/>
        <c:numFmt formatCode="&quot;H&quot;yy" sourceLinked="1"/>
        <c:majorTickMark val="none"/>
        <c:minorTickMark val="none"/>
        <c:tickLblPos val="none"/>
        <c:crossAx val="464315072"/>
        <c:crosses val="autoZero"/>
        <c:auto val="1"/>
        <c:lblOffset val="100"/>
        <c:baseTimeUnit val="years"/>
      </c:dateAx>
      <c:valAx>
        <c:axId val="46431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431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93.8</c:v>
                </c:pt>
                <c:pt idx="1">
                  <c:v>73.27</c:v>
                </c:pt>
                <c:pt idx="2">
                  <c:v>69.95</c:v>
                </c:pt>
                <c:pt idx="3">
                  <c:v>99.56</c:v>
                </c:pt>
                <c:pt idx="4">
                  <c:v>100.88</c:v>
                </c:pt>
              </c:numCache>
            </c:numRef>
          </c:val>
          <c:extLst xmlns:c16r2="http://schemas.microsoft.com/office/drawing/2015/06/chart">
            <c:ext xmlns:c16="http://schemas.microsoft.com/office/drawing/2014/chart" uri="{C3380CC4-5D6E-409C-BE32-E72D297353CC}">
              <c16:uniqueId val="{00000000-191D-4898-AE5E-036C7967E954}"/>
            </c:ext>
          </c:extLst>
        </c:ser>
        <c:dLbls>
          <c:showLegendKey val="0"/>
          <c:showVal val="0"/>
          <c:showCatName val="0"/>
          <c:showSerName val="0"/>
          <c:showPercent val="0"/>
          <c:showBubbleSize val="0"/>
        </c:dLbls>
        <c:gapWidth val="150"/>
        <c:axId val="464711344"/>
        <c:axId val="46471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191D-4898-AE5E-036C7967E954}"/>
            </c:ext>
          </c:extLst>
        </c:ser>
        <c:dLbls>
          <c:showLegendKey val="0"/>
          <c:showVal val="0"/>
          <c:showCatName val="0"/>
          <c:showSerName val="0"/>
          <c:showPercent val="0"/>
          <c:showBubbleSize val="0"/>
        </c:dLbls>
        <c:marker val="1"/>
        <c:smooth val="0"/>
        <c:axId val="464711344"/>
        <c:axId val="464717616"/>
      </c:lineChart>
      <c:dateAx>
        <c:axId val="464711344"/>
        <c:scaling>
          <c:orientation val="minMax"/>
        </c:scaling>
        <c:delete val="1"/>
        <c:axPos val="b"/>
        <c:numFmt formatCode="&quot;H&quot;yy" sourceLinked="1"/>
        <c:majorTickMark val="none"/>
        <c:minorTickMark val="none"/>
        <c:tickLblPos val="none"/>
        <c:crossAx val="464717616"/>
        <c:crosses val="autoZero"/>
        <c:auto val="1"/>
        <c:lblOffset val="100"/>
        <c:baseTimeUnit val="years"/>
      </c:dateAx>
      <c:valAx>
        <c:axId val="46471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71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157.52000000000001</c:v>
                </c:pt>
                <c:pt idx="1">
                  <c:v>204.19</c:v>
                </c:pt>
                <c:pt idx="2">
                  <c:v>214.75</c:v>
                </c:pt>
                <c:pt idx="3">
                  <c:v>193.54</c:v>
                </c:pt>
                <c:pt idx="4">
                  <c:v>190.51</c:v>
                </c:pt>
              </c:numCache>
            </c:numRef>
          </c:val>
          <c:extLst xmlns:c16r2="http://schemas.microsoft.com/office/drawing/2015/06/chart">
            <c:ext xmlns:c16="http://schemas.microsoft.com/office/drawing/2014/chart" uri="{C3380CC4-5D6E-409C-BE32-E72D297353CC}">
              <c16:uniqueId val="{00000000-C97B-4B0D-8771-B13D901CA4D9}"/>
            </c:ext>
          </c:extLst>
        </c:ser>
        <c:dLbls>
          <c:showLegendKey val="0"/>
          <c:showVal val="0"/>
          <c:showCatName val="0"/>
          <c:showSerName val="0"/>
          <c:showPercent val="0"/>
          <c:showBubbleSize val="0"/>
        </c:dLbls>
        <c:gapWidth val="150"/>
        <c:axId val="464715264"/>
        <c:axId val="46471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C97B-4B0D-8771-B13D901CA4D9}"/>
            </c:ext>
          </c:extLst>
        </c:ser>
        <c:dLbls>
          <c:showLegendKey val="0"/>
          <c:showVal val="0"/>
          <c:showCatName val="0"/>
          <c:showSerName val="0"/>
          <c:showPercent val="0"/>
          <c:showBubbleSize val="0"/>
        </c:dLbls>
        <c:marker val="1"/>
        <c:smooth val="0"/>
        <c:axId val="464715264"/>
        <c:axId val="464711736"/>
      </c:lineChart>
      <c:dateAx>
        <c:axId val="464715264"/>
        <c:scaling>
          <c:orientation val="minMax"/>
        </c:scaling>
        <c:delete val="1"/>
        <c:axPos val="b"/>
        <c:numFmt formatCode="&quot;H&quot;yy" sourceLinked="1"/>
        <c:majorTickMark val="none"/>
        <c:minorTickMark val="none"/>
        <c:tickLblPos val="none"/>
        <c:crossAx val="464711736"/>
        <c:crosses val="autoZero"/>
        <c:auto val="1"/>
        <c:lblOffset val="100"/>
        <c:baseTimeUnit val="years"/>
      </c:dateAx>
      <c:valAx>
        <c:axId val="46471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つるぎ町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8458</v>
      </c>
      <c r="AM8" s="71"/>
      <c r="AN8" s="71"/>
      <c r="AO8" s="71"/>
      <c r="AP8" s="71"/>
      <c r="AQ8" s="71"/>
      <c r="AR8" s="71"/>
      <c r="AS8" s="71"/>
      <c r="AT8" s="67">
        <f>データ!$S$6</f>
        <v>194.84</v>
      </c>
      <c r="AU8" s="68"/>
      <c r="AV8" s="68"/>
      <c r="AW8" s="68"/>
      <c r="AX8" s="68"/>
      <c r="AY8" s="68"/>
      <c r="AZ8" s="68"/>
      <c r="BA8" s="68"/>
      <c r="BB8" s="70">
        <f>データ!$T$6</f>
        <v>43.41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82.87</v>
      </c>
      <c r="J10" s="68"/>
      <c r="K10" s="68"/>
      <c r="L10" s="68"/>
      <c r="M10" s="68"/>
      <c r="N10" s="68"/>
      <c r="O10" s="69"/>
      <c r="P10" s="70">
        <f>データ!$P$6</f>
        <v>87.75</v>
      </c>
      <c r="Q10" s="70"/>
      <c r="R10" s="70"/>
      <c r="S10" s="70"/>
      <c r="T10" s="70"/>
      <c r="U10" s="70"/>
      <c r="V10" s="70"/>
      <c r="W10" s="71">
        <f>データ!$Q$6</f>
        <v>3790</v>
      </c>
      <c r="X10" s="71"/>
      <c r="Y10" s="71"/>
      <c r="Z10" s="71"/>
      <c r="AA10" s="71"/>
      <c r="AB10" s="71"/>
      <c r="AC10" s="71"/>
      <c r="AD10" s="2"/>
      <c r="AE10" s="2"/>
      <c r="AF10" s="2"/>
      <c r="AG10" s="2"/>
      <c r="AH10" s="4"/>
      <c r="AI10" s="4"/>
      <c r="AJ10" s="4"/>
      <c r="AK10" s="4"/>
      <c r="AL10" s="71">
        <f>データ!$U$6</f>
        <v>7324</v>
      </c>
      <c r="AM10" s="71"/>
      <c r="AN10" s="71"/>
      <c r="AO10" s="71"/>
      <c r="AP10" s="71"/>
      <c r="AQ10" s="71"/>
      <c r="AR10" s="71"/>
      <c r="AS10" s="71"/>
      <c r="AT10" s="67">
        <f>データ!$V$6</f>
        <v>49.04</v>
      </c>
      <c r="AU10" s="68"/>
      <c r="AV10" s="68"/>
      <c r="AW10" s="68"/>
      <c r="AX10" s="68"/>
      <c r="AY10" s="68"/>
      <c r="AZ10" s="68"/>
      <c r="BA10" s="68"/>
      <c r="BB10" s="70">
        <f>データ!$W$6</f>
        <v>149.35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bREb4kWKvh/DjzX1s6igBb6k17k+Rz/hlcoxoRtA+ODYQr8QqWfFrpXmY2ACszM6KjxcTcoDnNCrjzdlD113A==" saltValue="cmsplgc6N8DVSkoVa8qO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364681</v>
      </c>
      <c r="D6" s="34">
        <f t="shared" si="3"/>
        <v>46</v>
      </c>
      <c r="E6" s="34">
        <f t="shared" si="3"/>
        <v>1</v>
      </c>
      <c r="F6" s="34">
        <f t="shared" si="3"/>
        <v>0</v>
      </c>
      <c r="G6" s="34">
        <f t="shared" si="3"/>
        <v>1</v>
      </c>
      <c r="H6" s="34" t="str">
        <f t="shared" si="3"/>
        <v>徳島県　つるぎ町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82.87</v>
      </c>
      <c r="P6" s="35">
        <f t="shared" si="3"/>
        <v>87.75</v>
      </c>
      <c r="Q6" s="35">
        <f t="shared" si="3"/>
        <v>3790</v>
      </c>
      <c r="R6" s="35">
        <f t="shared" si="3"/>
        <v>8458</v>
      </c>
      <c r="S6" s="35">
        <f t="shared" si="3"/>
        <v>194.84</v>
      </c>
      <c r="T6" s="35">
        <f t="shared" si="3"/>
        <v>43.41</v>
      </c>
      <c r="U6" s="35">
        <f t="shared" si="3"/>
        <v>7324</v>
      </c>
      <c r="V6" s="35">
        <f t="shared" si="3"/>
        <v>49.04</v>
      </c>
      <c r="W6" s="35">
        <f t="shared" si="3"/>
        <v>149.35</v>
      </c>
      <c r="X6" s="36">
        <f>IF(X7="",NA(),X7)</f>
        <v>94.48</v>
      </c>
      <c r="Y6" s="36">
        <f t="shared" ref="Y6:AG6" si="4">IF(Y7="",NA(),Y7)</f>
        <v>100.9</v>
      </c>
      <c r="Z6" s="36">
        <f t="shared" si="4"/>
        <v>96.22</v>
      </c>
      <c r="AA6" s="36">
        <f t="shared" si="4"/>
        <v>113.32</v>
      </c>
      <c r="AB6" s="36">
        <f t="shared" si="4"/>
        <v>121.16</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327.63</v>
      </c>
      <c r="AU6" s="36">
        <f t="shared" ref="AU6:BC6" si="6">IF(AU7="",NA(),AU7)</f>
        <v>285.55</v>
      </c>
      <c r="AV6" s="36">
        <f t="shared" si="6"/>
        <v>288.07</v>
      </c>
      <c r="AW6" s="36">
        <f t="shared" si="6"/>
        <v>276.14</v>
      </c>
      <c r="AX6" s="36">
        <f t="shared" si="6"/>
        <v>432.05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200.18</v>
      </c>
      <c r="BF6" s="36">
        <f t="shared" ref="BF6:BN6" si="7">IF(BF7="",NA(),BF7)</f>
        <v>204.18</v>
      </c>
      <c r="BG6" s="36">
        <f t="shared" si="7"/>
        <v>188.19</v>
      </c>
      <c r="BH6" s="36">
        <f t="shared" si="7"/>
        <v>155.97999999999999</v>
      </c>
      <c r="BI6" s="36">
        <f t="shared" si="7"/>
        <v>143.47</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93.8</v>
      </c>
      <c r="BQ6" s="36">
        <f t="shared" ref="BQ6:BY6" si="8">IF(BQ7="",NA(),BQ7)</f>
        <v>73.27</v>
      </c>
      <c r="BR6" s="36">
        <f t="shared" si="8"/>
        <v>69.95</v>
      </c>
      <c r="BS6" s="36">
        <f t="shared" si="8"/>
        <v>99.56</v>
      </c>
      <c r="BT6" s="36">
        <f t="shared" si="8"/>
        <v>100.88</v>
      </c>
      <c r="BU6" s="36">
        <f t="shared" si="8"/>
        <v>93.28</v>
      </c>
      <c r="BV6" s="36">
        <f t="shared" si="8"/>
        <v>87.51</v>
      </c>
      <c r="BW6" s="36">
        <f t="shared" si="8"/>
        <v>84.77</v>
      </c>
      <c r="BX6" s="36">
        <f t="shared" si="8"/>
        <v>87.11</v>
      </c>
      <c r="BY6" s="36">
        <f t="shared" si="8"/>
        <v>82.78</v>
      </c>
      <c r="BZ6" s="35" t="str">
        <f>IF(BZ7="","",IF(BZ7="-","【-】","【"&amp;SUBSTITUTE(TEXT(BZ7,"#,##0.00"),"-","△")&amp;"】"))</f>
        <v>【100.05】</v>
      </c>
      <c r="CA6" s="36">
        <f>IF(CA7="",NA(),CA7)</f>
        <v>157.52000000000001</v>
      </c>
      <c r="CB6" s="36">
        <f t="shared" ref="CB6:CJ6" si="9">IF(CB7="",NA(),CB7)</f>
        <v>204.19</v>
      </c>
      <c r="CC6" s="36">
        <f t="shared" si="9"/>
        <v>214.75</v>
      </c>
      <c r="CD6" s="36">
        <f t="shared" si="9"/>
        <v>193.54</v>
      </c>
      <c r="CE6" s="36">
        <f t="shared" si="9"/>
        <v>190.51</v>
      </c>
      <c r="CF6" s="36">
        <f t="shared" si="9"/>
        <v>208.29</v>
      </c>
      <c r="CG6" s="36">
        <f t="shared" si="9"/>
        <v>218.42</v>
      </c>
      <c r="CH6" s="36">
        <f t="shared" si="9"/>
        <v>227.27</v>
      </c>
      <c r="CI6" s="36">
        <f t="shared" si="9"/>
        <v>223.98</v>
      </c>
      <c r="CJ6" s="36">
        <f t="shared" si="9"/>
        <v>225.09</v>
      </c>
      <c r="CK6" s="35" t="str">
        <f>IF(CK7="","",IF(CK7="-","【-】","【"&amp;SUBSTITUTE(TEXT(CK7,"#,##0.00"),"-","△")&amp;"】"))</f>
        <v>【166.40】</v>
      </c>
      <c r="CL6" s="36">
        <f>IF(CL7="",NA(),CL7)</f>
        <v>32.369999999999997</v>
      </c>
      <c r="CM6" s="36">
        <f t="shared" ref="CM6:CU6" si="10">IF(CM7="",NA(),CM7)</f>
        <v>31.34</v>
      </c>
      <c r="CN6" s="36">
        <f t="shared" si="10"/>
        <v>30.5</v>
      </c>
      <c r="CO6" s="36">
        <f t="shared" si="10"/>
        <v>29</v>
      </c>
      <c r="CP6" s="36">
        <f t="shared" si="10"/>
        <v>28.53</v>
      </c>
      <c r="CQ6" s="36">
        <f t="shared" si="10"/>
        <v>49.32</v>
      </c>
      <c r="CR6" s="36">
        <f t="shared" si="10"/>
        <v>50.24</v>
      </c>
      <c r="CS6" s="36">
        <f t="shared" si="10"/>
        <v>50.29</v>
      </c>
      <c r="CT6" s="36">
        <f t="shared" si="10"/>
        <v>49.64</v>
      </c>
      <c r="CU6" s="36">
        <f t="shared" si="10"/>
        <v>49.38</v>
      </c>
      <c r="CV6" s="35" t="str">
        <f>IF(CV7="","",IF(CV7="-","【-】","【"&amp;SUBSTITUTE(TEXT(CV7,"#,##0.00"),"-","△")&amp;"】"))</f>
        <v>【60.69】</v>
      </c>
      <c r="CW6" s="36">
        <f>IF(CW7="",NA(),CW7)</f>
        <v>90.36</v>
      </c>
      <c r="CX6" s="36">
        <f t="shared" ref="CX6:DF6" si="11">IF(CX7="",NA(),CX7)</f>
        <v>90.2</v>
      </c>
      <c r="CY6" s="36">
        <f t="shared" si="11"/>
        <v>90.19</v>
      </c>
      <c r="CZ6" s="36">
        <f t="shared" si="11"/>
        <v>90.2</v>
      </c>
      <c r="DA6" s="36">
        <f t="shared" si="11"/>
        <v>90.19</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50.03</v>
      </c>
      <c r="DI6" s="36">
        <f t="shared" ref="DI6:DQ6" si="12">IF(DI7="",NA(),DI7)</f>
        <v>59.88</v>
      </c>
      <c r="DJ6" s="36">
        <f t="shared" si="12"/>
        <v>61.79</v>
      </c>
      <c r="DK6" s="36">
        <f t="shared" si="12"/>
        <v>62.93</v>
      </c>
      <c r="DL6" s="36">
        <f t="shared" si="12"/>
        <v>64.36</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6">
        <f t="shared" si="13"/>
        <v>29.23</v>
      </c>
      <c r="DV6" s="36">
        <f t="shared" si="13"/>
        <v>42.8</v>
      </c>
      <c r="DW6" s="36">
        <f t="shared" si="13"/>
        <v>71.150000000000006</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6">
        <f t="shared" si="14"/>
        <v>0.09</v>
      </c>
      <c r="EG6" s="36">
        <f t="shared" si="14"/>
        <v>0.21</v>
      </c>
      <c r="EH6" s="36">
        <f t="shared" si="14"/>
        <v>0.09</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364681</v>
      </c>
      <c r="D7" s="38">
        <v>46</v>
      </c>
      <c r="E7" s="38">
        <v>1</v>
      </c>
      <c r="F7" s="38">
        <v>0</v>
      </c>
      <c r="G7" s="38">
        <v>1</v>
      </c>
      <c r="H7" s="38" t="s">
        <v>92</v>
      </c>
      <c r="I7" s="38" t="s">
        <v>93</v>
      </c>
      <c r="J7" s="38" t="s">
        <v>94</v>
      </c>
      <c r="K7" s="38" t="s">
        <v>95</v>
      </c>
      <c r="L7" s="38" t="s">
        <v>96</v>
      </c>
      <c r="M7" s="38" t="s">
        <v>97</v>
      </c>
      <c r="N7" s="39" t="s">
        <v>98</v>
      </c>
      <c r="O7" s="39">
        <v>82.87</v>
      </c>
      <c r="P7" s="39">
        <v>87.75</v>
      </c>
      <c r="Q7" s="39">
        <v>3790</v>
      </c>
      <c r="R7" s="39">
        <v>8458</v>
      </c>
      <c r="S7" s="39">
        <v>194.84</v>
      </c>
      <c r="T7" s="39">
        <v>43.41</v>
      </c>
      <c r="U7" s="39">
        <v>7324</v>
      </c>
      <c r="V7" s="39">
        <v>49.04</v>
      </c>
      <c r="W7" s="39">
        <v>149.35</v>
      </c>
      <c r="X7" s="39">
        <v>94.48</v>
      </c>
      <c r="Y7" s="39">
        <v>100.9</v>
      </c>
      <c r="Z7" s="39">
        <v>96.22</v>
      </c>
      <c r="AA7" s="39">
        <v>113.32</v>
      </c>
      <c r="AB7" s="39">
        <v>121.16</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327.63</v>
      </c>
      <c r="AU7" s="39">
        <v>285.55</v>
      </c>
      <c r="AV7" s="39">
        <v>288.07</v>
      </c>
      <c r="AW7" s="39">
        <v>276.14</v>
      </c>
      <c r="AX7" s="39">
        <v>432.05</v>
      </c>
      <c r="AY7" s="39">
        <v>371.89</v>
      </c>
      <c r="AZ7" s="39">
        <v>293.23</v>
      </c>
      <c r="BA7" s="39">
        <v>300.14</v>
      </c>
      <c r="BB7" s="39">
        <v>301.04000000000002</v>
      </c>
      <c r="BC7" s="39">
        <v>305.08</v>
      </c>
      <c r="BD7" s="39">
        <v>260.31</v>
      </c>
      <c r="BE7" s="39">
        <v>200.18</v>
      </c>
      <c r="BF7" s="39">
        <v>204.18</v>
      </c>
      <c r="BG7" s="39">
        <v>188.19</v>
      </c>
      <c r="BH7" s="39">
        <v>155.97999999999999</v>
      </c>
      <c r="BI7" s="39">
        <v>143.47</v>
      </c>
      <c r="BJ7" s="39">
        <v>483.11</v>
      </c>
      <c r="BK7" s="39">
        <v>542.29999999999995</v>
      </c>
      <c r="BL7" s="39">
        <v>566.65</v>
      </c>
      <c r="BM7" s="39">
        <v>551.62</v>
      </c>
      <c r="BN7" s="39">
        <v>585.59</v>
      </c>
      <c r="BO7" s="39">
        <v>275.67</v>
      </c>
      <c r="BP7" s="39">
        <v>93.8</v>
      </c>
      <c r="BQ7" s="39">
        <v>73.27</v>
      </c>
      <c r="BR7" s="39">
        <v>69.95</v>
      </c>
      <c r="BS7" s="39">
        <v>99.56</v>
      </c>
      <c r="BT7" s="39">
        <v>100.88</v>
      </c>
      <c r="BU7" s="39">
        <v>93.28</v>
      </c>
      <c r="BV7" s="39">
        <v>87.51</v>
      </c>
      <c r="BW7" s="39">
        <v>84.77</v>
      </c>
      <c r="BX7" s="39">
        <v>87.11</v>
      </c>
      <c r="BY7" s="39">
        <v>82.78</v>
      </c>
      <c r="BZ7" s="39">
        <v>100.05</v>
      </c>
      <c r="CA7" s="39">
        <v>157.52000000000001</v>
      </c>
      <c r="CB7" s="39">
        <v>204.19</v>
      </c>
      <c r="CC7" s="39">
        <v>214.75</v>
      </c>
      <c r="CD7" s="39">
        <v>193.54</v>
      </c>
      <c r="CE7" s="39">
        <v>190.51</v>
      </c>
      <c r="CF7" s="39">
        <v>208.29</v>
      </c>
      <c r="CG7" s="39">
        <v>218.42</v>
      </c>
      <c r="CH7" s="39">
        <v>227.27</v>
      </c>
      <c r="CI7" s="39">
        <v>223.98</v>
      </c>
      <c r="CJ7" s="39">
        <v>225.09</v>
      </c>
      <c r="CK7" s="39">
        <v>166.4</v>
      </c>
      <c r="CL7" s="39">
        <v>32.369999999999997</v>
      </c>
      <c r="CM7" s="39">
        <v>31.34</v>
      </c>
      <c r="CN7" s="39">
        <v>30.5</v>
      </c>
      <c r="CO7" s="39">
        <v>29</v>
      </c>
      <c r="CP7" s="39">
        <v>28.53</v>
      </c>
      <c r="CQ7" s="39">
        <v>49.32</v>
      </c>
      <c r="CR7" s="39">
        <v>50.24</v>
      </c>
      <c r="CS7" s="39">
        <v>50.29</v>
      </c>
      <c r="CT7" s="39">
        <v>49.64</v>
      </c>
      <c r="CU7" s="39">
        <v>49.38</v>
      </c>
      <c r="CV7" s="39">
        <v>60.69</v>
      </c>
      <c r="CW7" s="39">
        <v>90.36</v>
      </c>
      <c r="CX7" s="39">
        <v>90.2</v>
      </c>
      <c r="CY7" s="39">
        <v>90.19</v>
      </c>
      <c r="CZ7" s="39">
        <v>90.2</v>
      </c>
      <c r="DA7" s="39">
        <v>90.19</v>
      </c>
      <c r="DB7" s="39">
        <v>79.34</v>
      </c>
      <c r="DC7" s="39">
        <v>78.650000000000006</v>
      </c>
      <c r="DD7" s="39">
        <v>77.73</v>
      </c>
      <c r="DE7" s="39">
        <v>78.09</v>
      </c>
      <c r="DF7" s="39">
        <v>78.010000000000005</v>
      </c>
      <c r="DG7" s="39">
        <v>89.82</v>
      </c>
      <c r="DH7" s="39">
        <v>50.03</v>
      </c>
      <c r="DI7" s="39">
        <v>59.88</v>
      </c>
      <c r="DJ7" s="39">
        <v>61.79</v>
      </c>
      <c r="DK7" s="39">
        <v>62.93</v>
      </c>
      <c r="DL7" s="39">
        <v>64.36</v>
      </c>
      <c r="DM7" s="39">
        <v>48.3</v>
      </c>
      <c r="DN7" s="39">
        <v>45.14</v>
      </c>
      <c r="DO7" s="39">
        <v>45.85</v>
      </c>
      <c r="DP7" s="39">
        <v>47.31</v>
      </c>
      <c r="DQ7" s="39">
        <v>47.5</v>
      </c>
      <c r="DR7" s="39">
        <v>50.19</v>
      </c>
      <c r="DS7" s="39">
        <v>0</v>
      </c>
      <c r="DT7" s="39">
        <v>0</v>
      </c>
      <c r="DU7" s="39">
        <v>29.23</v>
      </c>
      <c r="DV7" s="39">
        <v>42.8</v>
      </c>
      <c r="DW7" s="39">
        <v>71.150000000000006</v>
      </c>
      <c r="DX7" s="39">
        <v>12.43</v>
      </c>
      <c r="DY7" s="39">
        <v>13.58</v>
      </c>
      <c r="DZ7" s="39">
        <v>14.13</v>
      </c>
      <c r="EA7" s="39">
        <v>16.77</v>
      </c>
      <c r="EB7" s="39">
        <v>17.399999999999999</v>
      </c>
      <c r="EC7" s="39">
        <v>20.63</v>
      </c>
      <c r="ED7" s="39">
        <v>0</v>
      </c>
      <c r="EE7" s="39">
        <v>0</v>
      </c>
      <c r="EF7" s="39">
        <v>0.09</v>
      </c>
      <c r="EG7" s="39">
        <v>0.21</v>
      </c>
      <c r="EH7" s="39">
        <v>0.09</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森西　真弓</cp:lastModifiedBy>
  <cp:lastPrinted>2022-01-25T07:41:56Z</cp:lastPrinted>
  <dcterms:created xsi:type="dcterms:W3CDTF">2021-12-03T06:56:32Z</dcterms:created>
  <dcterms:modified xsi:type="dcterms:W3CDTF">2022-01-25T07:42:16Z</dcterms:modified>
  <cp:category/>
</cp:coreProperties>
</file>