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nk42603\Desktop\"/>
    </mc:Choice>
  </mc:AlternateContent>
  <xr:revisionPtr revIDLastSave="0" documentId="13_ncr:1_{61FD2863-E046-44E4-80B8-6B201CD9E809}" xr6:coauthVersionLast="43" xr6:coauthVersionMax="43" xr10:uidLastSave="{00000000-0000-0000-0000-000000000000}"/>
  <workbookProtection workbookAlgorithmName="SHA-512" workbookHashValue="knkchAqEVIco527lUatzgCPxfOcw/AC9GwAtikHs0YxJJg7U1MXvJ89w7hlUBWtHyyIBw0DdC0XmF3ygWtY2GQ==" workbookSaltValue="EEnc2wpYjWDd+lTPj+FGc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W8" i="4"/>
  <c r="P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<sst xmlns="http://schemas.openxmlformats.org/spreadsheetml/2006/main" count="228" uniqueCount="114">
  <si>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</si>
  <si>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</si>
  <si>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</si>
  <si>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</si>
  <si>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</si>
  <si>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</si>
  <si>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</si>
  <si>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</si>
  <si>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</si>
  <si>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</si>
  <si>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</si>
  <si>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</si>
  <si>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</si>
  <si>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</si>
  <si>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</si>
  <si>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</si>
  <si>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</si>
  <si>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</si>
  <si>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</si>
  <si>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</si>
  <si>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</si>
  <si>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</si>
  <si>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</si>
  <si>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</si>
  <si>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</si>
  <si>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</si>
  <si>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</si>
  <si>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</si>
  <si>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</si>
  <si>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</si>
  <si>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</si>
  <si>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</si>
  <si>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</si>
  <si>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</si>
  <si>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</si>
  <si>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</si>
  <si>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</si>
  <si>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</si>
  <si>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</si>
  <si>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</si>
  <si>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</si>
  <si>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</si>
  <si>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</si>
  <si>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</si>
  <si>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</si>
  <si>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</si>
  <si>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</si>
  <si>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</si>
  <si>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</si>
  <si>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</si>
  <si>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</si>
  <si>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</si>
  <si>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</si>
  <si>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</si>
  <si>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</si>
  <si>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</si>
  <si>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</si>
  <si>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</si>
  <si>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</si>
  <si>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</si>
  <si>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</si>
  <si>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</si>
  <si>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</si>
  <si>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</si>
  <si>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</si>
  <si>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</si>
  <si>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</si>
  <si>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</si>
  <si>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</si>
  <si>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</si>
  <si>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</si>
  <si>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</si>
  <si>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</si>
  <si>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</si>
  <si>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</si>
  <si>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</si>
  <si>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</si>
  <si>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</si>
  <si>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</si>
  <si>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</si>
  <si>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</si>
  <si>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</si>
  <si>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</si>
  <si>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</si>
  <si>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</si>
  <si>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</si>
  <si>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</si>
  <si>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</si>
  <si>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</si>
  <si>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</si>
  <si>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</si>
  <si>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</si>
  <si>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</si>
  <si>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石井町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</si>
  <si>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</si>
  <si>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</si>
  <si>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</si>
  <si>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</si>
  <si>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</si>
  <si>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</si>
  <si>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</si>
  <si>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</si>
  <si>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</si>
  <si>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</si>
  <si>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</si>
  <si>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</si>
  <si>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</si>
  <si>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</si>
  <si>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</si>
  <si>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</si>
  <si>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</si>
  <si>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経常収支比率は100%以上を維持しているが、経営の健全性を重視し、法定耐用年数を経過した管路の更新を先送りしている傾向には変わりない。
　当面は布設後40年を経過した配水管等の維持修繕費用の増加などにより経常費用が増加すると予測されるが、急を要する改良等に着手しつつ、引き続き財政の立直しを継続している状況である。
　法定耐用年数が経過している管路の更新について、経常収支を悪化しないように検討・更新する必要があるが、財政の立直しを図っている状況下では、配水管の漏水調査を隔年で実施するなどの状況把握と優先順位を考慮しながら予防保全を前提とした計画的な修繕・更新でもって管路の延命化・維持管理も併せて検討する必要がある。</t>
    <rPh sb="0" eb="2">
      <t>ケイジョウ</t>
    </rPh>
    <rPh sb="2" eb="4">
      <t>シュウシ</t>
    </rPh>
    <rPh sb="4" eb="6">
      <t>ヒリツ</t>
    </rPh>
    <rPh sb="11" eb="13">
      <t>イジョウ</t>
    </rPh>
    <rPh sb="14" eb="16">
      <t>イジ</t>
    </rPh>
    <rPh sb="22" eb="24">
      <t>ケイエイ</t>
    </rPh>
    <rPh sb="25" eb="28">
      <t>ケンゼンセイ</t>
    </rPh>
    <rPh sb="29" eb="31">
      <t>ジュウシ</t>
    </rPh>
    <rPh sb="33" eb="35">
      <t>ホウテイ</t>
    </rPh>
    <rPh sb="35" eb="37">
      <t>タイヨウ</t>
    </rPh>
    <rPh sb="37" eb="39">
      <t>ネンスウ</t>
    </rPh>
    <rPh sb="40" eb="42">
      <t>ケイカ</t>
    </rPh>
    <rPh sb="44" eb="46">
      <t>カンロ</t>
    </rPh>
    <rPh sb="47" eb="49">
      <t>コウシン</t>
    </rPh>
    <rPh sb="50" eb="52">
      <t>サキオク</t>
    </rPh>
    <rPh sb="57" eb="59">
      <t>ケイコウ</t>
    </rPh>
    <rPh sb="61" eb="62">
      <t>カ</t>
    </rPh>
    <rPh sb="69" eb="71">
      <t>トウメン</t>
    </rPh>
    <rPh sb="72" eb="74">
      <t>フセツ</t>
    </rPh>
    <rPh sb="74" eb="75">
      <t>ゴ</t>
    </rPh>
    <rPh sb="77" eb="78">
      <t>ネン</t>
    </rPh>
    <rPh sb="79" eb="81">
      <t>ケイカ</t>
    </rPh>
    <rPh sb="83" eb="86">
      <t>ハイスイカン</t>
    </rPh>
    <rPh sb="86" eb="87">
      <t>トウ</t>
    </rPh>
    <rPh sb="88" eb="90">
      <t>イジ</t>
    </rPh>
    <rPh sb="90" eb="92">
      <t>シュウゼン</t>
    </rPh>
    <rPh sb="92" eb="94">
      <t>ヒヨウ</t>
    </rPh>
    <rPh sb="95" eb="97">
      <t>ゾウカ</t>
    </rPh>
    <rPh sb="102" eb="104">
      <t>ケイジョウ</t>
    </rPh>
    <rPh sb="104" eb="106">
      <t>ヒヨウ</t>
    </rPh>
    <rPh sb="107" eb="109">
      <t>ゾウカ</t>
    </rPh>
    <rPh sb="112" eb="114">
      <t>ヨソク</t>
    </rPh>
    <rPh sb="119" eb="120">
      <t>キュウ</t>
    </rPh>
    <rPh sb="121" eb="122">
      <t>ヨウ</t>
    </rPh>
    <rPh sb="124" eb="126">
      <t>カイリョウ</t>
    </rPh>
    <rPh sb="126" eb="127">
      <t>トウ</t>
    </rPh>
    <rPh sb="128" eb="130">
      <t>チャクシュ</t>
    </rPh>
    <rPh sb="134" eb="135">
      <t>ヒ</t>
    </rPh>
    <rPh sb="136" eb="137">
      <t>ツヅ</t>
    </rPh>
    <rPh sb="138" eb="140">
      <t>ザイセイ</t>
    </rPh>
    <rPh sb="141" eb="143">
      <t>タテナオ</t>
    </rPh>
    <rPh sb="145" eb="147">
      <t>ケイゾク</t>
    </rPh>
    <rPh sb="151" eb="153">
      <t>ジョウキョウ</t>
    </rPh>
    <rPh sb="159" eb="161">
      <t>ホウテイ</t>
    </rPh>
    <rPh sb="161" eb="163">
      <t>タイヨウ</t>
    </rPh>
    <rPh sb="163" eb="165">
      <t>ネンスウ</t>
    </rPh>
    <rPh sb="166" eb="168">
      <t>ケイカ</t>
    </rPh>
    <rPh sb="172" eb="174">
      <t>カンロ</t>
    </rPh>
    <rPh sb="175" eb="177">
      <t>コウシン</t>
    </rPh>
    <rPh sb="182" eb="184">
      <t>ケイジョウ</t>
    </rPh>
    <rPh sb="184" eb="186">
      <t>シュウシ</t>
    </rPh>
    <rPh sb="187" eb="189">
      <t>アッカ</t>
    </rPh>
    <rPh sb="195" eb="197">
      <t>ケントウ</t>
    </rPh>
    <rPh sb="198" eb="200">
      <t>コウシン</t>
    </rPh>
    <rPh sb="202" eb="204">
      <t>ヒツヨウ</t>
    </rPh>
    <rPh sb="209" eb="211">
      <t>ザイセイ</t>
    </rPh>
    <rPh sb="212" eb="214">
      <t>タテナオ</t>
    </rPh>
    <rPh sb="216" eb="217">
      <t>ハカ</t>
    </rPh>
    <rPh sb="221" eb="224">
      <t>ジョウキョウカ</t>
    </rPh>
    <rPh sb="227" eb="230">
      <t>ハイスイカン</t>
    </rPh>
    <rPh sb="231" eb="233">
      <t>ロウスイ</t>
    </rPh>
    <rPh sb="233" eb="235">
      <t>チョウサ</t>
    </rPh>
    <rPh sb="236" eb="238">
      <t>カクネン</t>
    </rPh>
    <rPh sb="239" eb="241">
      <t>ジッシ</t>
    </rPh>
    <rPh sb="246" eb="248">
      <t>ジョウキョウ</t>
    </rPh>
    <rPh sb="248" eb="250">
      <t>ハアク</t>
    </rPh>
    <rPh sb="251" eb="253">
      <t>ユウセン</t>
    </rPh>
    <rPh sb="253" eb="255">
      <t>ジュンイ</t>
    </rPh>
    <rPh sb="256" eb="258">
      <t>コウリョ</t>
    </rPh>
    <rPh sb="262" eb="264">
      <t>ヨボウ</t>
    </rPh>
    <rPh sb="264" eb="266">
      <t>ホゼン</t>
    </rPh>
    <rPh sb="267" eb="269">
      <t>ゼンテイ</t>
    </rPh>
    <rPh sb="272" eb="275">
      <t>ケイカクテキ</t>
    </rPh>
    <rPh sb="276" eb="278">
      <t>シュウゼン</t>
    </rPh>
    <rPh sb="279" eb="281">
      <t>コウシン</t>
    </rPh>
    <rPh sb="285" eb="287">
      <t>カンロ</t>
    </rPh>
    <rPh sb="288" eb="290">
      <t>エンメイ</t>
    </rPh>
    <rPh sb="290" eb="291">
      <t>カ</t>
    </rPh>
    <rPh sb="292" eb="294">
      <t>イジ</t>
    </rPh>
    <rPh sb="294" eb="296">
      <t>カンリ</t>
    </rPh>
    <rPh sb="297" eb="298">
      <t>アワ</t>
    </rPh>
    <rPh sb="300" eb="302">
      <t>ケントウ</t>
    </rPh>
    <rPh sb="304" eb="306">
      <t>ヒツヨウ</t>
    </rPh>
    <phoneticPr fontId="4"/>
  </si>
  <si>
    <t>①有形固定資産減価償却率
　毎年上昇しており、資産の老朽化が進んでいる。将来において、管路更新等の必要性が高い状態である。
②管路経年化率
法定耐用年数を経過した創設時の管路がそのまま横ばい状態となって数値に現れている。管路更新等の必要性が高いまま継続している。
③管路更新率
料金改定（H27.10.1）から財政の立直しを継続しており、配水管の維持修繕ならびに急を要する改良のみに着手しているため、更新率は低いままである。</t>
    <rPh sb="1" eb="3">
      <t>ユウケイ</t>
    </rPh>
    <rPh sb="3" eb="7">
      <t>コテイシサン</t>
    </rPh>
    <rPh sb="7" eb="9">
      <t>ゲンカ</t>
    </rPh>
    <rPh sb="9" eb="12">
      <t>ショウキャクリツ</t>
    </rPh>
    <rPh sb="14" eb="16">
      <t>マイトシ</t>
    </rPh>
    <rPh sb="16" eb="18">
      <t>ジョウショウ</t>
    </rPh>
    <rPh sb="23" eb="25">
      <t>シサン</t>
    </rPh>
    <rPh sb="26" eb="29">
      <t>ロウキュウカ</t>
    </rPh>
    <rPh sb="30" eb="31">
      <t>スス</t>
    </rPh>
    <rPh sb="36" eb="38">
      <t>ショウライ</t>
    </rPh>
    <rPh sb="43" eb="45">
      <t>カンロ</t>
    </rPh>
    <rPh sb="45" eb="47">
      <t>コウシン</t>
    </rPh>
    <rPh sb="47" eb="48">
      <t>トウ</t>
    </rPh>
    <rPh sb="49" eb="52">
      <t>ヒツヨウセイ</t>
    </rPh>
    <rPh sb="53" eb="54">
      <t>タカ</t>
    </rPh>
    <rPh sb="55" eb="57">
      <t>ジョウタイ</t>
    </rPh>
    <rPh sb="63" eb="65">
      <t>カンロ</t>
    </rPh>
    <rPh sb="65" eb="67">
      <t>ケイネン</t>
    </rPh>
    <rPh sb="67" eb="68">
      <t>カ</t>
    </rPh>
    <rPh sb="68" eb="69">
      <t>リツ</t>
    </rPh>
    <rPh sb="70" eb="72">
      <t>ホウテイ</t>
    </rPh>
    <rPh sb="72" eb="74">
      <t>タイヨウ</t>
    </rPh>
    <rPh sb="74" eb="76">
      <t>ネンスウ</t>
    </rPh>
    <rPh sb="77" eb="79">
      <t>ケイカ</t>
    </rPh>
    <rPh sb="81" eb="84">
      <t>ソウセツジ</t>
    </rPh>
    <rPh sb="85" eb="87">
      <t>カンロ</t>
    </rPh>
    <rPh sb="92" eb="93">
      <t>ヨコ</t>
    </rPh>
    <rPh sb="95" eb="97">
      <t>ジョウタイ</t>
    </rPh>
    <rPh sb="101" eb="103">
      <t>スウチ</t>
    </rPh>
    <rPh sb="104" eb="105">
      <t>アラワ</t>
    </rPh>
    <rPh sb="110" eb="112">
      <t>カンロ</t>
    </rPh>
    <rPh sb="112" eb="114">
      <t>コウシン</t>
    </rPh>
    <rPh sb="114" eb="115">
      <t>トウ</t>
    </rPh>
    <rPh sb="116" eb="119">
      <t>ヒツヨウセイ</t>
    </rPh>
    <rPh sb="120" eb="121">
      <t>タカ</t>
    </rPh>
    <rPh sb="124" eb="126">
      <t>ケイゾク</t>
    </rPh>
    <rPh sb="133" eb="135">
      <t>カンロ</t>
    </rPh>
    <rPh sb="135" eb="137">
      <t>コウシン</t>
    </rPh>
    <rPh sb="137" eb="138">
      <t>リツ</t>
    </rPh>
    <rPh sb="139" eb="141">
      <t>リョウキン</t>
    </rPh>
    <rPh sb="141" eb="143">
      <t>カイテイ</t>
    </rPh>
    <rPh sb="155" eb="157">
      <t>ザイセイ</t>
    </rPh>
    <rPh sb="158" eb="160">
      <t>タテナオ</t>
    </rPh>
    <rPh sb="162" eb="164">
      <t>ケイゾク</t>
    </rPh>
    <rPh sb="169" eb="172">
      <t>ハイスイカン</t>
    </rPh>
    <rPh sb="173" eb="175">
      <t>イジ</t>
    </rPh>
    <rPh sb="175" eb="177">
      <t>シュウゼン</t>
    </rPh>
    <rPh sb="181" eb="182">
      <t>キュウ</t>
    </rPh>
    <rPh sb="183" eb="184">
      <t>ヨウ</t>
    </rPh>
    <rPh sb="186" eb="188">
      <t>カイリョウ</t>
    </rPh>
    <rPh sb="191" eb="193">
      <t>チャクシュ</t>
    </rPh>
    <rPh sb="200" eb="202">
      <t>コウシン</t>
    </rPh>
    <rPh sb="202" eb="203">
      <t>リツ</t>
    </rPh>
    <rPh sb="204" eb="205">
      <t>ヒク</t>
    </rPh>
    <phoneticPr fontId="4"/>
  </si>
  <si>
    <t>①経常収支比率
　100%以上を維持しており黒字である。
②累積欠損金比率
　累積欠損金は生じていない。
③流動比率
　短期的な債務に対する支払能力は100%以上を維持している。
④企業債残高対給水収益比率
　給水収益に対する企業債残高の割合は右肩下がりである。財政の立て直しを継続している状況下ではあるが、今後必要な管路等の更新が先送りにならないような投資も検討が必要である。
⑤料金回収率
　100%以上を維持しており、給水収益で給水にかかる費用が賄えている。
⑥給水原価
　有収水量1㎥あたりの費用は、類似団体平均値や全国平均値よりも低い値を維持している。
⑦施設利用率
　水需要の減少により類似団体平均値を下回っている。一般家庭の給水が8割以上を占めているため、大量の水を必要とする企業等がない限り高い数値は見込めない状況である。
⑧有収率
　類似団体平均値よりも高い数値を維持している。近年、隔年で配水管の漏水調査を実施し早期発見・早期修繕を行った結果が現れている。</t>
    <rPh sb="1" eb="3">
      <t>ケイジョウ</t>
    </rPh>
    <rPh sb="3" eb="5">
      <t>シュウシ</t>
    </rPh>
    <rPh sb="5" eb="7">
      <t>ヒリツ</t>
    </rPh>
    <rPh sb="13" eb="15">
      <t>イジョウ</t>
    </rPh>
    <rPh sb="16" eb="18">
      <t>イジ</t>
    </rPh>
    <rPh sb="22" eb="24">
      <t>クロジ</t>
    </rPh>
    <rPh sb="30" eb="32">
      <t>ルイセキ</t>
    </rPh>
    <rPh sb="32" eb="34">
      <t>ケッソン</t>
    </rPh>
    <rPh sb="34" eb="35">
      <t>キン</t>
    </rPh>
    <rPh sb="35" eb="37">
      <t>ヒリツ</t>
    </rPh>
    <rPh sb="39" eb="41">
      <t>ルイセキ</t>
    </rPh>
    <rPh sb="41" eb="43">
      <t>ケッソン</t>
    </rPh>
    <rPh sb="43" eb="44">
      <t>キン</t>
    </rPh>
    <rPh sb="54" eb="56">
      <t>リュウドウ</t>
    </rPh>
    <rPh sb="56" eb="58">
      <t>ヒリツ</t>
    </rPh>
    <rPh sb="60" eb="63">
      <t>タンキテキ</t>
    </rPh>
    <rPh sb="64" eb="66">
      <t>サイム</t>
    </rPh>
    <rPh sb="67" eb="68">
      <t>タイ</t>
    </rPh>
    <rPh sb="70" eb="72">
      <t>シハライ</t>
    </rPh>
    <rPh sb="72" eb="74">
      <t>ノウリョク</t>
    </rPh>
    <rPh sb="79" eb="81">
      <t>イジョウ</t>
    </rPh>
    <rPh sb="82" eb="84">
      <t>イジ</t>
    </rPh>
    <rPh sb="91" eb="94">
      <t>キギョウサイ</t>
    </rPh>
    <rPh sb="94" eb="96">
      <t>ザンダカ</t>
    </rPh>
    <rPh sb="96" eb="97">
      <t>タイ</t>
    </rPh>
    <rPh sb="97" eb="99">
      <t>キュウスイ</t>
    </rPh>
    <rPh sb="99" eb="101">
      <t>シュウエキ</t>
    </rPh>
    <rPh sb="101" eb="103">
      <t>ヒリツ</t>
    </rPh>
    <rPh sb="105" eb="107">
      <t>キュウスイ</t>
    </rPh>
    <rPh sb="107" eb="109">
      <t>シュウエキ</t>
    </rPh>
    <rPh sb="110" eb="111">
      <t>タイ</t>
    </rPh>
    <rPh sb="113" eb="116">
      <t>キギョウサイ</t>
    </rPh>
    <rPh sb="116" eb="118">
      <t>ザンダカ</t>
    </rPh>
    <rPh sb="119" eb="121">
      <t>ワリアイ</t>
    </rPh>
    <rPh sb="122" eb="124">
      <t>ミギカタ</t>
    </rPh>
    <rPh sb="124" eb="125">
      <t>サ</t>
    </rPh>
    <rPh sb="131" eb="133">
      <t>ザイセイ</t>
    </rPh>
    <rPh sb="134" eb="135">
      <t>タ</t>
    </rPh>
    <rPh sb="136" eb="137">
      <t>ナオ</t>
    </rPh>
    <rPh sb="139" eb="141">
      <t>ケイゾク</t>
    </rPh>
    <rPh sb="145" eb="148">
      <t>ジョウキョウカ</t>
    </rPh>
    <rPh sb="154" eb="156">
      <t>コンゴ</t>
    </rPh>
    <rPh sb="156" eb="158">
      <t>ヒツヨウ</t>
    </rPh>
    <rPh sb="159" eb="161">
      <t>カンロ</t>
    </rPh>
    <rPh sb="161" eb="162">
      <t>トウ</t>
    </rPh>
    <rPh sb="163" eb="165">
      <t>コウシン</t>
    </rPh>
    <rPh sb="166" eb="168">
      <t>サキオク</t>
    </rPh>
    <rPh sb="177" eb="179">
      <t>トウシ</t>
    </rPh>
    <rPh sb="180" eb="182">
      <t>ケントウ</t>
    </rPh>
    <rPh sb="183" eb="185">
      <t>ヒツヨウ</t>
    </rPh>
    <rPh sb="191" eb="193">
      <t>リョウキン</t>
    </rPh>
    <rPh sb="193" eb="196">
      <t>カイシュウリツ</t>
    </rPh>
    <rPh sb="202" eb="204">
      <t>イジョウ</t>
    </rPh>
    <rPh sb="205" eb="207">
      <t>イジ</t>
    </rPh>
    <rPh sb="212" eb="216">
      <t>キュウスイシュウエキ</t>
    </rPh>
    <rPh sb="217" eb="219">
      <t>キュウスイ</t>
    </rPh>
    <rPh sb="223" eb="225">
      <t>ヒヨウ</t>
    </rPh>
    <rPh sb="226" eb="227">
      <t>マカナ</t>
    </rPh>
    <rPh sb="234" eb="236">
      <t>キュウスイ</t>
    </rPh>
    <rPh sb="236" eb="238">
      <t>ゲンカ</t>
    </rPh>
    <rPh sb="240" eb="244">
      <t>ユウシュウスイリョウ</t>
    </rPh>
    <rPh sb="250" eb="252">
      <t>ヒヨウ</t>
    </rPh>
    <rPh sb="254" eb="256">
      <t>ルイジ</t>
    </rPh>
    <rPh sb="256" eb="258">
      <t>ダンタイ</t>
    </rPh>
    <rPh sb="258" eb="261">
      <t>ヘイキンチ</t>
    </rPh>
    <rPh sb="262" eb="264">
      <t>ゼンコク</t>
    </rPh>
    <rPh sb="264" eb="266">
      <t>ヘイキン</t>
    </rPh>
    <rPh sb="266" eb="267">
      <t>アタイ</t>
    </rPh>
    <rPh sb="270" eb="271">
      <t>ヒク</t>
    </rPh>
    <rPh sb="272" eb="273">
      <t>アタイ</t>
    </rPh>
    <rPh sb="274" eb="276">
      <t>イジ</t>
    </rPh>
    <rPh sb="283" eb="285">
      <t>シセツ</t>
    </rPh>
    <rPh sb="285" eb="288">
      <t>リヨウリツ</t>
    </rPh>
    <rPh sb="290" eb="293">
      <t>ミズジュヨウ</t>
    </rPh>
    <rPh sb="294" eb="296">
      <t>ゲンショウ</t>
    </rPh>
    <rPh sb="299" eb="306">
      <t>ルイジダンタイヘイキンチ</t>
    </rPh>
    <rPh sb="307" eb="309">
      <t>シタマワ</t>
    </rPh>
    <rPh sb="314" eb="318">
      <t>イッパンカテイ</t>
    </rPh>
    <rPh sb="319" eb="321">
      <t>キュウスイ</t>
    </rPh>
    <rPh sb="323" eb="324">
      <t>ワリ</t>
    </rPh>
    <rPh sb="324" eb="326">
      <t>イジョウ</t>
    </rPh>
    <rPh sb="327" eb="328">
      <t>シ</t>
    </rPh>
    <rPh sb="335" eb="337">
      <t>タイリョウ</t>
    </rPh>
    <rPh sb="338" eb="339">
      <t>ミズ</t>
    </rPh>
    <rPh sb="340" eb="342">
      <t>ヒツヨウ</t>
    </rPh>
    <rPh sb="345" eb="347">
      <t>キギョウ</t>
    </rPh>
    <rPh sb="347" eb="348">
      <t>トウ</t>
    </rPh>
    <rPh sb="351" eb="352">
      <t>カギ</t>
    </rPh>
    <rPh sb="353" eb="354">
      <t>タカ</t>
    </rPh>
    <rPh sb="355" eb="357">
      <t>スウチ</t>
    </rPh>
    <rPh sb="358" eb="360">
      <t>ミコ</t>
    </rPh>
    <rPh sb="363" eb="365">
      <t>ジョウキョウ</t>
    </rPh>
    <rPh sb="371" eb="374">
      <t>ユウシュウリツ</t>
    </rPh>
    <rPh sb="376" eb="378">
      <t>ルイジ</t>
    </rPh>
    <rPh sb="378" eb="380">
      <t>ダンタイ</t>
    </rPh>
    <rPh sb="380" eb="383">
      <t>ヘイキンチ</t>
    </rPh>
    <rPh sb="386" eb="387">
      <t>タカ</t>
    </rPh>
    <rPh sb="388" eb="390">
      <t>スウチ</t>
    </rPh>
    <rPh sb="391" eb="393">
      <t>イジ</t>
    </rPh>
    <rPh sb="398" eb="400">
      <t>キンネン</t>
    </rPh>
    <rPh sb="401" eb="403">
      <t>カクネン</t>
    </rPh>
    <rPh sb="404" eb="407">
      <t>ハイスイカン</t>
    </rPh>
    <rPh sb="408" eb="410">
      <t>ロウスイ</t>
    </rPh>
    <rPh sb="410" eb="412">
      <t>チョウサ</t>
    </rPh>
    <rPh sb="413" eb="415">
      <t>ジッシ</t>
    </rPh>
    <rPh sb="416" eb="418">
      <t>ソウキ</t>
    </rPh>
    <rPh sb="418" eb="420">
      <t>ハッケン</t>
    </rPh>
    <rPh sb="421" eb="423">
      <t>ソウキ</t>
    </rPh>
    <rPh sb="423" eb="425">
      <t>シュウゼン</t>
    </rPh>
    <rPh sb="426" eb="427">
      <t>オコナ</t>
    </rPh>
    <rPh sb="429" eb="431">
      <t>ケッカ</t>
    </rPh>
    <rPh sb="432" eb="433">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</si>
</sst>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0.17</c:v>
                </c:pt>
                <c:pt idx="1">
                  <c:v>0.1</c:v>
                </c:pt>
                <c:pt idx="2">
                  <c:v>0.04</c:v>
                </c:pt>
                <c:pt idx="3">
                  <c:v>0.17</c:v>
                </c:pt>
                <c:pt idx="4">
                  <c:v>0.15</c:v>
                </c:pt>
              </c:numCache>
            </c:numRef>
          </c:val>
          <c:extLst>
            <c:ext xmlns:c16="http://schemas.microsoft.com/office/drawing/2014/chart" uri="{C3380CC4-5D6E-409C-BE32-E72D297353CC}">
              <c16:uniqueId val="{00000000-6F20-4B9B-A785-9CF2CF519E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6F20-4B9B-A785-9CF2CF519E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49.55</c:v>
                </c:pt>
                <c:pt idx="1">
                  <c:v>49.71</c:v>
                </c:pt>
                <c:pt idx="2">
                  <c:v>49.2</c:v>
                </c:pt>
                <c:pt idx="3">
                  <c:v>47.82</c:v>
                </c:pt>
                <c:pt idx="4">
                  <c:v>48.67</c:v>
                </c:pt>
              </c:numCache>
            </c:numRef>
          </c:val>
          <c:extLst>
            <c:ext xmlns:c16="http://schemas.microsoft.com/office/drawing/2014/chart" uri="{C3380CC4-5D6E-409C-BE32-E72D297353CC}">
              <c16:uniqueId val="{00000000-33F9-4515-9711-D48107DF48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33F9-4515-9711-D48107DF48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86.18</c:v>
                </c:pt>
                <c:pt idx="1">
                  <c:v>85.66</c:v>
                </c:pt>
                <c:pt idx="2">
                  <c:v>86.04</c:v>
                </c:pt>
                <c:pt idx="3">
                  <c:v>87.51</c:v>
                </c:pt>
                <c:pt idx="4">
                  <c:v>87.84</c:v>
                </c:pt>
              </c:numCache>
            </c:numRef>
          </c:val>
          <c:extLst>
            <c:ext xmlns:c16="http://schemas.microsoft.com/office/drawing/2014/chart" uri="{C3380CC4-5D6E-409C-BE32-E72D297353CC}">
              <c16:uniqueId val="{00000000-B9AD-46FF-A42B-77C4760B7A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B9AD-46FF-A42B-77C4760B7A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137.91</c:v>
                </c:pt>
                <c:pt idx="1">
                  <c:v>145.43</c:v>
                </c:pt>
                <c:pt idx="2">
                  <c:v>139.07</c:v>
                </c:pt>
                <c:pt idx="3">
                  <c:v>146.44999999999999</c:v>
                </c:pt>
                <c:pt idx="4">
                  <c:v>150.93</c:v>
                </c:pt>
              </c:numCache>
            </c:numRef>
          </c:val>
          <c:extLst>
            <c:ext xmlns:c16="http://schemas.microsoft.com/office/drawing/2014/chart" uri="{C3380CC4-5D6E-409C-BE32-E72D297353CC}">
              <c16:uniqueId val="{00000000-178C-457F-99FA-F3DDB576F8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178C-457F-99FA-F3DDB576F8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46.65</c:v>
                </c:pt>
                <c:pt idx="1">
                  <c:v>48.01</c:v>
                </c:pt>
                <c:pt idx="2">
                  <c:v>49.59</c:v>
                </c:pt>
                <c:pt idx="3">
                  <c:v>50.68</c:v>
                </c:pt>
                <c:pt idx="4">
                  <c:v>52.16</c:v>
                </c:pt>
              </c:numCache>
            </c:numRef>
          </c:val>
          <c:extLst>
            <c:ext xmlns:c16="http://schemas.microsoft.com/office/drawing/2014/chart" uri="{C3380CC4-5D6E-409C-BE32-E72D297353CC}">
              <c16:uniqueId val="{00000000-6417-4E0E-AD5D-B5E4D50C21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6417-4E0E-AD5D-B5E4D50C21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60.55</c:v>
                </c:pt>
                <c:pt idx="1">
                  <c:v>60.46</c:v>
                </c:pt>
                <c:pt idx="2">
                  <c:v>60.45</c:v>
                </c:pt>
                <c:pt idx="3">
                  <c:v>60.17</c:v>
                </c:pt>
                <c:pt idx="4">
                  <c:v>61.68</c:v>
                </c:pt>
              </c:numCache>
            </c:numRef>
          </c:val>
          <c:extLst>
            <c:ext xmlns:c16="http://schemas.microsoft.com/office/drawing/2014/chart" uri="{C3380CC4-5D6E-409C-BE32-E72D297353CC}">
              <c16:uniqueId val="{00000000-0F0D-412B-A38C-D4E631062B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0F0D-412B-A38C-D4E631062B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EC-48D6-9691-B575023B48A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1DEC-48D6-9691-B575023B48A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121.65</c:v>
                </c:pt>
                <c:pt idx="1">
                  <c:v>143.46</c:v>
                </c:pt>
                <c:pt idx="2">
                  <c:v>156.27000000000001</c:v>
                </c:pt>
                <c:pt idx="3">
                  <c:v>163.75</c:v>
                </c:pt>
                <c:pt idx="4">
                  <c:v>201.91</c:v>
                </c:pt>
              </c:numCache>
            </c:numRef>
          </c:val>
          <c:extLst>
            <c:ext xmlns:c16="http://schemas.microsoft.com/office/drawing/2014/chart" uri="{C3380CC4-5D6E-409C-BE32-E72D297353CC}">
              <c16:uniqueId val="{00000000-44EC-45A2-90BE-5504187130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44EC-45A2-90BE-5504187130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284.93</c:v>
                </c:pt>
                <c:pt idx="1">
                  <c:v>248.85</c:v>
                </c:pt>
                <c:pt idx="2">
                  <c:v>212.33</c:v>
                </c:pt>
                <c:pt idx="3">
                  <c:v>175.78</c:v>
                </c:pt>
                <c:pt idx="4">
                  <c:v>135.41</c:v>
                </c:pt>
              </c:numCache>
            </c:numRef>
          </c:val>
          <c:extLst>
            <c:ext xmlns:c16="http://schemas.microsoft.com/office/drawing/2014/chart" uri="{C3380CC4-5D6E-409C-BE32-E72D297353CC}">
              <c16:uniqueId val="{00000000-55D8-47EE-AB5A-2E2492EEB0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55D8-47EE-AB5A-2E2492EEB0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136.33000000000001</c:v>
                </c:pt>
                <c:pt idx="1">
                  <c:v>145.6</c:v>
                </c:pt>
                <c:pt idx="2">
                  <c:v>139.13</c:v>
                </c:pt>
                <c:pt idx="3">
                  <c:v>148.19999999999999</c:v>
                </c:pt>
                <c:pt idx="4">
                  <c:v>153.59</c:v>
                </c:pt>
              </c:numCache>
            </c:numRef>
          </c:val>
          <c:extLst>
            <c:ext xmlns:c16="http://schemas.microsoft.com/office/drawing/2014/chart" uri="{C3380CC4-5D6E-409C-BE32-E72D297353CC}">
              <c16:uniqueId val="{00000000-D583-4883-9212-7EC385233C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D583-4883-9212-7EC385233C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157.55000000000001</c:v>
                </c:pt>
                <c:pt idx="1">
                  <c:v>148.1</c:v>
                </c:pt>
                <c:pt idx="2">
                  <c:v>155.49</c:v>
                </c:pt>
                <c:pt idx="3">
                  <c:v>146.43</c:v>
                </c:pt>
                <c:pt idx="4">
                  <c:v>140.91999999999999</c:v>
                </c:pt>
              </c:numCache>
            </c:numRef>
          </c:val>
          <c:extLst>
            <c:ext xmlns:c16="http://schemas.microsoft.com/office/drawing/2014/chart" uri="{C3380CC4-5D6E-409C-BE32-E72D297353CC}">
              <c16:uniqueId val="{00000000-B411-48B3-AC88-0093BDDA95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B411-48B3-AC88-0093BDDA95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CH44" sqref="CH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石井町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25580</v>
      </c>
      <c r="AM8" s="61"/>
      <c r="AN8" s="61"/>
      <c r="AO8" s="61"/>
      <c r="AP8" s="61"/>
      <c r="AQ8" s="61"/>
      <c r="AR8" s="61"/>
      <c r="AS8" s="61"/>
      <c r="AT8" s="52">
        <f>データ!$S$6</f>
        <v>28.85</v>
      </c>
      <c r="AU8" s="53"/>
      <c r="AV8" s="53"/>
      <c r="AW8" s="53"/>
      <c r="AX8" s="53"/>
      <c r="AY8" s="53"/>
      <c r="AZ8" s="53"/>
      <c r="BA8" s="53"/>
      <c r="BB8" s="54">
        <f>データ!$T$6</f>
        <v>886.66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77.23</v>
      </c>
      <c r="J10" s="53"/>
      <c r="K10" s="53"/>
      <c r="L10" s="53"/>
      <c r="M10" s="53"/>
      <c r="N10" s="53"/>
      <c r="O10" s="64"/>
      <c r="P10" s="54">
        <f>データ!$P$6</f>
        <v>89.5</v>
      </c>
      <c r="Q10" s="54"/>
      <c r="R10" s="54"/>
      <c r="S10" s="54"/>
      <c r="T10" s="54"/>
      <c r="U10" s="54"/>
      <c r="V10" s="54"/>
      <c r="W10" s="61">
        <f>データ!$Q$6</f>
        <v>4185</v>
      </c>
      <c r="X10" s="61"/>
      <c r="Y10" s="61"/>
      <c r="Z10" s="61"/>
      <c r="AA10" s="61"/>
      <c r="AB10" s="61"/>
      <c r="AC10" s="61"/>
      <c r="AD10" s="2"/>
      <c r="AE10" s="2"/>
      <c r="AF10" s="2"/>
      <c r="AG10" s="2"/>
      <c r="AH10" s="4"/>
      <c r="AI10" s="4"/>
      <c r="AJ10" s="4"/>
      <c r="AK10" s="4"/>
      <c r="AL10" s="61">
        <f>データ!$U$6</f>
        <v>22828</v>
      </c>
      <c r="AM10" s="61"/>
      <c r="AN10" s="61"/>
      <c r="AO10" s="61"/>
      <c r="AP10" s="61"/>
      <c r="AQ10" s="61"/>
      <c r="AR10" s="61"/>
      <c r="AS10" s="61"/>
      <c r="AT10" s="52">
        <f>データ!$V$6</f>
        <v>22.89</v>
      </c>
      <c r="AU10" s="53"/>
      <c r="AV10" s="53"/>
      <c r="AW10" s="53"/>
      <c r="AX10" s="53"/>
      <c r="AY10" s="53"/>
      <c r="AZ10" s="53"/>
      <c r="BA10" s="53"/>
      <c r="BB10" s="54">
        <f>データ!$W$6</f>
        <v>997.29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fBn5y3j+G4KUjWMhymKPXqjEN5YcOLSt+GhWQYuNxgacELwOpVepkjriNZCahBOcB0cB7otmBnf93SPPJywRA==" saltValue="Cx0zf5x0EKhV7ptz+sRj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363413</v>
      </c>
      <c r="D6" s="34">
        <f t="shared" si="3"/>
        <v>46</v>
      </c>
      <c r="E6" s="34">
        <f t="shared" si="3"/>
        <v>1</v>
      </c>
      <c r="F6" s="34">
        <f t="shared" si="3"/>
        <v>0</v>
      </c>
      <c r="G6" s="34">
        <f t="shared" si="3"/>
        <v>1</v>
      </c>
      <c r="H6" s="34" t="str">
        <f t="shared" si="3"/>
        <v>徳島県　石井町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77.23</v>
      </c>
      <c r="P6" s="35">
        <f t="shared" si="3"/>
        <v>89.5</v>
      </c>
      <c r="Q6" s="35">
        <f t="shared" si="3"/>
        <v>4185</v>
      </c>
      <c r="R6" s="35">
        <f t="shared" si="3"/>
        <v>25580</v>
      </c>
      <c r="S6" s="35">
        <f t="shared" si="3"/>
        <v>28.85</v>
      </c>
      <c r="T6" s="35">
        <f t="shared" si="3"/>
        <v>886.66</v>
      </c>
      <c r="U6" s="35">
        <f t="shared" si="3"/>
        <v>22828</v>
      </c>
      <c r="V6" s="35">
        <f t="shared" si="3"/>
        <v>22.89</v>
      </c>
      <c r="W6" s="35">
        <f t="shared" si="3"/>
        <v>997.29</v>
      </c>
      <c r="X6" s="36">
        <f>IF(X7="",NA(),X7)</f>
        <v>137.91</v>
      </c>
      <c r="Y6" s="36">
        <f t="shared" ref="Y6:AG6" si="4">IF(Y7="",NA(),Y7)</f>
        <v>145.43</v>
      </c>
      <c r="Z6" s="36">
        <f t="shared" si="4"/>
        <v>139.07</v>
      </c>
      <c r="AA6" s="36">
        <f t="shared" si="4"/>
        <v>146.44999999999999</v>
      </c>
      <c r="AB6" s="36">
        <f t="shared" si="4"/>
        <v>150.93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121.65</v>
      </c>
      <c r="AU6" s="36">
        <f t="shared" ref="AU6:BC6" si="6">IF(AU7="",NA(),AU7)</f>
        <v>143.46</v>
      </c>
      <c r="AV6" s="36">
        <f t="shared" si="6"/>
        <v>156.27000000000001</v>
      </c>
      <c r="AW6" s="36">
        <f t="shared" si="6"/>
        <v>163.75</v>
      </c>
      <c r="AX6" s="36">
        <f t="shared" si="6"/>
        <v>201.91</v>
      </c>
      <c r="AY6" s="36">
        <f t="shared" si="6"/>
        <v>384.34</v>
      </c>
      <c r="AZ6" s="36">
        <f t="shared" si="6"/>
        <v>359.47</v>
      </c>
      <c r="BA6" s="36">
        <f t="shared" si="6"/>
        <v>369.69</v>
      </c>
      <c r="BB6" s="36">
        <f t="shared" si="6"/>
        <v>379.08</v>
      </c>
      <c r="BC6" s="36">
        <f t="shared" si="6"/>
        <v>367.55</v>
      </c>
      <c r="BD6" s="35" t="str">
        <f>IF(BD7="","",IF(BD7="-","【-】","【"&amp;SUBSTITUTE(TEXT(BD7,"#,##0.00"),"-","△")&amp;"】"))</f>
        <v>【260.31】</v>
      </c>
      <c r="BE6" s="36">
        <f>IF(BE7="",NA(),BE7)</f>
        <v>284.93</v>
      </c>
      <c r="BF6" s="36">
        <f t="shared" ref="BF6:BN6" si="7">IF(BF7="",NA(),BF7)</f>
        <v>248.85</v>
      </c>
      <c r="BG6" s="36">
        <f t="shared" si="7"/>
        <v>212.33</v>
      </c>
      <c r="BH6" s="36">
        <f t="shared" si="7"/>
        <v>175.78</v>
      </c>
      <c r="BI6" s="36">
        <f t="shared" si="7"/>
        <v>135.41</v>
      </c>
      <c r="BJ6" s="36">
        <f t="shared" si="7"/>
        <v>380.58</v>
      </c>
      <c r="BK6" s="36">
        <f t="shared" si="7"/>
        <v>401.79</v>
      </c>
      <c r="BL6" s="36">
        <f t="shared" si="7"/>
        <v>402.99</v>
      </c>
      <c r="BM6" s="36">
        <f t="shared" si="7"/>
        <v>398.98</v>
      </c>
      <c r="BN6" s="36">
        <f t="shared" si="7"/>
        <v>418.68</v>
      </c>
      <c r="BO6" s="35" t="str">
        <f>IF(BO7="","",IF(BO7="-","【-】","【"&amp;SUBSTITUTE(TEXT(BO7,"#,##0.00"),"-","△")&amp;"】"))</f>
        <v>【275.67】</v>
      </c>
      <c r="BP6" s="36">
        <f>IF(BP7="",NA(),BP7)</f>
        <v>136.33000000000001</v>
      </c>
      <c r="BQ6" s="36">
        <f t="shared" ref="BQ6:BY6" si="8">IF(BQ7="",NA(),BQ7)</f>
        <v>145.6</v>
      </c>
      <c r="BR6" s="36">
        <f t="shared" si="8"/>
        <v>139.13</v>
      </c>
      <c r="BS6" s="36">
        <f t="shared" si="8"/>
        <v>148.19999999999999</v>
      </c>
      <c r="BT6" s="36">
        <f t="shared" si="8"/>
        <v>153.59</v>
      </c>
      <c r="BU6" s="36">
        <f t="shared" si="8"/>
        <v>102.38</v>
      </c>
      <c r="BV6" s="36">
        <f t="shared" si="8"/>
        <v>100.12</v>
      </c>
      <c r="BW6" s="36">
        <f t="shared" si="8"/>
        <v>98.66</v>
      </c>
      <c r="BX6" s="36">
        <f t="shared" si="8"/>
        <v>98.64</v>
      </c>
      <c r="BY6" s="36">
        <f t="shared" si="8"/>
        <v>94.78</v>
      </c>
      <c r="BZ6" s="35" t="str">
        <f>IF(BZ7="","",IF(BZ7="-","【-】","【"&amp;SUBSTITUTE(TEXT(BZ7,"#,##0.00"),"-","△")&amp;"】"))</f>
        <v>【100.05】</v>
      </c>
      <c r="CA6" s="36">
        <f>IF(CA7="",NA(),CA7)</f>
        <v>157.55000000000001</v>
      </c>
      <c r="CB6" s="36">
        <f t="shared" ref="CB6:CJ6" si="9">IF(CB7="",NA(),CB7)</f>
        <v>148.1</v>
      </c>
      <c r="CC6" s="36">
        <f t="shared" si="9"/>
        <v>155.49</v>
      </c>
      <c r="CD6" s="36">
        <f t="shared" si="9"/>
        <v>146.43</v>
      </c>
      <c r="CE6" s="36">
        <f t="shared" si="9"/>
        <v>140.91999999999999</v>
      </c>
      <c r="CF6" s="36">
        <f t="shared" si="9"/>
        <v>168.67</v>
      </c>
      <c r="CG6" s="36">
        <f t="shared" si="9"/>
        <v>174.97</v>
      </c>
      <c r="CH6" s="36">
        <f t="shared" si="9"/>
        <v>178.59</v>
      </c>
      <c r="CI6" s="36">
        <f t="shared" si="9"/>
        <v>178.92</v>
      </c>
      <c r="CJ6" s="36">
        <f t="shared" si="9"/>
        <v>181.3</v>
      </c>
      <c r="CK6" s="35" t="str">
        <f>IF(CK7="","",IF(CK7="-","【-】","【"&amp;SUBSTITUTE(TEXT(CK7,"#,##0.00"),"-","△")&amp;"】"))</f>
        <v>【166.40】</v>
      </c>
      <c r="CL6" s="36">
        <f>IF(CL7="",NA(),CL7)</f>
        <v>49.55</v>
      </c>
      <c r="CM6" s="36">
        <f t="shared" ref="CM6:CU6" si="10">IF(CM7="",NA(),CM7)</f>
        <v>49.71</v>
      </c>
      <c r="CN6" s="36">
        <f t="shared" si="10"/>
        <v>49.2</v>
      </c>
      <c r="CO6" s="36">
        <f t="shared" si="10"/>
        <v>47.82</v>
      </c>
      <c r="CP6" s="36">
        <f t="shared" si="10"/>
        <v>48.67</v>
      </c>
      <c r="CQ6" s="36">
        <f t="shared" si="10"/>
        <v>54.92</v>
      </c>
      <c r="CR6" s="36">
        <f t="shared" si="10"/>
        <v>55.63</v>
      </c>
      <c r="CS6" s="36">
        <f t="shared" si="10"/>
        <v>55.03</v>
      </c>
      <c r="CT6" s="36">
        <f t="shared" si="10"/>
        <v>55.14</v>
      </c>
      <c r="CU6" s="36">
        <f t="shared" si="10"/>
        <v>55.89</v>
      </c>
      <c r="CV6" s="35" t="str">
        <f>IF(CV7="","",IF(CV7="-","【-】","【"&amp;SUBSTITUTE(TEXT(CV7,"#,##0.00"),"-","△")&amp;"】"))</f>
        <v>【60.69】</v>
      </c>
      <c r="CW6" s="36">
        <f>IF(CW7="",NA(),CW7)</f>
        <v>86.18</v>
      </c>
      <c r="CX6" s="36">
        <f t="shared" ref="CX6:DF6" si="11">IF(CX7="",NA(),CX7)</f>
        <v>85.66</v>
      </c>
      <c r="CY6" s="36">
        <f t="shared" si="11"/>
        <v>86.04</v>
      </c>
      <c r="CZ6" s="36">
        <f t="shared" si="11"/>
        <v>87.51</v>
      </c>
      <c r="DA6" s="36">
        <f t="shared" si="11"/>
        <v>87.84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46.65</v>
      </c>
      <c r="DI6" s="36">
        <f t="shared" ref="DI6:DQ6" si="12">IF(DI7="",NA(),DI7)</f>
        <v>48.01</v>
      </c>
      <c r="DJ6" s="36">
        <f t="shared" si="12"/>
        <v>49.59</v>
      </c>
      <c r="DK6" s="36">
        <f t="shared" si="12"/>
        <v>50.68</v>
      </c>
      <c r="DL6" s="36">
        <f t="shared" si="12"/>
        <v>52.16</v>
      </c>
      <c r="DM6" s="36">
        <f t="shared" si="12"/>
        <v>48.49</v>
      </c>
      <c r="DN6" s="36">
        <f t="shared" si="12"/>
        <v>48.05</v>
      </c>
      <c r="DO6" s="36">
        <f t="shared" si="12"/>
        <v>48.87</v>
      </c>
      <c r="DP6" s="36">
        <f t="shared" si="12"/>
        <v>49.92</v>
      </c>
      <c r="DQ6" s="36">
        <f t="shared" si="12"/>
        <v>50.63</v>
      </c>
      <c r="DR6" s="35" t="str">
        <f>IF(DR7="","",IF(DR7="-","【-】","【"&amp;SUBSTITUTE(TEXT(DR7,"#,##0.00"),"-","△")&amp;"】"))</f>
        <v>【50.19】</v>
      </c>
      <c r="DS6" s="36">
        <f>IF(DS7="",NA(),DS7)</f>
        <v>60.55</v>
      </c>
      <c r="DT6" s="36">
        <f t="shared" ref="DT6:EB6" si="13">IF(DT7="",NA(),DT7)</f>
        <v>60.46</v>
      </c>
      <c r="DU6" s="36">
        <f t="shared" si="13"/>
        <v>60.45</v>
      </c>
      <c r="DV6" s="36">
        <f t="shared" si="13"/>
        <v>60.17</v>
      </c>
      <c r="DW6" s="36">
        <f t="shared" si="13"/>
        <v>61.68</v>
      </c>
      <c r="DX6" s="36">
        <f t="shared" si="13"/>
        <v>12.79</v>
      </c>
      <c r="DY6" s="36">
        <f t="shared" si="13"/>
        <v>13.39</v>
      </c>
      <c r="DZ6" s="36">
        <f t="shared" si="13"/>
        <v>14.85</v>
      </c>
      <c r="EA6" s="36">
        <f t="shared" si="13"/>
        <v>16.88</v>
      </c>
      <c r="EB6" s="36">
        <f t="shared" si="13"/>
        <v>18.28</v>
      </c>
      <c r="EC6" s="35" t="str">
        <f>IF(EC7="","",IF(EC7="-","【-】","【"&amp;SUBSTITUTE(TEXT(EC7,"#,##0.00"),"-","△")&amp;"】"))</f>
        <v>【20.63】</v>
      </c>
      <c r="ED6" s="36">
        <f>IF(ED7="",NA(),ED7)</f>
        <v>0.17</v>
      </c>
      <c r="EE6" s="36">
        <f t="shared" ref="EE6:EM6" si="14">IF(EE7="",NA(),EE7)</f>
        <v>0.1</v>
      </c>
      <c r="EF6" s="36">
        <f t="shared" si="14"/>
        <v>0.04</v>
      </c>
      <c r="EG6" s="36">
        <f t="shared" si="14"/>
        <v>0.17</v>
      </c>
      <c r="EH6" s="36">
        <f t="shared" si="14"/>
        <v>0.15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363413</v>
      </c>
      <c r="D7" s="38">
        <v>46</v>
      </c>
      <c r="E7" s="38">
        <v>1</v>
      </c>
      <c r="F7" s="38">
        <v>0</v>
      </c>
      <c r="G7" s="38">
        <v>1</v>
      </c>
      <c r="H7" s="38" t="s">
        <v>93</v>
      </c>
      <c r="I7" s="38" t="s">
        <v>94</v>
      </c>
      <c r="J7" s="38" t="s">
        <v>95</v>
      </c>
      <c r="K7" s="38" t="s">
        <v>96</v>
      </c>
      <c r="L7" s="38" t="s">
        <v>97</v>
      </c>
      <c r="M7" s="38" t="s">
        <v>98</v>
      </c>
      <c r="N7" s="39" t="s">
        <v>99</v>
      </c>
      <c r="O7" s="39">
        <v>77.23</v>
      </c>
      <c r="P7" s="39">
        <v>89.5</v>
      </c>
      <c r="Q7" s="39">
        <v>4185</v>
      </c>
      <c r="R7" s="39">
        <v>25580</v>
      </c>
      <c r="S7" s="39">
        <v>28.85</v>
      </c>
      <c r="T7" s="39">
        <v>886.66</v>
      </c>
      <c r="U7" s="39">
        <v>22828</v>
      </c>
      <c r="V7" s="39">
        <v>22.89</v>
      </c>
      <c r="W7" s="39">
        <v>997.29</v>
      </c>
      <c r="X7" s="39">
        <v>137.91</v>
      </c>
      <c r="Y7" s="39">
        <v>145.43</v>
      </c>
      <c r="Z7" s="39">
        <v>139.07</v>
      </c>
      <c r="AA7" s="39">
        <v>146.44999999999999</v>
      </c>
      <c r="AB7" s="39">
        <v>150.93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121.65</v>
      </c>
      <c r="AU7" s="39">
        <v>143.46</v>
      </c>
      <c r="AV7" s="39">
        <v>156.27000000000001</v>
      </c>
      <c r="AW7" s="39">
        <v>163.75</v>
      </c>
      <c r="AX7" s="39">
        <v>201.91</v>
      </c>
      <c r="AY7" s="39">
        <v>384.34</v>
      </c>
      <c r="AZ7" s="39">
        <v>359.47</v>
      </c>
      <c r="BA7" s="39">
        <v>369.69</v>
      </c>
      <c r="BB7" s="39">
        <v>379.08</v>
      </c>
      <c r="BC7" s="39">
        <v>367.55</v>
      </c>
      <c r="BD7" s="39">
        <v>260.31</v>
      </c>
      <c r="BE7" s="39">
        <v>284.93</v>
      </c>
      <c r="BF7" s="39">
        <v>248.85</v>
      </c>
      <c r="BG7" s="39">
        <v>212.33</v>
      </c>
      <c r="BH7" s="39">
        <v>175.78</v>
      </c>
      <c r="BI7" s="39">
        <v>135.41</v>
      </c>
      <c r="BJ7" s="39">
        <v>380.58</v>
      </c>
      <c r="BK7" s="39">
        <v>401.79</v>
      </c>
      <c r="BL7" s="39">
        <v>402.99</v>
      </c>
      <c r="BM7" s="39">
        <v>398.98</v>
      </c>
      <c r="BN7" s="39">
        <v>418.68</v>
      </c>
      <c r="BO7" s="39">
        <v>275.67</v>
      </c>
      <c r="BP7" s="39">
        <v>136.33000000000001</v>
      </c>
      <c r="BQ7" s="39">
        <v>145.6</v>
      </c>
      <c r="BR7" s="39">
        <v>139.13</v>
      </c>
      <c r="BS7" s="39">
        <v>148.19999999999999</v>
      </c>
      <c r="BT7" s="39">
        <v>153.59</v>
      </c>
      <c r="BU7" s="39">
        <v>102.38</v>
      </c>
      <c r="BV7" s="39">
        <v>100.12</v>
      </c>
      <c r="BW7" s="39">
        <v>98.66</v>
      </c>
      <c r="BX7" s="39">
        <v>98.64</v>
      </c>
      <c r="BY7" s="39">
        <v>94.78</v>
      </c>
      <c r="BZ7" s="39">
        <v>100.05</v>
      </c>
      <c r="CA7" s="39">
        <v>157.55000000000001</v>
      </c>
      <c r="CB7" s="39">
        <v>148.1</v>
      </c>
      <c r="CC7" s="39">
        <v>155.49</v>
      </c>
      <c r="CD7" s="39">
        <v>146.43</v>
      </c>
      <c r="CE7" s="39">
        <v>140.91999999999999</v>
      </c>
      <c r="CF7" s="39">
        <v>168.67</v>
      </c>
      <c r="CG7" s="39">
        <v>174.97</v>
      </c>
      <c r="CH7" s="39">
        <v>178.59</v>
      </c>
      <c r="CI7" s="39">
        <v>178.92</v>
      </c>
      <c r="CJ7" s="39">
        <v>181.3</v>
      </c>
      <c r="CK7" s="39">
        <v>166.4</v>
      </c>
      <c r="CL7" s="39">
        <v>49.55</v>
      </c>
      <c r="CM7" s="39">
        <v>49.71</v>
      </c>
      <c r="CN7" s="39">
        <v>49.2</v>
      </c>
      <c r="CO7" s="39">
        <v>47.82</v>
      </c>
      <c r="CP7" s="39">
        <v>48.67</v>
      </c>
      <c r="CQ7" s="39">
        <v>54.92</v>
      </c>
      <c r="CR7" s="39">
        <v>55.63</v>
      </c>
      <c r="CS7" s="39">
        <v>55.03</v>
      </c>
      <c r="CT7" s="39">
        <v>55.14</v>
      </c>
      <c r="CU7" s="39">
        <v>55.89</v>
      </c>
      <c r="CV7" s="39">
        <v>60.69</v>
      </c>
      <c r="CW7" s="39">
        <v>86.18</v>
      </c>
      <c r="CX7" s="39">
        <v>85.66</v>
      </c>
      <c r="CY7" s="39">
        <v>86.04</v>
      </c>
      <c r="CZ7" s="39">
        <v>87.51</v>
      </c>
      <c r="DA7" s="39">
        <v>87.84</v>
      </c>
      <c r="DB7" s="39">
        <v>82.66</v>
      </c>
      <c r="DC7" s="39">
        <v>82.04</v>
      </c>
      <c r="DD7" s="39">
        <v>81.900000000000006</v>
      </c>
      <c r="DE7" s="39">
        <v>81.39</v>
      </c>
      <c r="DF7" s="39">
        <v>81.27</v>
      </c>
      <c r="DG7" s="39">
        <v>89.82</v>
      </c>
      <c r="DH7" s="39">
        <v>46.65</v>
      </c>
      <c r="DI7" s="39">
        <v>48.01</v>
      </c>
      <c r="DJ7" s="39">
        <v>49.59</v>
      </c>
      <c r="DK7" s="39">
        <v>50.68</v>
      </c>
      <c r="DL7" s="39">
        <v>52.16</v>
      </c>
      <c r="DM7" s="39">
        <v>48.49</v>
      </c>
      <c r="DN7" s="39">
        <v>48.05</v>
      </c>
      <c r="DO7" s="39">
        <v>48.87</v>
      </c>
      <c r="DP7" s="39">
        <v>49.92</v>
      </c>
      <c r="DQ7" s="39">
        <v>50.63</v>
      </c>
      <c r="DR7" s="39">
        <v>50.19</v>
      </c>
      <c r="DS7" s="39">
        <v>60.55</v>
      </c>
      <c r="DT7" s="39">
        <v>60.46</v>
      </c>
      <c r="DU7" s="39">
        <v>60.45</v>
      </c>
      <c r="DV7" s="39">
        <v>60.17</v>
      </c>
      <c r="DW7" s="39">
        <v>61.68</v>
      </c>
      <c r="DX7" s="39">
        <v>12.79</v>
      </c>
      <c r="DY7" s="39">
        <v>13.39</v>
      </c>
      <c r="DZ7" s="39">
        <v>14.85</v>
      </c>
      <c r="EA7" s="39">
        <v>16.88</v>
      </c>
      <c r="EB7" s="39">
        <v>18.28</v>
      </c>
      <c r="EC7" s="39">
        <v>20.63</v>
      </c>
      <c r="ED7" s="39">
        <v>0.17</v>
      </c>
      <c r="EE7" s="39">
        <v>0.1</v>
      </c>
      <c r="EF7" s="39">
        <v>0.04</v>
      </c>
      <c r="EG7" s="39">
        <v>0.17</v>
      </c>
      <c r="EH7" s="39">
        <v>0.15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　佳予子</cp:lastModifiedBy>
  <cp:lastPrinted>2022-01-25T05:22:19Z</cp:lastPrinted>
  <dcterms:created xsi:type="dcterms:W3CDTF">2021-12-03T06:56:24Z</dcterms:created>
  <dcterms:modified xsi:type="dcterms:W3CDTF">2022-01-25T05:24:23Z</dcterms:modified>
  <cp:category/>
</cp:coreProperties>
</file>