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0uzTP02xmFvDO5NxDMjt5pLfHa1+k7jyI+tacfHcvMaPWrmqskg/bU4bus/VIZzOa6sWkMkf+/Y5y8iqNIffg==" workbookSaltValue="ZmpUacfnYbjaj3DJUDgfkA==" workbookSpinCount="100000" lockStructure="1"/>
  <bookViews>
    <workbookView xWindow="1875" yWindow="1215"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<sst xmlns="http://schemas.openxmlformats.org/spreadsheetml/2006/main" count="228" uniqueCount="116">
  <si>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</si>
  <si>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</si>
  <si>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</si>
  <si>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</si>
  <si>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</si>
  <si>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</si>
  <si>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</si>
  <si>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</si>
  <si>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</si>
  <si>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</si>
  <si>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</si>
  <si>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</si>
  <si>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</si>
  <si>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</si>
  <si>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</si>
  <si>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</si>
  <si>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</si>
  <si>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</si>
  <si>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</si>
  <si>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</si>
  <si>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</si>
  <si>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</si>
  <si>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</si>
  <si>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</si>
  <si>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</si>
  <si>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</si>
  <si>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</si>
  <si>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</si>
  <si>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</si>
  <si>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</si>
  <si>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</si>
  <si>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</si>
  <si>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</si>
  <si>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</si>
  <si>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</si>
  <si>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</si>
  <si>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</si>
  <si>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</si>
  <si>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</si>
  <si>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</si>
  <si>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</si>
  <si>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</si>
  <si>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</si>
  <si>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</si>
  <si>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</si>
  <si>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</si>
  <si>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</si>
  <si>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</si>
  <si>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</si>
  <si>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</si>
  <si>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</si>
  <si>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</si>
  <si>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</si>
  <si>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</si>
  <si>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</si>
  <si>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</si>
  <si>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</si>
  <si>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</si>
  <si>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</si>
  <si>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</si>
  <si>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</si>
  <si>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</si>
  <si>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</si>
  <si>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</si>
  <si>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</si>
  <si>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</si>
  <si>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</si>
  <si>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</si>
  <si>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</si>
  <si>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</si>
  <si>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</si>
  <si>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</si>
  <si>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</si>
  <si>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</si>
  <si>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</si>
  <si>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</si>
  <si>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</si>
  <si>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</si>
  <si>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</si>
  <si>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</si>
  <si>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</si>
  <si>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</si>
  <si>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</si>
  <si>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</si>
  <si>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</si>
  <si>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</si>
  <si>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</si>
  <si>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</si>
  <si>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</si>
  <si>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</si>
  <si>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</si>
  <si>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</si>
  <si>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</si>
  <si>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</si>
  <si>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</si>
  <si>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</si>
  <si>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</si>
  <si>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</si>
  <si>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</si>
  <si>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</si>
  <si>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</si>
  <si>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</si>
  <si>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</si>
  <si>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</si>
  <si>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</si>
  <si>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</si>
  <si>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</si>
  <si>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</si>
  <si>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</si>
  <si>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</si>
  <si>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</si>
  <si>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</si>
  <si>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</si>
  <si>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三好市水道事業においては山間部に施設が点在する経営環境も有り、給水原価が全国平均を大きく上回っている。H29年度より経営統合を行った簡易水道事業においては、社会福祉の面を重視した低価格を用いていた経過も有り、施設整備の対価としての料金回収率が100％を大きく下回っており、欠損金が発生している状況にある。R2年4月から水道料金の改定を行い増収となったものの、料金回収率は100%に達していない。経費削減の効果により給水原価は減少傾向にあるものの、流動比率は年々減少しており、今後も料金改定による収入確保が必要不可欠である。支出においては、施設利用率が約60%、有収率が約75％となっていることから、点在する施設管理を見直す必要がある。アセットマネジメントの活用により、甚大化する災害に対して強靭化を図りつつ、今後の人口動向を想定したダウンサイジングにより効率性を高めていく必要がある。</t>
    <rPh sb="168" eb="169">
      <t>オコナ</t>
    </rPh>
    <rPh sb="170" eb="172">
      <t>ゾウシュウ</t>
    </rPh>
    <rPh sb="180" eb="182">
      <t>リョウキン</t>
    </rPh>
    <rPh sb="182" eb="184">
      <t>カイシュウ</t>
    </rPh>
    <rPh sb="184" eb="185">
      <t>リツ</t>
    </rPh>
    <rPh sb="191" eb="192">
      <t>タッ</t>
    </rPh>
    <rPh sb="198" eb="200">
      <t>ケイヒ</t>
    </rPh>
    <rPh sb="200" eb="202">
      <t>サクゲン</t>
    </rPh>
    <rPh sb="203" eb="205">
      <t>コウカ</t>
    </rPh>
    <rPh sb="208" eb="210">
      <t>キュウスイ</t>
    </rPh>
    <rPh sb="210" eb="212">
      <t>ゲンカ</t>
    </rPh>
    <rPh sb="213" eb="215">
      <t>ゲンショウ</t>
    </rPh>
    <rPh sb="215" eb="217">
      <t>ケイコウ</t>
    </rPh>
    <rPh sb="229" eb="231">
      <t>ネンネン</t>
    </rPh>
    <phoneticPr fontId="4"/>
  </si>
  <si>
    <t>　これまで資料不足であったため不明となっていた管路経年化率の調査が完了した結果、39.5％と全国平均を大きく上回っていることが判明した。管路だけでなく他の資産（特に統合した簡易水道施設）についても耐用年数を経過した資産が多くみられ、有形固定資産減価償却率が年々増加している。資金不足から、耐用年数経過資産も増加しているところではあるが、施設の重要性、危機度、補助金の有無などを総合的に判断し、計画的に更新事業を行っている。今後は、より甚大化する災害に対して施設の強靭化もあわせて検討する必要がある。</t>
    <rPh sb="5" eb="7">
      <t>シリョウ</t>
    </rPh>
    <rPh sb="7" eb="9">
      <t>ブソク</t>
    </rPh>
    <rPh sb="15" eb="17">
      <t>フメイ</t>
    </rPh>
    <rPh sb="23" eb="25">
      <t>カンロ</t>
    </rPh>
    <rPh sb="25" eb="28">
      <t>ケイネンカ</t>
    </rPh>
    <rPh sb="28" eb="29">
      <t>リツ</t>
    </rPh>
    <rPh sb="30" eb="32">
      <t>チョウサ</t>
    </rPh>
    <rPh sb="33" eb="35">
      <t>カンリョウ</t>
    </rPh>
    <rPh sb="37" eb="39">
      <t>ケッカ</t>
    </rPh>
    <rPh sb="46" eb="48">
      <t>ゼンコク</t>
    </rPh>
    <rPh sb="48" eb="50">
      <t>ヘイキン</t>
    </rPh>
    <rPh sb="51" eb="52">
      <t>オオ</t>
    </rPh>
    <rPh sb="54" eb="56">
      <t>ウワマワ</t>
    </rPh>
    <rPh sb="63" eb="65">
      <t>ハンメイ</t>
    </rPh>
    <rPh sb="68" eb="70">
      <t>カンロ</t>
    </rPh>
    <rPh sb="75" eb="76">
      <t>タ</t>
    </rPh>
    <rPh sb="77" eb="79">
      <t>シサン</t>
    </rPh>
    <rPh sb="80" eb="81">
      <t>トク</t>
    </rPh>
    <rPh sb="82" eb="84">
      <t>トウゴウ</t>
    </rPh>
    <rPh sb="86" eb="88">
      <t>カンイ</t>
    </rPh>
    <rPh sb="88" eb="90">
      <t>スイドウ</t>
    </rPh>
    <rPh sb="90" eb="92">
      <t>シセツ</t>
    </rPh>
    <rPh sb="200" eb="202">
      <t>コウシン</t>
    </rPh>
    <rPh sb="202" eb="204">
      <t>ジギョウ</t>
    </rPh>
    <rPh sb="205" eb="206">
      <t>オコナ</t>
    </rPh>
    <rPh sb="211" eb="213">
      <t>コンゴ</t>
    </rPh>
    <rPh sb="217" eb="219">
      <t>ジンダイ</t>
    </rPh>
    <rPh sb="219" eb="220">
      <t>カ</t>
    </rPh>
    <rPh sb="222" eb="224">
      <t>サイガイ</t>
    </rPh>
    <rPh sb="225" eb="226">
      <t>タイ</t>
    </rPh>
    <rPh sb="228" eb="230">
      <t>シセツ</t>
    </rPh>
    <rPh sb="231" eb="233">
      <t>キョウジン</t>
    </rPh>
    <rPh sb="233" eb="234">
      <t>カ</t>
    </rPh>
    <rPh sb="239" eb="241">
      <t>ケントウ</t>
    </rPh>
    <rPh sb="243" eb="245">
      <t>ヒツヨウ</t>
    </rPh>
    <phoneticPr fontId="4"/>
  </si>
  <si>
    <t>　水道事業は、利用者からいただく水道料金収入によって、経営に必要な経費をまかなう独立採算制が原則となっている。給水人口の減少や節水機器の普及により、水需要は減少の一途をたどることから給水収益は減少する一方で、水道事業は「安全性」「持続性」そして「強靭性」を備えた水道事業経営が求められているため、施設の維持管理費や耐震化といった更新事業への投資額などが増加している。
　ライフラインとしての水道事業の基本である、安全な水の安定供給を継続するためには財政基盤の健全化が必要不可欠であるため、R2年4月から水道料金を改定を行った。
　ただし、料金改定後の収支計画においても料金回収率は100%に満たないため、更なる経営の健全性・効率性が求められる。</t>
    <rPh sb="259" eb="260">
      <t>オコナ</t>
    </rPh>
    <rPh sb="269" eb="271">
      <t>リョウキン</t>
    </rPh>
    <rPh sb="271" eb="273">
      <t>カイテイ</t>
    </rPh>
    <rPh sb="273" eb="274">
      <t>ゴ</t>
    </rPh>
    <rPh sb="275" eb="277">
      <t>シュウシ</t>
    </rPh>
    <rPh sb="277" eb="279">
      <t>ケイカク</t>
    </rPh>
    <rPh sb="284" eb="286">
      <t>リョウキン</t>
    </rPh>
    <rPh sb="286" eb="288">
      <t>カイシュウ</t>
    </rPh>
    <rPh sb="288" eb="289">
      <t>リツ</t>
    </rPh>
    <rPh sb="295" eb="296">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</si>
</sst>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0.7</c:v>
                </c:pt>
                <c:pt idx="4" formatCode="#,##0.00;&quot;△&quot;#,##0.00;&quot;-&quot;">
                  <c:v>0.47</c:v>
                </c:pt>
              </c:numCache>
            </c:numRef>
          </c:val>
          <c:extLst xmlns:c16r2="http://schemas.microsoft.com/office/drawing/2015/06/chart">
            <c:ext xmlns:c16="http://schemas.microsoft.com/office/drawing/2014/chart" uri="{C3380CC4-5D6E-409C-BE32-E72D297353CC}">
              <c16:uniqueId val="{00000000-0FE4-4DBB-9621-5E73367C4D10}"/>
            </c:ext>
          </c:extLst>
        </c:ser>
        <c:dLbls>
          <c:showLegendKey val="0"/>
          <c:showVal val="0"/>
          <c:showCatName val="0"/>
          <c:showSerName val="0"/>
          <c:showPercent val="0"/>
          <c:showBubbleSize val="0"/>
        </c:dLbls>
        <c:gapWidth val="150"/>
        <c:axId val="195278336"/>
        <c:axId val="203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0FE4-4DBB-9621-5E73367C4D10}"/>
            </c:ext>
          </c:extLst>
        </c:ser>
        <c:dLbls>
          <c:showLegendKey val="0"/>
          <c:showVal val="0"/>
          <c:showCatName val="0"/>
          <c:showSerName val="0"/>
          <c:showPercent val="0"/>
          <c:showBubbleSize val="0"/>
        </c:dLbls>
        <c:marker val="1"/>
        <c:smooth val="0"/>
        <c:axId val="195278336"/>
        <c:axId val="203628544"/>
      </c:lineChart>
      <c:dateAx>
        <c:axId val="195278336"/>
        <c:scaling>
          <c:orientation val="minMax"/>
        </c:scaling>
        <c:delete val="1"/>
        <c:axPos val="b"/>
        <c:numFmt formatCode="&quot;H&quot;yy" sourceLinked="1"/>
        <c:majorTickMark val="none"/>
        <c:minorTickMark val="none"/>
        <c:tickLblPos val="none"/>
        <c:crossAx val="203628544"/>
        <c:crosses val="autoZero"/>
        <c:auto val="1"/>
        <c:lblOffset val="100"/>
        <c:baseTimeUnit val="years"/>
      </c:dateAx>
      <c:valAx>
        <c:axId val="203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65.599999999999994</c:v>
                </c:pt>
                <c:pt idx="1">
                  <c:v>60.47</c:v>
                </c:pt>
                <c:pt idx="2">
                  <c:v>59.17</c:v>
                </c:pt>
                <c:pt idx="3">
                  <c:v>57.58</c:v>
                </c:pt>
                <c:pt idx="4">
                  <c:v>56.94</c:v>
                </c:pt>
              </c:numCache>
            </c:numRef>
          </c:val>
          <c:extLst xmlns:c16r2="http://schemas.microsoft.com/office/drawing/2015/06/chart">
            <c:ext xmlns:c16="http://schemas.microsoft.com/office/drawing/2014/chart" uri="{C3380CC4-5D6E-409C-BE32-E72D297353CC}">
              <c16:uniqueId val="{00000000-828D-4E19-AC74-0B8F8D031721}"/>
            </c:ext>
          </c:extLst>
        </c:ser>
        <c:dLbls>
          <c:showLegendKey val="0"/>
          <c:showVal val="0"/>
          <c:showCatName val="0"/>
          <c:showSerName val="0"/>
          <c:showPercent val="0"/>
          <c:showBubbleSize val="0"/>
        </c:dLbls>
        <c:gapWidth val="150"/>
        <c:axId val="205288960"/>
        <c:axId val="2052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828D-4E19-AC74-0B8F8D031721}"/>
            </c:ext>
          </c:extLst>
        </c:ser>
        <c:dLbls>
          <c:showLegendKey val="0"/>
          <c:showVal val="0"/>
          <c:showCatName val="0"/>
          <c:showSerName val="0"/>
          <c:showPercent val="0"/>
          <c:showBubbleSize val="0"/>
        </c:dLbls>
        <c:marker val="1"/>
        <c:smooth val="0"/>
        <c:axId val="205288960"/>
        <c:axId val="205290880"/>
      </c:lineChart>
      <c:dateAx>
        <c:axId val="205288960"/>
        <c:scaling>
          <c:orientation val="minMax"/>
        </c:scaling>
        <c:delete val="1"/>
        <c:axPos val="b"/>
        <c:numFmt formatCode="&quot;H&quot;yy" sourceLinked="1"/>
        <c:majorTickMark val="none"/>
        <c:minorTickMark val="none"/>
        <c:tickLblPos val="none"/>
        <c:crossAx val="205290880"/>
        <c:crosses val="autoZero"/>
        <c:auto val="1"/>
        <c:lblOffset val="100"/>
        <c:baseTimeUnit val="years"/>
      </c:dateAx>
      <c:valAx>
        <c:axId val="205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67.69</c:v>
                </c:pt>
                <c:pt idx="1">
                  <c:v>78.89</c:v>
                </c:pt>
                <c:pt idx="2">
                  <c:v>74.41</c:v>
                </c:pt>
                <c:pt idx="3">
                  <c:v>74.7</c:v>
                </c:pt>
                <c:pt idx="4">
                  <c:v>75.41</c:v>
                </c:pt>
              </c:numCache>
            </c:numRef>
          </c:val>
          <c:extLst xmlns:c16r2="http://schemas.microsoft.com/office/drawing/2015/06/chart">
            <c:ext xmlns:c16="http://schemas.microsoft.com/office/drawing/2014/chart" uri="{C3380CC4-5D6E-409C-BE32-E72D297353CC}">
              <c16:uniqueId val="{00000000-5F5C-4002-8B82-D1AA0E746EDF}"/>
            </c:ext>
          </c:extLst>
        </c:ser>
        <c:dLbls>
          <c:showLegendKey val="0"/>
          <c:showVal val="0"/>
          <c:showCatName val="0"/>
          <c:showSerName val="0"/>
          <c:showPercent val="0"/>
          <c:showBubbleSize val="0"/>
        </c:dLbls>
        <c:gapWidth val="150"/>
        <c:axId val="205342592"/>
        <c:axId val="2053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5F5C-4002-8B82-D1AA0E746EDF}"/>
            </c:ext>
          </c:extLst>
        </c:ser>
        <c:dLbls>
          <c:showLegendKey val="0"/>
          <c:showVal val="0"/>
          <c:showCatName val="0"/>
          <c:showSerName val="0"/>
          <c:showPercent val="0"/>
          <c:showBubbleSize val="0"/>
        </c:dLbls>
        <c:marker val="1"/>
        <c:smooth val="0"/>
        <c:axId val="205342592"/>
        <c:axId val="205352960"/>
      </c:lineChart>
      <c:dateAx>
        <c:axId val="205342592"/>
        <c:scaling>
          <c:orientation val="minMax"/>
        </c:scaling>
        <c:delete val="1"/>
        <c:axPos val="b"/>
        <c:numFmt formatCode="&quot;H&quot;yy" sourceLinked="1"/>
        <c:majorTickMark val="none"/>
        <c:minorTickMark val="none"/>
        <c:tickLblPos val="none"/>
        <c:crossAx val="205352960"/>
        <c:crosses val="autoZero"/>
        <c:auto val="1"/>
        <c:lblOffset val="100"/>
        <c:baseTimeUnit val="years"/>
      </c:dateAx>
      <c:valAx>
        <c:axId val="205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84.24</c:v>
                </c:pt>
                <c:pt idx="1">
                  <c:v>77.12</c:v>
                </c:pt>
                <c:pt idx="2">
                  <c:v>74.09</c:v>
                </c:pt>
                <c:pt idx="3">
                  <c:v>76.58</c:v>
                </c:pt>
                <c:pt idx="4">
                  <c:v>88.83</c:v>
                </c:pt>
              </c:numCache>
            </c:numRef>
          </c:val>
          <c:extLst xmlns:c16r2="http://schemas.microsoft.com/office/drawing/2015/06/chart">
            <c:ext xmlns:c16="http://schemas.microsoft.com/office/drawing/2014/chart" uri="{C3380CC4-5D6E-409C-BE32-E72D297353CC}">
              <c16:uniqueId val="{00000000-7BD8-44C2-BBE4-A7EEFDD95CCB}"/>
            </c:ext>
          </c:extLst>
        </c:ser>
        <c:dLbls>
          <c:showLegendKey val="0"/>
          <c:showVal val="0"/>
          <c:showCatName val="0"/>
          <c:showSerName val="0"/>
          <c:showPercent val="0"/>
          <c:showBubbleSize val="0"/>
        </c:dLbls>
        <c:gapWidth val="150"/>
        <c:axId val="203643136"/>
        <c:axId val="2036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7BD8-44C2-BBE4-A7EEFDD95CCB}"/>
            </c:ext>
          </c:extLst>
        </c:ser>
        <c:dLbls>
          <c:showLegendKey val="0"/>
          <c:showVal val="0"/>
          <c:showCatName val="0"/>
          <c:showSerName val="0"/>
          <c:showPercent val="0"/>
          <c:showBubbleSize val="0"/>
        </c:dLbls>
        <c:marker val="1"/>
        <c:smooth val="0"/>
        <c:axId val="203643136"/>
        <c:axId val="203645312"/>
      </c:lineChart>
      <c:dateAx>
        <c:axId val="203643136"/>
        <c:scaling>
          <c:orientation val="minMax"/>
        </c:scaling>
        <c:delete val="1"/>
        <c:axPos val="b"/>
        <c:numFmt formatCode="&quot;H&quot;yy" sourceLinked="1"/>
        <c:majorTickMark val="none"/>
        <c:minorTickMark val="none"/>
        <c:tickLblPos val="none"/>
        <c:crossAx val="203645312"/>
        <c:crosses val="autoZero"/>
        <c:auto val="1"/>
        <c:lblOffset val="100"/>
        <c:baseTimeUnit val="years"/>
      </c:dateAx>
      <c:valAx>
        <c:axId val="2036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6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45.71</c:v>
                </c:pt>
                <c:pt idx="1">
                  <c:v>48.46</c:v>
                </c:pt>
                <c:pt idx="2">
                  <c:v>50.42</c:v>
                </c:pt>
                <c:pt idx="3">
                  <c:v>51.78</c:v>
                </c:pt>
                <c:pt idx="4">
                  <c:v>53.21</c:v>
                </c:pt>
              </c:numCache>
            </c:numRef>
          </c:val>
          <c:extLst xmlns:c16r2="http://schemas.microsoft.com/office/drawing/2015/06/chart">
            <c:ext xmlns:c16="http://schemas.microsoft.com/office/drawing/2014/chart" uri="{C3380CC4-5D6E-409C-BE32-E72D297353CC}">
              <c16:uniqueId val="{00000000-A900-4D05-9D50-92CF3154DFD2}"/>
            </c:ext>
          </c:extLst>
        </c:ser>
        <c:dLbls>
          <c:showLegendKey val="0"/>
          <c:showVal val="0"/>
          <c:showCatName val="0"/>
          <c:showSerName val="0"/>
          <c:showPercent val="0"/>
          <c:showBubbleSize val="0"/>
        </c:dLbls>
        <c:gapWidth val="150"/>
        <c:axId val="204163712"/>
        <c:axId val="2041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A900-4D05-9D50-92CF3154DFD2}"/>
            </c:ext>
          </c:extLst>
        </c:ser>
        <c:dLbls>
          <c:showLegendKey val="0"/>
          <c:showVal val="0"/>
          <c:showCatName val="0"/>
          <c:showSerName val="0"/>
          <c:showPercent val="0"/>
          <c:showBubbleSize val="0"/>
        </c:dLbls>
        <c:marker val="1"/>
        <c:smooth val="0"/>
        <c:axId val="204163712"/>
        <c:axId val="204190464"/>
      </c:lineChart>
      <c:dateAx>
        <c:axId val="204163712"/>
        <c:scaling>
          <c:orientation val="minMax"/>
        </c:scaling>
        <c:delete val="1"/>
        <c:axPos val="b"/>
        <c:numFmt formatCode="&quot;H&quot;yy" sourceLinked="1"/>
        <c:majorTickMark val="none"/>
        <c:minorTickMark val="none"/>
        <c:tickLblPos val="none"/>
        <c:crossAx val="204190464"/>
        <c:crosses val="autoZero"/>
        <c:auto val="1"/>
        <c:lblOffset val="100"/>
        <c:baseTimeUnit val="years"/>
      </c:dateAx>
      <c:valAx>
        <c:axId val="2041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39.479999999999997</c:v>
                </c:pt>
              </c:numCache>
            </c:numRef>
          </c:val>
          <c:extLst xmlns:c16r2="http://schemas.microsoft.com/office/drawing/2015/06/chart">
            <c:ext xmlns:c16="http://schemas.microsoft.com/office/drawing/2014/chart" uri="{C3380CC4-5D6E-409C-BE32-E72D297353CC}">
              <c16:uniqueId val="{00000000-8A5C-4819-B2FD-B2E2D9E38C80}"/>
            </c:ext>
          </c:extLst>
        </c:ser>
        <c:dLbls>
          <c:showLegendKey val="0"/>
          <c:showVal val="0"/>
          <c:showCatName val="0"/>
          <c:showSerName val="0"/>
          <c:showPercent val="0"/>
          <c:showBubbleSize val="0"/>
        </c:dLbls>
        <c:gapWidth val="150"/>
        <c:axId val="204200960"/>
        <c:axId val="2042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8A5C-4819-B2FD-B2E2D9E38C80}"/>
            </c:ext>
          </c:extLst>
        </c:ser>
        <c:dLbls>
          <c:showLegendKey val="0"/>
          <c:showVal val="0"/>
          <c:showCatName val="0"/>
          <c:showSerName val="0"/>
          <c:showPercent val="0"/>
          <c:showBubbleSize val="0"/>
        </c:dLbls>
        <c:marker val="1"/>
        <c:smooth val="0"/>
        <c:axId val="204200960"/>
        <c:axId val="204215424"/>
      </c:lineChart>
      <c:dateAx>
        <c:axId val="204200960"/>
        <c:scaling>
          <c:orientation val="minMax"/>
        </c:scaling>
        <c:delete val="1"/>
        <c:axPos val="b"/>
        <c:numFmt formatCode="&quot;H&quot;yy" sourceLinked="1"/>
        <c:majorTickMark val="none"/>
        <c:minorTickMark val="none"/>
        <c:tickLblPos val="none"/>
        <c:crossAx val="204215424"/>
        <c:crosses val="autoZero"/>
        <c:auto val="1"/>
        <c:lblOffset val="100"/>
        <c:baseTimeUnit val="years"/>
      </c:dateAx>
      <c:valAx>
        <c:axId val="204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151.21</c:v>
                </c:pt>
                <c:pt idx="1">
                  <c:v>39.93</c:v>
                </c:pt>
                <c:pt idx="2">
                  <c:v>81.67</c:v>
                </c:pt>
                <c:pt idx="3">
                  <c:v>119.28</c:v>
                </c:pt>
                <c:pt idx="4">
                  <c:v>121.64</c:v>
                </c:pt>
              </c:numCache>
            </c:numRef>
          </c:val>
          <c:extLst xmlns:c16r2="http://schemas.microsoft.com/office/drawing/2015/06/chart">
            <c:ext xmlns:c16="http://schemas.microsoft.com/office/drawing/2014/chart" uri="{C3380CC4-5D6E-409C-BE32-E72D297353CC}">
              <c16:uniqueId val="{00000000-F75B-4A02-AE66-085B1EA8A5CD}"/>
            </c:ext>
          </c:extLst>
        </c:ser>
        <c:dLbls>
          <c:showLegendKey val="0"/>
          <c:showVal val="0"/>
          <c:showCatName val="0"/>
          <c:showSerName val="0"/>
          <c:showPercent val="0"/>
          <c:showBubbleSize val="0"/>
        </c:dLbls>
        <c:gapWidth val="150"/>
        <c:axId val="204311936"/>
        <c:axId val="2044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F75B-4A02-AE66-085B1EA8A5CD}"/>
            </c:ext>
          </c:extLst>
        </c:ser>
        <c:dLbls>
          <c:showLegendKey val="0"/>
          <c:showVal val="0"/>
          <c:showCatName val="0"/>
          <c:showSerName val="0"/>
          <c:showPercent val="0"/>
          <c:showBubbleSize val="0"/>
        </c:dLbls>
        <c:marker val="1"/>
        <c:smooth val="0"/>
        <c:axId val="204311936"/>
        <c:axId val="204416512"/>
      </c:lineChart>
      <c:dateAx>
        <c:axId val="204311936"/>
        <c:scaling>
          <c:orientation val="minMax"/>
        </c:scaling>
        <c:delete val="1"/>
        <c:axPos val="b"/>
        <c:numFmt formatCode="&quot;H&quot;yy" sourceLinked="1"/>
        <c:majorTickMark val="none"/>
        <c:minorTickMark val="none"/>
        <c:tickLblPos val="none"/>
        <c:crossAx val="204416512"/>
        <c:crosses val="autoZero"/>
        <c:auto val="1"/>
        <c:lblOffset val="100"/>
        <c:baseTimeUnit val="years"/>
      </c:dateAx>
      <c:valAx>
        <c:axId val="20441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336</c:v>
                </c:pt>
                <c:pt idx="1">
                  <c:v>137.69</c:v>
                </c:pt>
                <c:pt idx="2">
                  <c:v>130.01</c:v>
                </c:pt>
                <c:pt idx="3">
                  <c:v>113.41</c:v>
                </c:pt>
                <c:pt idx="4">
                  <c:v>121.36</c:v>
                </c:pt>
              </c:numCache>
            </c:numRef>
          </c:val>
          <c:extLst xmlns:c16r2="http://schemas.microsoft.com/office/drawing/2015/06/chart">
            <c:ext xmlns:c16="http://schemas.microsoft.com/office/drawing/2014/chart" uri="{C3380CC4-5D6E-409C-BE32-E72D297353CC}">
              <c16:uniqueId val="{00000000-6095-41E5-BFD9-4FFBBC567929}"/>
            </c:ext>
          </c:extLst>
        </c:ser>
        <c:dLbls>
          <c:showLegendKey val="0"/>
          <c:showVal val="0"/>
          <c:showCatName val="0"/>
          <c:showSerName val="0"/>
          <c:showPercent val="0"/>
          <c:showBubbleSize val="0"/>
        </c:dLbls>
        <c:gapWidth val="150"/>
        <c:axId val="204636160"/>
        <c:axId val="2046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6095-41E5-BFD9-4FFBBC567929}"/>
            </c:ext>
          </c:extLst>
        </c:ser>
        <c:dLbls>
          <c:showLegendKey val="0"/>
          <c:showVal val="0"/>
          <c:showCatName val="0"/>
          <c:showSerName val="0"/>
          <c:showPercent val="0"/>
          <c:showBubbleSize val="0"/>
        </c:dLbls>
        <c:marker val="1"/>
        <c:smooth val="0"/>
        <c:axId val="204636160"/>
        <c:axId val="204638080"/>
      </c:lineChart>
      <c:dateAx>
        <c:axId val="204636160"/>
        <c:scaling>
          <c:orientation val="minMax"/>
        </c:scaling>
        <c:delete val="1"/>
        <c:axPos val="b"/>
        <c:numFmt formatCode="&quot;H&quot;yy" sourceLinked="1"/>
        <c:majorTickMark val="none"/>
        <c:minorTickMark val="none"/>
        <c:tickLblPos val="none"/>
        <c:crossAx val="204638080"/>
        <c:crosses val="autoZero"/>
        <c:auto val="1"/>
        <c:lblOffset val="100"/>
        <c:baseTimeUnit val="years"/>
      </c:dateAx>
      <c:valAx>
        <c:axId val="20463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6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908.44</c:v>
                </c:pt>
                <c:pt idx="1">
                  <c:v>1017.83</c:v>
                </c:pt>
                <c:pt idx="2">
                  <c:v>991.54</c:v>
                </c:pt>
                <c:pt idx="3">
                  <c:v>970.63</c:v>
                </c:pt>
                <c:pt idx="4">
                  <c:v>828.48</c:v>
                </c:pt>
              </c:numCache>
            </c:numRef>
          </c:val>
          <c:extLst xmlns:c16r2="http://schemas.microsoft.com/office/drawing/2015/06/chart">
            <c:ext xmlns:c16="http://schemas.microsoft.com/office/drawing/2014/chart" uri="{C3380CC4-5D6E-409C-BE32-E72D297353CC}">
              <c16:uniqueId val="{00000000-F7C1-4E38-B81D-9C2845CA73C7}"/>
            </c:ext>
          </c:extLst>
        </c:ser>
        <c:dLbls>
          <c:showLegendKey val="0"/>
          <c:showVal val="0"/>
          <c:showCatName val="0"/>
          <c:showSerName val="0"/>
          <c:showPercent val="0"/>
          <c:showBubbleSize val="0"/>
        </c:dLbls>
        <c:gapWidth val="150"/>
        <c:axId val="204841344"/>
        <c:axId val="204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F7C1-4E38-B81D-9C2845CA73C7}"/>
            </c:ext>
          </c:extLst>
        </c:ser>
        <c:dLbls>
          <c:showLegendKey val="0"/>
          <c:showVal val="0"/>
          <c:showCatName val="0"/>
          <c:showSerName val="0"/>
          <c:showPercent val="0"/>
          <c:showBubbleSize val="0"/>
        </c:dLbls>
        <c:marker val="1"/>
        <c:smooth val="0"/>
        <c:axId val="204841344"/>
        <c:axId val="204843264"/>
      </c:lineChart>
      <c:dateAx>
        <c:axId val="204841344"/>
        <c:scaling>
          <c:orientation val="minMax"/>
        </c:scaling>
        <c:delete val="1"/>
        <c:axPos val="b"/>
        <c:numFmt formatCode="&quot;H&quot;yy" sourceLinked="1"/>
        <c:majorTickMark val="none"/>
        <c:minorTickMark val="none"/>
        <c:tickLblPos val="none"/>
        <c:crossAx val="204843264"/>
        <c:crosses val="autoZero"/>
        <c:auto val="1"/>
        <c:lblOffset val="100"/>
        <c:baseTimeUnit val="years"/>
      </c:dateAx>
      <c:valAx>
        <c:axId val="20484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82.17</c:v>
                </c:pt>
                <c:pt idx="1">
                  <c:v>69.58</c:v>
                </c:pt>
                <c:pt idx="2">
                  <c:v>67.48</c:v>
                </c:pt>
                <c:pt idx="3">
                  <c:v>69.78</c:v>
                </c:pt>
                <c:pt idx="4">
                  <c:v>80.42</c:v>
                </c:pt>
              </c:numCache>
            </c:numRef>
          </c:val>
          <c:extLst xmlns:c16r2="http://schemas.microsoft.com/office/drawing/2015/06/chart">
            <c:ext xmlns:c16="http://schemas.microsoft.com/office/drawing/2014/chart" uri="{C3380CC4-5D6E-409C-BE32-E72D297353CC}">
              <c16:uniqueId val="{00000000-70CC-481D-9110-E73615CB6644}"/>
            </c:ext>
          </c:extLst>
        </c:ser>
        <c:dLbls>
          <c:showLegendKey val="0"/>
          <c:showVal val="0"/>
          <c:showCatName val="0"/>
          <c:showSerName val="0"/>
          <c:showPercent val="0"/>
          <c:showBubbleSize val="0"/>
        </c:dLbls>
        <c:gapWidth val="150"/>
        <c:axId val="204927744"/>
        <c:axId val="2049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70CC-481D-9110-E73615CB6644}"/>
            </c:ext>
          </c:extLst>
        </c:ser>
        <c:dLbls>
          <c:showLegendKey val="0"/>
          <c:showVal val="0"/>
          <c:showCatName val="0"/>
          <c:showSerName val="0"/>
          <c:showPercent val="0"/>
          <c:showBubbleSize val="0"/>
        </c:dLbls>
        <c:marker val="1"/>
        <c:smooth val="0"/>
        <c:axId val="204927744"/>
        <c:axId val="204929664"/>
      </c:lineChart>
      <c:dateAx>
        <c:axId val="204927744"/>
        <c:scaling>
          <c:orientation val="minMax"/>
        </c:scaling>
        <c:delete val="1"/>
        <c:axPos val="b"/>
        <c:numFmt formatCode="&quot;H&quot;yy" sourceLinked="1"/>
        <c:majorTickMark val="none"/>
        <c:minorTickMark val="none"/>
        <c:tickLblPos val="none"/>
        <c:crossAx val="204929664"/>
        <c:crosses val="autoZero"/>
        <c:auto val="1"/>
        <c:lblOffset val="100"/>
        <c:baseTimeUnit val="years"/>
      </c:dateAx>
      <c:valAx>
        <c:axId val="2049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240.39</c:v>
                </c:pt>
                <c:pt idx="1">
                  <c:v>240.6</c:v>
                </c:pt>
                <c:pt idx="2">
                  <c:v>264.45999999999998</c:v>
                </c:pt>
                <c:pt idx="3">
                  <c:v>255.37</c:v>
                </c:pt>
                <c:pt idx="4">
                  <c:v>249.8</c:v>
                </c:pt>
              </c:numCache>
            </c:numRef>
          </c:val>
          <c:extLst xmlns:c16r2="http://schemas.microsoft.com/office/drawing/2015/06/chart">
            <c:ext xmlns:c16="http://schemas.microsoft.com/office/drawing/2014/chart" uri="{C3380CC4-5D6E-409C-BE32-E72D297353CC}">
              <c16:uniqueId val="{00000000-31E7-43A2-91FD-65467CD3ADF3}"/>
            </c:ext>
          </c:extLst>
        </c:ser>
        <c:dLbls>
          <c:showLegendKey val="0"/>
          <c:showVal val="0"/>
          <c:showCatName val="0"/>
          <c:showSerName val="0"/>
          <c:showPercent val="0"/>
          <c:showBubbleSize val="0"/>
        </c:dLbls>
        <c:gapWidth val="150"/>
        <c:axId val="205108352"/>
        <c:axId val="2051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31E7-43A2-91FD-65467CD3ADF3}"/>
            </c:ext>
          </c:extLst>
        </c:ser>
        <c:dLbls>
          <c:showLegendKey val="0"/>
          <c:showVal val="0"/>
          <c:showCatName val="0"/>
          <c:showSerName val="0"/>
          <c:showPercent val="0"/>
          <c:showBubbleSize val="0"/>
        </c:dLbls>
        <c:marker val="1"/>
        <c:smooth val="0"/>
        <c:axId val="205108352"/>
        <c:axId val="205110272"/>
      </c:lineChart>
      <c:dateAx>
        <c:axId val="205108352"/>
        <c:scaling>
          <c:orientation val="minMax"/>
        </c:scaling>
        <c:delete val="1"/>
        <c:axPos val="b"/>
        <c:numFmt formatCode="&quot;H&quot;yy" sourceLinked="1"/>
        <c:majorTickMark val="none"/>
        <c:minorTickMark val="none"/>
        <c:tickLblPos val="none"/>
        <c:crossAx val="205110272"/>
        <c:crosses val="autoZero"/>
        <c:auto val="1"/>
        <c:lblOffset val="100"/>
        <c:baseTimeUnit val="years"/>
      </c:dateAx>
      <c:valAx>
        <c:axId val="205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三好市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24770</v>
      </c>
      <c r="AM8" s="61"/>
      <c r="AN8" s="61"/>
      <c r="AO8" s="61"/>
      <c r="AP8" s="61"/>
      <c r="AQ8" s="61"/>
      <c r="AR8" s="61"/>
      <c r="AS8" s="61"/>
      <c r="AT8" s="52">
        <f>データ!$S$6</f>
        <v>721.42</v>
      </c>
      <c r="AU8" s="53"/>
      <c r="AV8" s="53"/>
      <c r="AW8" s="53"/>
      <c r="AX8" s="53"/>
      <c r="AY8" s="53"/>
      <c r="AZ8" s="53"/>
      <c r="BA8" s="53"/>
      <c r="BB8" s="54">
        <f>データ!$T$6</f>
        <v>34.340000000000003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36.159999999999997</v>
      </c>
      <c r="J10" s="53"/>
      <c r="K10" s="53"/>
      <c r="L10" s="53"/>
      <c r="M10" s="53"/>
      <c r="N10" s="53"/>
      <c r="O10" s="64"/>
      <c r="P10" s="54">
        <f>データ!$P$6</f>
        <v>83.44</v>
      </c>
      <c r="Q10" s="54"/>
      <c r="R10" s="54"/>
      <c r="S10" s="54"/>
      <c r="T10" s="54"/>
      <c r="U10" s="54"/>
      <c r="V10" s="54"/>
      <c r="W10" s="61">
        <f>データ!$Q$6</f>
        <v>3630</v>
      </c>
      <c r="X10" s="61"/>
      <c r="Y10" s="61"/>
      <c r="Z10" s="61"/>
      <c r="AA10" s="61"/>
      <c r="AB10" s="61"/>
      <c r="AC10" s="61"/>
      <c r="AD10" s="2"/>
      <c r="AE10" s="2"/>
      <c r="AF10" s="2"/>
      <c r="AG10" s="2"/>
      <c r="AH10" s="4"/>
      <c r="AI10" s="4"/>
      <c r="AJ10" s="4"/>
      <c r="AK10" s="4"/>
      <c r="AL10" s="61">
        <f>データ!$U$6</f>
        <v>20480</v>
      </c>
      <c r="AM10" s="61"/>
      <c r="AN10" s="61"/>
      <c r="AO10" s="61"/>
      <c r="AP10" s="61"/>
      <c r="AQ10" s="61"/>
      <c r="AR10" s="61"/>
      <c r="AS10" s="61"/>
      <c r="AT10" s="52">
        <f>データ!$V$6</f>
        <v>41.41</v>
      </c>
      <c r="AU10" s="53"/>
      <c r="AV10" s="53"/>
      <c r="AW10" s="53"/>
      <c r="AX10" s="53"/>
      <c r="AY10" s="53"/>
      <c r="AZ10" s="53"/>
      <c r="BA10" s="53"/>
      <c r="BB10" s="54">
        <f>データ!$W$6</f>
        <v>494.57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AyND4jkEqAHcbv8T4niF1bKCR8k50awuy0aDrwa9W0S5UbqpG/9vy7opjAqXVtiu53b46pASk7yGNbVAmV8sw==" saltValue="v7w4aYcdyWlPE9qBuwTa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362085</v>
      </c>
      <c r="D6" s="34">
        <f t="shared" si="3"/>
        <v>46</v>
      </c>
      <c r="E6" s="34">
        <f t="shared" si="3"/>
        <v>1</v>
      </c>
      <c r="F6" s="34">
        <f t="shared" si="3"/>
        <v>0</v>
      </c>
      <c r="G6" s="34">
        <f t="shared" si="3"/>
        <v>1</v>
      </c>
      <c r="H6" s="34" t="str">
        <f t="shared" si="3"/>
        <v>徳島県　三好市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36.159999999999997</v>
      </c>
      <c r="P6" s="35">
        <f t="shared" si="3"/>
        <v>83.44</v>
      </c>
      <c r="Q6" s="35">
        <f t="shared" si="3"/>
        <v>3630</v>
      </c>
      <c r="R6" s="35">
        <f t="shared" si="3"/>
        <v>24770</v>
      </c>
      <c r="S6" s="35">
        <f t="shared" si="3"/>
        <v>721.42</v>
      </c>
      <c r="T6" s="35">
        <f t="shared" si="3"/>
        <v>34.340000000000003</v>
      </c>
      <c r="U6" s="35">
        <f t="shared" si="3"/>
        <v>20480</v>
      </c>
      <c r="V6" s="35">
        <f t="shared" si="3"/>
        <v>41.41</v>
      </c>
      <c r="W6" s="35">
        <f t="shared" si="3"/>
        <v>494.57</v>
      </c>
      <c r="X6" s="36">
        <f>IF(X7="",NA(),X7)</f>
        <v>84.24</v>
      </c>
      <c r="Y6" s="36">
        <f t="shared" ref="Y6:AG6" si="4">IF(Y7="",NA(),Y7)</f>
        <v>77.12</v>
      </c>
      <c r="Z6" s="36">
        <f t="shared" si="4"/>
        <v>74.09</v>
      </c>
      <c r="AA6" s="36">
        <f t="shared" si="4"/>
        <v>76.58</v>
      </c>
      <c r="AB6" s="36">
        <f t="shared" si="4"/>
        <v>88.83</v>
      </c>
      <c r="AC6" s="36">
        <f t="shared" si="4"/>
        <v>111.34</v>
      </c>
      <c r="AD6" s="36">
        <f t="shared" si="4"/>
        <v>110.05</v>
      </c>
      <c r="AE6" s="36">
        <f t="shared" si="4"/>
        <v>108.87</v>
      </c>
      <c r="AF6" s="36">
        <f t="shared" si="4"/>
        <v>108.61</v>
      </c>
      <c r="AG6" s="36">
        <f t="shared" si="4"/>
        <v>108.35</v>
      </c>
      <c r="AH6" s="35" t="str">
        <f>IF(AH7="","",IF(AH7="-","【-】","【"&amp;SUBSTITUTE(TEXT(AH7,"#,##0.00"),"-","△")&amp;"】"))</f>
        <v>【110.27】</v>
      </c>
      <c r="AI6" s="36">
        <f>IF(AI7="",NA(),AI7)</f>
        <v>151.21</v>
      </c>
      <c r="AJ6" s="36">
        <f t="shared" ref="AJ6:AR6" si="5">IF(AJ7="",NA(),AJ7)</f>
        <v>39.93</v>
      </c>
      <c r="AK6" s="36">
        <f t="shared" si="5"/>
        <v>81.67</v>
      </c>
      <c r="AL6" s="36">
        <f t="shared" si="5"/>
        <v>119.28</v>
      </c>
      <c r="AM6" s="36">
        <f t="shared" si="5"/>
        <v>121.64</v>
      </c>
      <c r="AN6" s="36">
        <f t="shared" si="5"/>
        <v>10.130000000000001</v>
      </c>
      <c r="AO6" s="36">
        <f t="shared" si="5"/>
        <v>2.64</v>
      </c>
      <c r="AP6" s="36">
        <f t="shared" si="5"/>
        <v>3.16</v>
      </c>
      <c r="AQ6" s="36">
        <f t="shared" si="5"/>
        <v>3.59</v>
      </c>
      <c r="AR6" s="36">
        <f t="shared" si="5"/>
        <v>3.98</v>
      </c>
      <c r="AS6" s="35" t="str">
        <f>IF(AS7="","",IF(AS7="-","【-】","【"&amp;SUBSTITUTE(TEXT(AS7,"#,##0.00"),"-","△")&amp;"】"))</f>
        <v>【1.15】</v>
      </c>
      <c r="AT6" s="36">
        <f>IF(AT7="",NA(),AT7)</f>
        <v>336</v>
      </c>
      <c r="AU6" s="36">
        <f t="shared" ref="AU6:BC6" si="6">IF(AU7="",NA(),AU7)</f>
        <v>137.69</v>
      </c>
      <c r="AV6" s="36">
        <f t="shared" si="6"/>
        <v>130.01</v>
      </c>
      <c r="AW6" s="36">
        <f t="shared" si="6"/>
        <v>113.41</v>
      </c>
      <c r="AX6" s="36">
        <f t="shared" si="6"/>
        <v>121.36</v>
      </c>
      <c r="AY6" s="36">
        <f t="shared" si="6"/>
        <v>388.67</v>
      </c>
      <c r="AZ6" s="36">
        <f t="shared" si="6"/>
        <v>359.47</v>
      </c>
      <c r="BA6" s="36">
        <f t="shared" si="6"/>
        <v>369.69</v>
      </c>
      <c r="BB6" s="36">
        <f t="shared" si="6"/>
        <v>379.08</v>
      </c>
      <c r="BC6" s="36">
        <f t="shared" si="6"/>
        <v>367.55</v>
      </c>
      <c r="BD6" s="35" t="str">
        <f>IF(BD7="","",IF(BD7="-","【-】","【"&amp;SUBSTITUTE(TEXT(BD7,"#,##0.00"),"-","△")&amp;"】"))</f>
        <v>【260.31】</v>
      </c>
      <c r="BE6" s="36">
        <f>IF(BE7="",NA(),BE7)</f>
        <v>908.44</v>
      </c>
      <c r="BF6" s="36">
        <f t="shared" ref="BF6:BN6" si="7">IF(BF7="",NA(),BF7)</f>
        <v>1017.83</v>
      </c>
      <c r="BG6" s="36">
        <f t="shared" si="7"/>
        <v>991.54</v>
      </c>
      <c r="BH6" s="36">
        <f t="shared" si="7"/>
        <v>970.63</v>
      </c>
      <c r="BI6" s="36">
        <f t="shared" si="7"/>
        <v>828.48</v>
      </c>
      <c r="BJ6" s="36">
        <f t="shared" si="7"/>
        <v>422.5</v>
      </c>
      <c r="BK6" s="36">
        <f t="shared" si="7"/>
        <v>401.79</v>
      </c>
      <c r="BL6" s="36">
        <f t="shared" si="7"/>
        <v>402.99</v>
      </c>
      <c r="BM6" s="36">
        <f t="shared" si="7"/>
        <v>398.98</v>
      </c>
      <c r="BN6" s="36">
        <f t="shared" si="7"/>
        <v>418.68</v>
      </c>
      <c r="BO6" s="35" t="str">
        <f>IF(BO7="","",IF(BO7="-","【-】","【"&amp;SUBSTITUTE(TEXT(BO7,"#,##0.00"),"-","△")&amp;"】"))</f>
        <v>【275.67】</v>
      </c>
      <c r="BP6" s="36">
        <f>IF(BP7="",NA(),BP7)</f>
        <v>82.17</v>
      </c>
      <c r="BQ6" s="36">
        <f t="shared" ref="BQ6:BY6" si="8">IF(BQ7="",NA(),BQ7)</f>
        <v>69.58</v>
      </c>
      <c r="BR6" s="36">
        <f t="shared" si="8"/>
        <v>67.48</v>
      </c>
      <c r="BS6" s="36">
        <f t="shared" si="8"/>
        <v>69.78</v>
      </c>
      <c r="BT6" s="36">
        <f t="shared" si="8"/>
        <v>80.42</v>
      </c>
      <c r="BU6" s="36">
        <f t="shared" si="8"/>
        <v>101.64</v>
      </c>
      <c r="BV6" s="36">
        <f t="shared" si="8"/>
        <v>100.12</v>
      </c>
      <c r="BW6" s="36">
        <f t="shared" si="8"/>
        <v>98.66</v>
      </c>
      <c r="BX6" s="36">
        <f t="shared" si="8"/>
        <v>98.64</v>
      </c>
      <c r="BY6" s="36">
        <f t="shared" si="8"/>
        <v>94.78</v>
      </c>
      <c r="BZ6" s="35" t="str">
        <f>IF(BZ7="","",IF(BZ7="-","【-】","【"&amp;SUBSTITUTE(TEXT(BZ7,"#,##0.00"),"-","△")&amp;"】"))</f>
        <v>【100.05】</v>
      </c>
      <c r="CA6" s="36">
        <f>IF(CA7="",NA(),CA7)</f>
        <v>240.39</v>
      </c>
      <c r="CB6" s="36">
        <f t="shared" ref="CB6:CJ6" si="9">IF(CB7="",NA(),CB7)</f>
        <v>240.6</v>
      </c>
      <c r="CC6" s="36">
        <f t="shared" si="9"/>
        <v>264.45999999999998</v>
      </c>
      <c r="CD6" s="36">
        <f t="shared" si="9"/>
        <v>255.37</v>
      </c>
      <c r="CE6" s="36">
        <f t="shared" si="9"/>
        <v>249.8</v>
      </c>
      <c r="CF6" s="36">
        <f t="shared" si="9"/>
        <v>179.16</v>
      </c>
      <c r="CG6" s="36">
        <f t="shared" si="9"/>
        <v>174.97</v>
      </c>
      <c r="CH6" s="36">
        <f t="shared" si="9"/>
        <v>178.59</v>
      </c>
      <c r="CI6" s="36">
        <f t="shared" si="9"/>
        <v>178.92</v>
      </c>
      <c r="CJ6" s="36">
        <f t="shared" si="9"/>
        <v>181.3</v>
      </c>
      <c r="CK6" s="35" t="str">
        <f>IF(CK7="","",IF(CK7="-","【-】","【"&amp;SUBSTITUTE(TEXT(CK7,"#,##0.00"),"-","△")&amp;"】"))</f>
        <v>【166.40】</v>
      </c>
      <c r="CL6" s="36">
        <f>IF(CL7="",NA(),CL7)</f>
        <v>65.599999999999994</v>
      </c>
      <c r="CM6" s="36">
        <f t="shared" ref="CM6:CU6" si="10">IF(CM7="",NA(),CM7)</f>
        <v>60.47</v>
      </c>
      <c r="CN6" s="36">
        <f t="shared" si="10"/>
        <v>59.17</v>
      </c>
      <c r="CO6" s="36">
        <f t="shared" si="10"/>
        <v>57.58</v>
      </c>
      <c r="CP6" s="36">
        <f t="shared" si="10"/>
        <v>56.94</v>
      </c>
      <c r="CQ6" s="36">
        <f t="shared" si="10"/>
        <v>54.24</v>
      </c>
      <c r="CR6" s="36">
        <f t="shared" si="10"/>
        <v>55.63</v>
      </c>
      <c r="CS6" s="36">
        <f t="shared" si="10"/>
        <v>55.03</v>
      </c>
      <c r="CT6" s="36">
        <f t="shared" si="10"/>
        <v>55.14</v>
      </c>
      <c r="CU6" s="36">
        <f t="shared" si="10"/>
        <v>55.89</v>
      </c>
      <c r="CV6" s="35" t="str">
        <f>IF(CV7="","",IF(CV7="-","【-】","【"&amp;SUBSTITUTE(TEXT(CV7,"#,##0.00"),"-","△")&amp;"】"))</f>
        <v>【60.69】</v>
      </c>
      <c r="CW6" s="36">
        <f>IF(CW7="",NA(),CW7)</f>
        <v>67.69</v>
      </c>
      <c r="CX6" s="36">
        <f t="shared" ref="CX6:DF6" si="11">IF(CX7="",NA(),CX7)</f>
        <v>78.89</v>
      </c>
      <c r="CY6" s="36">
        <f t="shared" si="11"/>
        <v>74.41</v>
      </c>
      <c r="CZ6" s="36">
        <f t="shared" si="11"/>
        <v>74.7</v>
      </c>
      <c r="DA6" s="36">
        <f t="shared" si="11"/>
        <v>75.41</v>
      </c>
      <c r="DB6" s="36">
        <f t="shared" si="11"/>
        <v>81.680000000000007</v>
      </c>
      <c r="DC6" s="36">
        <f t="shared" si="11"/>
        <v>82.04</v>
      </c>
      <c r="DD6" s="36">
        <f t="shared" si="11"/>
        <v>81.900000000000006</v>
      </c>
      <c r="DE6" s="36">
        <f t="shared" si="11"/>
        <v>81.39</v>
      </c>
      <c r="DF6" s="36">
        <f t="shared" si="11"/>
        <v>81.27</v>
      </c>
      <c r="DG6" s="35" t="str">
        <f>IF(DG7="","",IF(DG7="-","【-】","【"&amp;SUBSTITUTE(TEXT(DG7,"#,##0.00"),"-","△")&amp;"】"))</f>
        <v>【89.82】</v>
      </c>
      <c r="DH6" s="36">
        <f>IF(DH7="",NA(),DH7)</f>
        <v>45.71</v>
      </c>
      <c r="DI6" s="36">
        <f t="shared" ref="DI6:DQ6" si="12">IF(DI7="",NA(),DI7)</f>
        <v>48.46</v>
      </c>
      <c r="DJ6" s="36">
        <f t="shared" si="12"/>
        <v>50.42</v>
      </c>
      <c r="DK6" s="36">
        <f t="shared" si="12"/>
        <v>51.78</v>
      </c>
      <c r="DL6" s="36">
        <f t="shared" si="12"/>
        <v>53.21</v>
      </c>
      <c r="DM6" s="36">
        <f t="shared" si="12"/>
        <v>48.14</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6">
        <f t="shared" si="13"/>
        <v>39.479999999999997</v>
      </c>
      <c r="DX6" s="36">
        <f t="shared" si="13"/>
        <v>11.13</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5">
        <f t="shared" si="14"/>
        <v>0</v>
      </c>
      <c r="EG6" s="36">
        <f t="shared" si="14"/>
        <v>0.7</v>
      </c>
      <c r="EH6" s="36">
        <f t="shared" si="14"/>
        <v>0.47</v>
      </c>
      <c r="EI6" s="36">
        <f t="shared" si="14"/>
        <v>0.47</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362085</v>
      </c>
      <c r="D7" s="38">
        <v>46</v>
      </c>
      <c r="E7" s="38">
        <v>1</v>
      </c>
      <c r="F7" s="38">
        <v>0</v>
      </c>
      <c r="G7" s="38">
        <v>1</v>
      </c>
      <c r="H7" s="38" t="s">
        <v>93</v>
      </c>
      <c r="I7" s="38" t="s">
        <v>94</v>
      </c>
      <c r="J7" s="38" t="s">
        <v>95</v>
      </c>
      <c r="K7" s="38" t="s">
        <v>96</v>
      </c>
      <c r="L7" s="38" t="s">
        <v>97</v>
      </c>
      <c r="M7" s="38" t="s">
        <v>98</v>
      </c>
      <c r="N7" s="39" t="s">
        <v>99</v>
      </c>
      <c r="O7" s="39">
        <v>36.159999999999997</v>
      </c>
      <c r="P7" s="39">
        <v>83.44</v>
      </c>
      <c r="Q7" s="39">
        <v>3630</v>
      </c>
      <c r="R7" s="39">
        <v>24770</v>
      </c>
      <c r="S7" s="39">
        <v>721.42</v>
      </c>
      <c r="T7" s="39">
        <v>34.340000000000003</v>
      </c>
      <c r="U7" s="39">
        <v>20480</v>
      </c>
      <c r="V7" s="39">
        <v>41.41</v>
      </c>
      <c r="W7" s="39">
        <v>494.57</v>
      </c>
      <c r="X7" s="39">
        <v>84.24</v>
      </c>
      <c r="Y7" s="39">
        <v>77.12</v>
      </c>
      <c r="Z7" s="39">
        <v>74.09</v>
      </c>
      <c r="AA7" s="39">
        <v>76.58</v>
      </c>
      <c r="AB7" s="39">
        <v>88.83</v>
      </c>
      <c r="AC7" s="39">
        <v>111.34</v>
      </c>
      <c r="AD7" s="39">
        <v>110.05</v>
      </c>
      <c r="AE7" s="39">
        <v>108.87</v>
      </c>
      <c r="AF7" s="39">
        <v>108.61</v>
      </c>
      <c r="AG7" s="39">
        <v>108.35</v>
      </c>
      <c r="AH7" s="39">
        <v>110.27</v>
      </c>
      <c r="AI7" s="39">
        <v>151.21</v>
      </c>
      <c r="AJ7" s="39">
        <v>39.93</v>
      </c>
      <c r="AK7" s="39">
        <v>81.67</v>
      </c>
      <c r="AL7" s="39">
        <v>119.28</v>
      </c>
      <c r="AM7" s="39">
        <v>121.64</v>
      </c>
      <c r="AN7" s="39">
        <v>10.130000000000001</v>
      </c>
      <c r="AO7" s="39">
        <v>2.64</v>
      </c>
      <c r="AP7" s="39">
        <v>3.16</v>
      </c>
      <c r="AQ7" s="39">
        <v>3.59</v>
      </c>
      <c r="AR7" s="39">
        <v>3.98</v>
      </c>
      <c r="AS7" s="39">
        <v>1.1499999999999999</v>
      </c>
      <c r="AT7" s="39">
        <v>336</v>
      </c>
      <c r="AU7" s="39">
        <v>137.69</v>
      </c>
      <c r="AV7" s="39">
        <v>130.01</v>
      </c>
      <c r="AW7" s="39">
        <v>113.41</v>
      </c>
      <c r="AX7" s="39">
        <v>121.36</v>
      </c>
      <c r="AY7" s="39">
        <v>388.67</v>
      </c>
      <c r="AZ7" s="39">
        <v>359.47</v>
      </c>
      <c r="BA7" s="39">
        <v>369.69</v>
      </c>
      <c r="BB7" s="39">
        <v>379.08</v>
      </c>
      <c r="BC7" s="39">
        <v>367.55</v>
      </c>
      <c r="BD7" s="39">
        <v>260.31</v>
      </c>
      <c r="BE7" s="39">
        <v>908.44</v>
      </c>
      <c r="BF7" s="39">
        <v>1017.83</v>
      </c>
      <c r="BG7" s="39">
        <v>991.54</v>
      </c>
      <c r="BH7" s="39">
        <v>970.63</v>
      </c>
      <c r="BI7" s="39">
        <v>828.48</v>
      </c>
      <c r="BJ7" s="39">
        <v>422.5</v>
      </c>
      <c r="BK7" s="39">
        <v>401.79</v>
      </c>
      <c r="BL7" s="39">
        <v>402.99</v>
      </c>
      <c r="BM7" s="39">
        <v>398.98</v>
      </c>
      <c r="BN7" s="39">
        <v>418.68</v>
      </c>
      <c r="BO7" s="39">
        <v>275.67</v>
      </c>
      <c r="BP7" s="39">
        <v>82.17</v>
      </c>
      <c r="BQ7" s="39">
        <v>69.58</v>
      </c>
      <c r="BR7" s="39">
        <v>67.48</v>
      </c>
      <c r="BS7" s="39">
        <v>69.78</v>
      </c>
      <c r="BT7" s="39">
        <v>80.42</v>
      </c>
      <c r="BU7" s="39">
        <v>101.64</v>
      </c>
      <c r="BV7" s="39">
        <v>100.12</v>
      </c>
      <c r="BW7" s="39">
        <v>98.66</v>
      </c>
      <c r="BX7" s="39">
        <v>98.64</v>
      </c>
      <c r="BY7" s="39">
        <v>94.78</v>
      </c>
      <c r="BZ7" s="39">
        <v>100.05</v>
      </c>
      <c r="CA7" s="39">
        <v>240.39</v>
      </c>
      <c r="CB7" s="39">
        <v>240.6</v>
      </c>
      <c r="CC7" s="39">
        <v>264.45999999999998</v>
      </c>
      <c r="CD7" s="39">
        <v>255.37</v>
      </c>
      <c r="CE7" s="39">
        <v>249.8</v>
      </c>
      <c r="CF7" s="39">
        <v>179.16</v>
      </c>
      <c r="CG7" s="39">
        <v>174.97</v>
      </c>
      <c r="CH7" s="39">
        <v>178.59</v>
      </c>
      <c r="CI7" s="39">
        <v>178.92</v>
      </c>
      <c r="CJ7" s="39">
        <v>181.3</v>
      </c>
      <c r="CK7" s="39">
        <v>166.4</v>
      </c>
      <c r="CL7" s="39">
        <v>65.599999999999994</v>
      </c>
      <c r="CM7" s="39">
        <v>60.47</v>
      </c>
      <c r="CN7" s="39">
        <v>59.17</v>
      </c>
      <c r="CO7" s="39">
        <v>57.58</v>
      </c>
      <c r="CP7" s="39">
        <v>56.94</v>
      </c>
      <c r="CQ7" s="39">
        <v>54.24</v>
      </c>
      <c r="CR7" s="39">
        <v>55.63</v>
      </c>
      <c r="CS7" s="39">
        <v>55.03</v>
      </c>
      <c r="CT7" s="39">
        <v>55.14</v>
      </c>
      <c r="CU7" s="39">
        <v>55.89</v>
      </c>
      <c r="CV7" s="39">
        <v>60.69</v>
      </c>
      <c r="CW7" s="39">
        <v>67.69</v>
      </c>
      <c r="CX7" s="39">
        <v>78.89</v>
      </c>
      <c r="CY7" s="39">
        <v>74.41</v>
      </c>
      <c r="CZ7" s="39">
        <v>74.7</v>
      </c>
      <c r="DA7" s="39">
        <v>75.41</v>
      </c>
      <c r="DB7" s="39">
        <v>81.680000000000007</v>
      </c>
      <c r="DC7" s="39">
        <v>82.04</v>
      </c>
      <c r="DD7" s="39">
        <v>81.900000000000006</v>
      </c>
      <c r="DE7" s="39">
        <v>81.39</v>
      </c>
      <c r="DF7" s="39">
        <v>81.27</v>
      </c>
      <c r="DG7" s="39">
        <v>89.82</v>
      </c>
      <c r="DH7" s="39">
        <v>45.71</v>
      </c>
      <c r="DI7" s="39">
        <v>48.46</v>
      </c>
      <c r="DJ7" s="39">
        <v>50.42</v>
      </c>
      <c r="DK7" s="39">
        <v>51.78</v>
      </c>
      <c r="DL7" s="39">
        <v>53.21</v>
      </c>
      <c r="DM7" s="39">
        <v>48.14</v>
      </c>
      <c r="DN7" s="39">
        <v>48.05</v>
      </c>
      <c r="DO7" s="39">
        <v>48.87</v>
      </c>
      <c r="DP7" s="39">
        <v>49.92</v>
      </c>
      <c r="DQ7" s="39">
        <v>50.63</v>
      </c>
      <c r="DR7" s="39">
        <v>50.19</v>
      </c>
      <c r="DS7" s="39">
        <v>0</v>
      </c>
      <c r="DT7" s="39">
        <v>0</v>
      </c>
      <c r="DU7" s="39">
        <v>0</v>
      </c>
      <c r="DV7" s="39">
        <v>0</v>
      </c>
      <c r="DW7" s="39">
        <v>39.479999999999997</v>
      </c>
      <c r="DX7" s="39">
        <v>11.13</v>
      </c>
      <c r="DY7" s="39">
        <v>13.39</v>
      </c>
      <c r="DZ7" s="39">
        <v>14.85</v>
      </c>
      <c r="EA7" s="39">
        <v>16.88</v>
      </c>
      <c r="EB7" s="39">
        <v>18.28</v>
      </c>
      <c r="EC7" s="39">
        <v>20.63</v>
      </c>
      <c r="ED7" s="39">
        <v>0</v>
      </c>
      <c r="EE7" s="39">
        <v>0</v>
      </c>
      <c r="EF7" s="39">
        <v>0</v>
      </c>
      <c r="EG7" s="39">
        <v>0.7</v>
      </c>
      <c r="EH7" s="39">
        <v>0.47</v>
      </c>
      <c r="EI7" s="39">
        <v>0.47</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2022-01-25T03:47:57Z</cp:lastPrinted>
  <dcterms:created xsi:type="dcterms:W3CDTF">2021-12-03T06:56:23Z</dcterms:created>
  <dcterms:modified xsi:type="dcterms:W3CDTF">2022-01-25T03:48:19Z</dcterms:modified>
</cp:coreProperties>
</file>