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専用\□財政課共有　改　専用・財政課共有のデータをこちらに移行して整理\95地方公営企業\R3\R4.2.4〆公営企業に係る経営比較分析表（令和2年度決算）の分析等について（依頼）\4.回答\"/>
    </mc:Choice>
  </mc:AlternateContent>
  <workbookProtection workbookAlgorithmName="SHA-512" workbookHashValue="3nHy1gTlmELOTprDI95NBZJzI4MJcC8VtHS5+0n+NQkPZV3V/EE2dWGnx39/7So0cVj2YGL5QG4e6SoE5D3F3Q==" workbookSaltValue="k6tA2n8kMoBUfqx7xZ9ER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<sst xmlns="http://schemas.openxmlformats.org/spreadsheetml/2006/main" count="228" uniqueCount="115">
  <si>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</si>
  <si>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</si>
  <si>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</si>
  <si>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</si>
  <si>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</si>
  <si>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</si>
  <si>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</si>
  <si>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</si>
  <si>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</si>
  <si>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</si>
  <si>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</si>
  <si>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</si>
  <si>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</si>
  <si>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</si>
  <si>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</si>
  <si>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</si>
  <si>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</si>
  <si>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</si>
  <si>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</si>
  <si>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</si>
  <si>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</si>
  <si>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</si>
  <si>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</si>
  <si>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</si>
  <si>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</si>
  <si>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</si>
  <si>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</si>
  <si>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</si>
  <si>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</si>
  <si>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</si>
  <si>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</si>
  <si>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</si>
  <si>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</si>
  <si>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</si>
  <si>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</si>
  <si>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</si>
  <si>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</si>
  <si>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</si>
  <si>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</si>
  <si>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</si>
  <si>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</si>
  <si>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</si>
  <si>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</si>
  <si>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</si>
  <si>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</si>
  <si>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</si>
  <si>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</si>
  <si>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</si>
  <si>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</si>
  <si>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</si>
  <si>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</si>
  <si>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</si>
  <si>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</si>
  <si>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</si>
  <si>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</si>
  <si>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</si>
  <si>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</si>
  <si>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</si>
  <si>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</si>
  <si>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</si>
  <si>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</si>
  <si>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</si>
  <si>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</si>
  <si>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</si>
  <si>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</si>
  <si>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</si>
  <si>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</si>
  <si>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</si>
  <si>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</si>
  <si>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</si>
  <si>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</si>
  <si>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</si>
  <si>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</si>
  <si>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</si>
  <si>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</si>
  <si>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</si>
  <si>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</si>
  <si>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</si>
  <si>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</si>
  <si>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</si>
  <si>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</si>
  <si>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</si>
  <si>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</si>
  <si>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</si>
  <si>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</si>
  <si>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</si>
  <si>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</si>
  <si>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</si>
  <si>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</si>
  <si>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</si>
  <si>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</si>
  <si>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</si>
  <si>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</si>
  <si>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阿波市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</si>
  <si>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</si>
  <si>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</si>
  <si>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</si>
  <si>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</si>
  <si>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</si>
  <si>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</si>
  <si>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</si>
  <si>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</si>
  <si>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</si>
  <si>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</si>
  <si>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</si>
  <si>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</si>
  <si>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</si>
  <si>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</si>
  <si>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</si>
  <si>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</si>
  <si>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</si>
  <si>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</si>
  <si>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xml:space="preserve"> 経常収支比率は主に維持管理費削減の結果116％となり、100％以上を維持している。
　累積欠損金はなく、また流動比率は平均値よりも高く、短期的な支払能力は十分だと考えられる。
　企業債残高対給水収益比率、給水原価は平均値より低く、料金回収率は、平均値より高い水準となっている。
　施設利用率は平均より低く、給水区域の統合や施設の削減など、阿波市上水道基本計画、水道事業ビジョンに基づき行っていく。
　</t>
    <rPh sb="108" eb="111">
      <t>ヘイキンチ</t>
    </rPh>
    <rPh sb="113" eb="114">
      <t>ヒク</t>
    </rPh>
    <rPh sb="128" eb="129">
      <t>タカ</t>
    </rPh>
    <rPh sb="130" eb="132">
      <t>スイジュン</t>
    </rPh>
    <rPh sb="141" eb="143">
      <t>シセツ</t>
    </rPh>
    <rPh sb="143" eb="145">
      <t>リヨウ</t>
    </rPh>
    <rPh sb="145" eb="146">
      <t>リツ</t>
    </rPh>
    <rPh sb="147" eb="149">
      <t>ヘイキン</t>
    </rPh>
    <rPh sb="151" eb="152">
      <t>ヒク</t>
    </rPh>
    <rPh sb="170" eb="173">
      <t>アワシ</t>
    </rPh>
    <rPh sb="173" eb="176">
      <t>ジョウスイドウ</t>
    </rPh>
    <rPh sb="176" eb="180">
      <t>キホンケイカク</t>
    </rPh>
    <rPh sb="181" eb="183">
      <t>スイドウ</t>
    </rPh>
    <rPh sb="183" eb="185">
      <t>ジギョウ</t>
    </rPh>
    <rPh sb="190" eb="191">
      <t>モト</t>
    </rPh>
    <rPh sb="193" eb="194">
      <t>オコナ</t>
    </rPh>
    <phoneticPr fontId="4"/>
  </si>
  <si>
    <t>　有形固定資産減価償却率が高く、また管路経年化率も大きな数値となり、施設の老朽化が進んでいる。このことが平均よりも低い有収率の一因だと考えられる。
　管路更新率は、平均値を下回る結果となったが、老朽管布設替工事等を計画的に行っており、今後とも積極的に事業に取組んでいく。</t>
    <rPh sb="82" eb="85">
      <t>ヘイキンチ</t>
    </rPh>
    <rPh sb="86" eb="88">
      <t>シタマワ</t>
    </rPh>
    <rPh sb="89" eb="91">
      <t>ケッカ</t>
    </rPh>
    <rPh sb="97" eb="99">
      <t>ロウキュウ</t>
    </rPh>
    <rPh sb="99" eb="100">
      <t>カン</t>
    </rPh>
    <rPh sb="100" eb="103">
      <t>フセツガ</t>
    </rPh>
    <rPh sb="103" eb="105">
      <t>コウジ</t>
    </rPh>
    <rPh sb="105" eb="106">
      <t>トウ</t>
    </rPh>
    <rPh sb="111" eb="112">
      <t>オコナ</t>
    </rPh>
    <rPh sb="117" eb="119">
      <t>コンゴ</t>
    </rPh>
    <rPh sb="121" eb="124">
      <t>セッキョクテキ</t>
    </rPh>
    <rPh sb="125" eb="127">
      <t>ジギョウ</t>
    </rPh>
    <rPh sb="128" eb="130">
      <t>トリク</t>
    </rPh>
    <phoneticPr fontId="4"/>
  </si>
  <si>
    <t xml:space="preserve">　現在は健全な経営であるが、有形固定資産減価償却率が高く、施設の老朽化が進行している。また管路経年化率も大きな数値となった。しかし、管路更新率は積極的かつ計画的な老朽管布設替等工事によりおおむね平均値となっている。
　引き続き阿波市上水道基本計画、水道事業ビジョンに基づき事業を行っていく。
</t>
    <rPh sb="1" eb="3">
      <t>ゲンザイ</t>
    </rPh>
    <rPh sb="4" eb="6">
      <t>ケンゼン</t>
    </rPh>
    <rPh sb="7" eb="9">
      <t>ケイエイ</t>
    </rPh>
    <rPh sb="36" eb="38">
      <t>シンコウ</t>
    </rPh>
    <rPh sb="72" eb="74">
      <t>セッキョク</t>
    </rPh>
    <rPh sb="74" eb="75">
      <t>テキ</t>
    </rPh>
    <rPh sb="77" eb="80">
      <t>ケイカクテキ</t>
    </rPh>
    <rPh sb="81" eb="83">
      <t>ロウキュウ</t>
    </rPh>
    <rPh sb="83" eb="84">
      <t>カン</t>
    </rPh>
    <rPh sb="84" eb="86">
      <t>フセツ</t>
    </rPh>
    <rPh sb="86" eb="87">
      <t>タイ</t>
    </rPh>
    <rPh sb="87" eb="88">
      <t>トウ</t>
    </rPh>
    <rPh sb="88" eb="90">
      <t>コウジ</t>
    </rPh>
    <rPh sb="97" eb="100">
      <t>ヘイキンチ</t>
    </rPh>
    <rPh sb="109" eb="110">
      <t>ヒ</t>
    </rPh>
    <rPh sb="111" eb="112">
      <t>ツヅ</t>
    </rPh>
    <rPh sb="136" eb="138">
      <t>ジギョウ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</si>
</sst>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0.28999999999999998</c:v>
                </c:pt>
                <c:pt idx="1">
                  <c:v>0.24</c:v>
                </c:pt>
                <c:pt idx="2">
                  <c:v>0.37</c:v>
                </c:pt>
                <c:pt idx="3">
                  <c:v>0.55000000000000004</c:v>
                </c:pt>
                <c:pt idx="4">
                  <c:v>0.56000000000000005</c:v>
                </c:pt>
              </c:numCache>
            </c:numRef>
          </c:val>
          <c:extLst>
            <c:ext xmlns:c16="http://schemas.microsoft.com/office/drawing/2014/chart" uri="{C3380CC4-5D6E-409C-BE32-E72D297353CC}">
              <c16:uniqueId val="{00000000-E9A5-47AD-817A-359FAD151EE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0.61</c:v>
                </c:pt>
                <c:pt idx="1">
                  <c:v>0.51</c:v>
                </c:pt>
                <c:pt idx="2">
                  <c:v>0.57999999999999996</c:v>
                </c:pt>
                <c:pt idx="3">
                  <c:v>0.54</c:v>
                </c:pt>
                <c:pt idx="4">
                  <c:v>0.56999999999999995</c:v>
                </c:pt>
              </c:numCache>
            </c:numRef>
          </c:val>
          <c:smooth val="0"/>
          <c:extLst>
            <c:ext xmlns:c16="http://schemas.microsoft.com/office/drawing/2014/chart" uri="{C3380CC4-5D6E-409C-BE32-E72D297353CC}">
              <c16:uniqueId val="{00000001-E9A5-47AD-817A-359FAD151EE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55.69</c:v>
                </c:pt>
                <c:pt idx="1">
                  <c:v>55.51</c:v>
                </c:pt>
                <c:pt idx="2">
                  <c:v>54.37</c:v>
                </c:pt>
                <c:pt idx="3">
                  <c:v>54.37</c:v>
                </c:pt>
                <c:pt idx="4">
                  <c:v>56.01</c:v>
                </c:pt>
              </c:numCache>
            </c:numRef>
          </c:val>
          <c:extLst>
            <c:ext xmlns:c16="http://schemas.microsoft.com/office/drawing/2014/chart" uri="{C3380CC4-5D6E-409C-BE32-E72D297353CC}">
              <c16:uniqueId val="{00000000-4495-4E58-99A6-66F982DEB99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59.01</c:v>
                </c:pt>
                <c:pt idx="1">
                  <c:v>60.03</c:v>
                </c:pt>
                <c:pt idx="2">
                  <c:v>59.74</c:v>
                </c:pt>
                <c:pt idx="3">
                  <c:v>59.67</c:v>
                </c:pt>
                <c:pt idx="4">
                  <c:v>60.12</c:v>
                </c:pt>
              </c:numCache>
            </c:numRef>
          </c:val>
          <c:smooth val="0"/>
          <c:extLst>
            <c:ext xmlns:c16="http://schemas.microsoft.com/office/drawing/2014/chart" uri="{C3380CC4-5D6E-409C-BE32-E72D297353CC}">
              <c16:uniqueId val="{00000001-4495-4E58-99A6-66F982DEB99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70.39</c:v>
                </c:pt>
                <c:pt idx="1">
                  <c:v>70.22</c:v>
                </c:pt>
                <c:pt idx="2">
                  <c:v>70.45</c:v>
                </c:pt>
                <c:pt idx="3">
                  <c:v>69.22</c:v>
                </c:pt>
                <c:pt idx="4">
                  <c:v>68.56</c:v>
                </c:pt>
              </c:numCache>
            </c:numRef>
          </c:val>
          <c:extLst>
            <c:ext xmlns:c16="http://schemas.microsoft.com/office/drawing/2014/chart" uri="{C3380CC4-5D6E-409C-BE32-E72D297353CC}">
              <c16:uniqueId val="{00000000-F0CE-4409-948F-DCB23DA841D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85.37</c:v>
                </c:pt>
                <c:pt idx="1">
                  <c:v>84.81</c:v>
                </c:pt>
                <c:pt idx="2">
                  <c:v>84.8</c:v>
                </c:pt>
                <c:pt idx="3">
                  <c:v>84.6</c:v>
                </c:pt>
                <c:pt idx="4">
                  <c:v>84.24</c:v>
                </c:pt>
              </c:numCache>
            </c:numRef>
          </c:val>
          <c:smooth val="0"/>
          <c:extLst>
            <c:ext xmlns:c16="http://schemas.microsoft.com/office/drawing/2014/chart" uri="{C3380CC4-5D6E-409C-BE32-E72D297353CC}">
              <c16:uniqueId val="{00000001-F0CE-4409-948F-DCB23DA841D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107.21</c:v>
                </c:pt>
                <c:pt idx="1">
                  <c:v>108.49</c:v>
                </c:pt>
                <c:pt idx="2">
                  <c:v>105.72</c:v>
                </c:pt>
                <c:pt idx="3">
                  <c:v>113.18</c:v>
                </c:pt>
                <c:pt idx="4">
                  <c:v>116.71</c:v>
                </c:pt>
              </c:numCache>
            </c:numRef>
          </c:val>
          <c:extLst>
            <c:ext xmlns:c16="http://schemas.microsoft.com/office/drawing/2014/chart" uri="{C3380CC4-5D6E-409C-BE32-E72D297353CC}">
              <c16:uniqueId val="{00000000-51CA-4C5B-BEFD-F07A2019108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110.95</c:v>
                </c:pt>
                <c:pt idx="1">
                  <c:v>110.68</c:v>
                </c:pt>
                <c:pt idx="2">
                  <c:v>110.66</c:v>
                </c:pt>
                <c:pt idx="3">
                  <c:v>109.01</c:v>
                </c:pt>
                <c:pt idx="4">
                  <c:v>108.83</c:v>
                </c:pt>
              </c:numCache>
            </c:numRef>
          </c:val>
          <c:smooth val="0"/>
          <c:extLst>
            <c:ext xmlns:c16="http://schemas.microsoft.com/office/drawing/2014/chart" uri="{C3380CC4-5D6E-409C-BE32-E72D297353CC}">
              <c16:uniqueId val="{00000001-51CA-4C5B-BEFD-F07A2019108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53.56</c:v>
                </c:pt>
                <c:pt idx="1">
                  <c:v>54.77</c:v>
                </c:pt>
                <c:pt idx="2">
                  <c:v>55.93</c:v>
                </c:pt>
                <c:pt idx="3">
                  <c:v>56.85</c:v>
                </c:pt>
                <c:pt idx="4">
                  <c:v>57.73</c:v>
                </c:pt>
              </c:numCache>
            </c:numRef>
          </c:val>
          <c:extLst>
            <c:ext xmlns:c16="http://schemas.microsoft.com/office/drawing/2014/chart" uri="{C3380CC4-5D6E-409C-BE32-E72D297353CC}">
              <c16:uniqueId val="{00000000-3C23-44CA-9C4B-C7704A9D6CD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c:v>
                </c:pt>
                <c:pt idx="1">
                  <c:v>47.28</c:v>
                </c:pt>
                <c:pt idx="2">
                  <c:v>47.66</c:v>
                </c:pt>
                <c:pt idx="3">
                  <c:v>48.17</c:v>
                </c:pt>
                <c:pt idx="4">
                  <c:v>48.83</c:v>
                </c:pt>
              </c:numCache>
            </c:numRef>
          </c:val>
          <c:smooth val="0"/>
          <c:extLst>
            <c:ext xmlns:c16="http://schemas.microsoft.com/office/drawing/2014/chart" uri="{C3380CC4-5D6E-409C-BE32-E72D297353CC}">
              <c16:uniqueId val="{00000001-3C23-44CA-9C4B-C7704A9D6CD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21.54</c:v>
                </c:pt>
                <c:pt idx="1">
                  <c:v>22.37</c:v>
                </c:pt>
                <c:pt idx="2">
                  <c:v>25.28</c:v>
                </c:pt>
                <c:pt idx="3">
                  <c:v>22.29</c:v>
                </c:pt>
                <c:pt idx="4">
                  <c:v>26.49</c:v>
                </c:pt>
              </c:numCache>
            </c:numRef>
          </c:val>
          <c:extLst>
            <c:ext xmlns:c16="http://schemas.microsoft.com/office/drawing/2014/chart" uri="{C3380CC4-5D6E-409C-BE32-E72D297353CC}">
              <c16:uniqueId val="{00000000-CFAF-47AE-9D8E-DB472E99CB4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12.19</c:v>
                </c:pt>
                <c:pt idx="2">
                  <c:v>15.1</c:v>
                </c:pt>
                <c:pt idx="3">
                  <c:v>17.12</c:v>
                </c:pt>
                <c:pt idx="4">
                  <c:v>18.18</c:v>
                </c:pt>
              </c:numCache>
            </c:numRef>
          </c:val>
          <c:smooth val="0"/>
          <c:extLst>
            <c:ext xmlns:c16="http://schemas.microsoft.com/office/drawing/2014/chart" uri="{C3380CC4-5D6E-409C-BE32-E72D297353CC}">
              <c16:uniqueId val="{00000001-CFAF-47AE-9D8E-DB472E99CB4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FAD-44AA-AA55-CEB2CCF23F9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3.91</c:v>
                </c:pt>
                <c:pt idx="1">
                  <c:v>3.56</c:v>
                </c:pt>
                <c:pt idx="2">
                  <c:v>2.74</c:v>
                </c:pt>
                <c:pt idx="3">
                  <c:v>3.7</c:v>
                </c:pt>
                <c:pt idx="4">
                  <c:v>4.34</c:v>
                </c:pt>
              </c:numCache>
            </c:numRef>
          </c:val>
          <c:smooth val="0"/>
          <c:extLst>
            <c:ext xmlns:c16="http://schemas.microsoft.com/office/drawing/2014/chart" uri="{C3380CC4-5D6E-409C-BE32-E72D297353CC}">
              <c16:uniqueId val="{00000001-DFAD-44AA-AA55-CEB2CCF23F9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1118.5999999999999</c:v>
                </c:pt>
                <c:pt idx="1">
                  <c:v>1283.24</c:v>
                </c:pt>
                <c:pt idx="2">
                  <c:v>1317.14</c:v>
                </c:pt>
                <c:pt idx="3">
                  <c:v>1561.75</c:v>
                </c:pt>
                <c:pt idx="4">
                  <c:v>875.68</c:v>
                </c:pt>
              </c:numCache>
            </c:numRef>
          </c:val>
          <c:extLst>
            <c:ext xmlns:c16="http://schemas.microsoft.com/office/drawing/2014/chart" uri="{C3380CC4-5D6E-409C-BE32-E72D297353CC}">
              <c16:uniqueId val="{00000000-5E85-44CB-8A65-41056B58423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377.63</c:v>
                </c:pt>
                <c:pt idx="1">
                  <c:v>357.34</c:v>
                </c:pt>
                <c:pt idx="2">
                  <c:v>366.03</c:v>
                </c:pt>
                <c:pt idx="3">
                  <c:v>365.18</c:v>
                </c:pt>
                <c:pt idx="4">
                  <c:v>327.77</c:v>
                </c:pt>
              </c:numCache>
            </c:numRef>
          </c:val>
          <c:smooth val="0"/>
          <c:extLst>
            <c:ext xmlns:c16="http://schemas.microsoft.com/office/drawing/2014/chart" uri="{C3380CC4-5D6E-409C-BE32-E72D297353CC}">
              <c16:uniqueId val="{00000001-5E85-44CB-8A65-41056B58423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309.04000000000002</c:v>
                </c:pt>
                <c:pt idx="1">
                  <c:v>306.83999999999997</c:v>
                </c:pt>
                <c:pt idx="2">
                  <c:v>310.43</c:v>
                </c:pt>
                <c:pt idx="3">
                  <c:v>317.75</c:v>
                </c:pt>
                <c:pt idx="4">
                  <c:v>326.82</c:v>
                </c:pt>
              </c:numCache>
            </c:numRef>
          </c:val>
          <c:extLst>
            <c:ext xmlns:c16="http://schemas.microsoft.com/office/drawing/2014/chart" uri="{C3380CC4-5D6E-409C-BE32-E72D297353CC}">
              <c16:uniqueId val="{00000000-C7AA-4467-95DD-F49956A5EA6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364.71</c:v>
                </c:pt>
                <c:pt idx="1">
                  <c:v>373.69</c:v>
                </c:pt>
                <c:pt idx="2">
                  <c:v>370.12</c:v>
                </c:pt>
                <c:pt idx="3">
                  <c:v>371.65</c:v>
                </c:pt>
                <c:pt idx="4">
                  <c:v>397.1</c:v>
                </c:pt>
              </c:numCache>
            </c:numRef>
          </c:val>
          <c:smooth val="0"/>
          <c:extLst>
            <c:ext xmlns:c16="http://schemas.microsoft.com/office/drawing/2014/chart" uri="{C3380CC4-5D6E-409C-BE32-E72D297353CC}">
              <c16:uniqueId val="{00000001-C7AA-4467-95DD-F49956A5EA6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103.97</c:v>
                </c:pt>
                <c:pt idx="1">
                  <c:v>106.53</c:v>
                </c:pt>
                <c:pt idx="2">
                  <c:v>103.17</c:v>
                </c:pt>
                <c:pt idx="3">
                  <c:v>110.54</c:v>
                </c:pt>
                <c:pt idx="4">
                  <c:v>114.92</c:v>
                </c:pt>
              </c:numCache>
            </c:numRef>
          </c:val>
          <c:extLst>
            <c:ext xmlns:c16="http://schemas.microsoft.com/office/drawing/2014/chart" uri="{C3380CC4-5D6E-409C-BE32-E72D297353CC}">
              <c16:uniqueId val="{00000000-66B5-466F-8F70-E7EAFB46248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100.65</c:v>
                </c:pt>
                <c:pt idx="1">
                  <c:v>99.87</c:v>
                </c:pt>
                <c:pt idx="2">
                  <c:v>100.42</c:v>
                </c:pt>
                <c:pt idx="3">
                  <c:v>98.77</c:v>
                </c:pt>
                <c:pt idx="4">
                  <c:v>95.79</c:v>
                </c:pt>
              </c:numCache>
            </c:numRef>
          </c:val>
          <c:smooth val="0"/>
          <c:extLst>
            <c:ext xmlns:c16="http://schemas.microsoft.com/office/drawing/2014/chart" uri="{C3380CC4-5D6E-409C-BE32-E72D297353CC}">
              <c16:uniqueId val="{00000001-66B5-466F-8F70-E7EAFB46248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122.22</c:v>
                </c:pt>
                <c:pt idx="1">
                  <c:v>119.48</c:v>
                </c:pt>
                <c:pt idx="2">
                  <c:v>123.29</c:v>
                </c:pt>
                <c:pt idx="3">
                  <c:v>115.4</c:v>
                </c:pt>
                <c:pt idx="4">
                  <c:v>110.47</c:v>
                </c:pt>
              </c:numCache>
            </c:numRef>
          </c:val>
          <c:extLst>
            <c:ext xmlns:c16="http://schemas.microsoft.com/office/drawing/2014/chart" uri="{C3380CC4-5D6E-409C-BE32-E72D297353CC}">
              <c16:uniqueId val="{00000000-1BB0-4195-BF85-93C4DFFBBE6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170.19</c:v>
                </c:pt>
                <c:pt idx="1">
                  <c:v>171.81</c:v>
                </c:pt>
                <c:pt idx="2">
                  <c:v>171.67</c:v>
                </c:pt>
                <c:pt idx="3">
                  <c:v>173.67</c:v>
                </c:pt>
                <c:pt idx="4">
                  <c:v>171.13</c:v>
                </c:pt>
              </c:numCache>
            </c:numRef>
          </c:val>
          <c:smooth val="0"/>
          <c:extLst>
            <c:ext xmlns:c16="http://schemas.microsoft.com/office/drawing/2014/chart" uri="{C3380CC4-5D6E-409C-BE32-E72D297353CC}">
              <c16:uniqueId val="{00000001-1BB0-4195-BF85-93C4DFFBBE6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D4" zoomScaleNormal="100" workbookViewId="0">
      <selection activeCell="AU53" sqref="AU5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徳島県　阿波市</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A5</v>
      </c>
      <c r="X8" s="86"/>
      <c r="Y8" s="86"/>
      <c r="Z8" s="86"/>
      <c r="AA8" s="86"/>
      <c r="AB8" s="86"/>
      <c r="AC8" s="86"/>
      <c r="AD8" s="86" t="str">
        <f>データ!$M$6</f>
        <v>非設置</v>
      </c>
      <c r="AE8" s="86"/>
      <c r="AF8" s="86"/>
      <c r="AG8" s="86"/>
      <c r="AH8" s="86"/>
      <c r="AI8" s="86"/>
      <c r="AJ8" s="86"/>
      <c r="AK8" s="4"/>
      <c r="AL8" s="74">
        <f>データ!$R$6</f>
        <v>36581</v>
      </c>
      <c r="AM8" s="74"/>
      <c r="AN8" s="74"/>
      <c r="AO8" s="74"/>
      <c r="AP8" s="74"/>
      <c r="AQ8" s="74"/>
      <c r="AR8" s="74"/>
      <c r="AS8" s="74"/>
      <c r="AT8" s="70">
        <f>データ!$S$6</f>
        <v>191.11</v>
      </c>
      <c r="AU8" s="71"/>
      <c r="AV8" s="71"/>
      <c r="AW8" s="71"/>
      <c r="AX8" s="71"/>
      <c r="AY8" s="71"/>
      <c r="AZ8" s="71"/>
      <c r="BA8" s="71"/>
      <c r="BB8" s="73">
        <f>データ!$T$6</f>
        <v>191.41</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15">
      <c r="A10" s="2"/>
      <c r="B10" s="70" t="str">
        <f>データ!$N$6</f>
        <v>-</v>
      </c>
      <c r="C10" s="71"/>
      <c r="D10" s="71"/>
      <c r="E10" s="71"/>
      <c r="F10" s="71"/>
      <c r="G10" s="71"/>
      <c r="H10" s="71"/>
      <c r="I10" s="70">
        <f>データ!$O$6</f>
        <v>70.989999999999995</v>
      </c>
      <c r="J10" s="71"/>
      <c r="K10" s="71"/>
      <c r="L10" s="71"/>
      <c r="M10" s="71"/>
      <c r="N10" s="71"/>
      <c r="O10" s="72"/>
      <c r="P10" s="73">
        <f>データ!$P$6</f>
        <v>98.78</v>
      </c>
      <c r="Q10" s="73"/>
      <c r="R10" s="73"/>
      <c r="S10" s="73"/>
      <c r="T10" s="73"/>
      <c r="U10" s="73"/>
      <c r="V10" s="73"/>
      <c r="W10" s="74">
        <f>データ!$Q$6</f>
        <v>2530</v>
      </c>
      <c r="X10" s="74"/>
      <c r="Y10" s="74"/>
      <c r="Z10" s="74"/>
      <c r="AA10" s="74"/>
      <c r="AB10" s="74"/>
      <c r="AC10" s="74"/>
      <c r="AD10" s="2"/>
      <c r="AE10" s="2"/>
      <c r="AF10" s="2"/>
      <c r="AG10" s="2"/>
      <c r="AH10" s="4"/>
      <c r="AI10" s="4"/>
      <c r="AJ10" s="4"/>
      <c r="AK10" s="4"/>
      <c r="AL10" s="74">
        <f>データ!$U$6</f>
        <v>35966</v>
      </c>
      <c r="AM10" s="74"/>
      <c r="AN10" s="74"/>
      <c r="AO10" s="74"/>
      <c r="AP10" s="74"/>
      <c r="AQ10" s="74"/>
      <c r="AR10" s="74"/>
      <c r="AS10" s="74"/>
      <c r="AT10" s="70">
        <f>データ!$V$6</f>
        <v>83.18</v>
      </c>
      <c r="AU10" s="71"/>
      <c r="AV10" s="71"/>
      <c r="AW10" s="71"/>
      <c r="AX10" s="71"/>
      <c r="AY10" s="71"/>
      <c r="AZ10" s="71"/>
      <c r="BA10" s="71"/>
      <c r="BB10" s="73">
        <f>データ!$W$6</f>
        <v>432.39</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112</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113</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114</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IPd4AclxtuQ9fyXU/jnzT4VFjfvOoeK3/JOZGuGDoCKbnUMlT6/0ncU75bXNwsLIO3G2nG9CTY4K6ugbVDyhjA==" saltValue="Nirw+kHfFHX8RN9L4qDbR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362069</v>
      </c>
      <c r="D6" s="34">
        <f t="shared" si="3"/>
        <v>46</v>
      </c>
      <c r="E6" s="34">
        <f t="shared" si="3"/>
        <v>1</v>
      </c>
      <c r="F6" s="34">
        <f t="shared" si="3"/>
        <v>0</v>
      </c>
      <c r="G6" s="34">
        <f t="shared" si="3"/>
        <v>1</v>
      </c>
      <c r="H6" s="34" t="str">
        <f t="shared" si="3"/>
        <v>徳島県　阿波市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70.989999999999995</v>
      </c>
      <c r="P6" s="35">
        <f t="shared" si="3"/>
        <v>98.78</v>
      </c>
      <c r="Q6" s="35">
        <f t="shared" si="3"/>
        <v>2530</v>
      </c>
      <c r="R6" s="35">
        <f t="shared" si="3"/>
        <v>36581</v>
      </c>
      <c r="S6" s="35">
        <f t="shared" si="3"/>
        <v>191.11</v>
      </c>
      <c r="T6" s="35">
        <f t="shared" si="3"/>
        <v>191.41</v>
      </c>
      <c r="U6" s="35">
        <f t="shared" si="3"/>
        <v>35966</v>
      </c>
      <c r="V6" s="35">
        <f t="shared" si="3"/>
        <v>83.18</v>
      </c>
      <c r="W6" s="35">
        <f t="shared" si="3"/>
        <v>432.39</v>
      </c>
      <c r="X6" s="36">
        <f>IF(X7="",NA(),X7)</f>
        <v>107.21</v>
      </c>
      <c r="Y6" s="36">
        <f t="shared" ref="Y6:AG6" si="4">IF(Y7="",NA(),Y7)</f>
        <v>108.49</v>
      </c>
      <c r="Z6" s="36">
        <f t="shared" si="4"/>
        <v>105.72</v>
      </c>
      <c r="AA6" s="36">
        <f t="shared" si="4"/>
        <v>113.18</v>
      </c>
      <c r="AB6" s="36">
        <f t="shared" si="4"/>
        <v>116.71</v>
      </c>
      <c r="AC6" s="36">
        <f t="shared" si="4"/>
        <v>110.95</v>
      </c>
      <c r="AD6" s="36">
        <f t="shared" si="4"/>
        <v>110.68</v>
      </c>
      <c r="AE6" s="36">
        <f t="shared" si="4"/>
        <v>110.66</v>
      </c>
      <c r="AF6" s="36">
        <f t="shared" si="4"/>
        <v>109.01</v>
      </c>
      <c r="AG6" s="36">
        <f t="shared" si="4"/>
        <v>108.83</v>
      </c>
      <c r="AH6" s="35" t="str">
        <f>IF(AH7="","",IF(AH7="-","【-】","【"&amp;SUBSTITUTE(TEXT(AH7,"#,##0.00"),"-","△")&amp;"】"))</f>
        <v>【110.27】</v>
      </c>
      <c r="AI6" s="35">
        <f>IF(AI7="",NA(),AI7)</f>
        <v>0</v>
      </c>
      <c r="AJ6" s="35">
        <f t="shared" ref="AJ6:AR6" si="5">IF(AJ7="",NA(),AJ7)</f>
        <v>0</v>
      </c>
      <c r="AK6" s="35">
        <f t="shared" si="5"/>
        <v>0</v>
      </c>
      <c r="AL6" s="35">
        <f t="shared" si="5"/>
        <v>0</v>
      </c>
      <c r="AM6" s="35">
        <f t="shared" si="5"/>
        <v>0</v>
      </c>
      <c r="AN6" s="36">
        <f t="shared" si="5"/>
        <v>3.91</v>
      </c>
      <c r="AO6" s="36">
        <f t="shared" si="5"/>
        <v>3.56</v>
      </c>
      <c r="AP6" s="36">
        <f t="shared" si="5"/>
        <v>2.74</v>
      </c>
      <c r="AQ6" s="36">
        <f t="shared" si="5"/>
        <v>3.7</v>
      </c>
      <c r="AR6" s="36">
        <f t="shared" si="5"/>
        <v>4.34</v>
      </c>
      <c r="AS6" s="35" t="str">
        <f>IF(AS7="","",IF(AS7="-","【-】","【"&amp;SUBSTITUTE(TEXT(AS7,"#,##0.00"),"-","△")&amp;"】"))</f>
        <v>【1.15】</v>
      </c>
      <c r="AT6" s="36">
        <f>IF(AT7="",NA(),AT7)</f>
        <v>1118.5999999999999</v>
      </c>
      <c r="AU6" s="36">
        <f t="shared" ref="AU6:BC6" si="6">IF(AU7="",NA(),AU7)</f>
        <v>1283.24</v>
      </c>
      <c r="AV6" s="36">
        <f t="shared" si="6"/>
        <v>1317.14</v>
      </c>
      <c r="AW6" s="36">
        <f t="shared" si="6"/>
        <v>1561.75</v>
      </c>
      <c r="AX6" s="36">
        <f t="shared" si="6"/>
        <v>875.68</v>
      </c>
      <c r="AY6" s="36">
        <f t="shared" si="6"/>
        <v>377.63</v>
      </c>
      <c r="AZ6" s="36">
        <f t="shared" si="6"/>
        <v>357.34</v>
      </c>
      <c r="BA6" s="36">
        <f t="shared" si="6"/>
        <v>366.03</v>
      </c>
      <c r="BB6" s="36">
        <f t="shared" si="6"/>
        <v>365.18</v>
      </c>
      <c r="BC6" s="36">
        <f t="shared" si="6"/>
        <v>327.77</v>
      </c>
      <c r="BD6" s="35" t="str">
        <f>IF(BD7="","",IF(BD7="-","【-】","【"&amp;SUBSTITUTE(TEXT(BD7,"#,##0.00"),"-","△")&amp;"】"))</f>
        <v>【260.31】</v>
      </c>
      <c r="BE6" s="36">
        <f>IF(BE7="",NA(),BE7)</f>
        <v>309.04000000000002</v>
      </c>
      <c r="BF6" s="36">
        <f t="shared" ref="BF6:BN6" si="7">IF(BF7="",NA(),BF7)</f>
        <v>306.83999999999997</v>
      </c>
      <c r="BG6" s="36">
        <f t="shared" si="7"/>
        <v>310.43</v>
      </c>
      <c r="BH6" s="36">
        <f t="shared" si="7"/>
        <v>317.75</v>
      </c>
      <c r="BI6" s="36">
        <f t="shared" si="7"/>
        <v>326.82</v>
      </c>
      <c r="BJ6" s="36">
        <f t="shared" si="7"/>
        <v>364.71</v>
      </c>
      <c r="BK6" s="36">
        <f t="shared" si="7"/>
        <v>373.69</v>
      </c>
      <c r="BL6" s="36">
        <f t="shared" si="7"/>
        <v>370.12</v>
      </c>
      <c r="BM6" s="36">
        <f t="shared" si="7"/>
        <v>371.65</v>
      </c>
      <c r="BN6" s="36">
        <f t="shared" si="7"/>
        <v>397.1</v>
      </c>
      <c r="BO6" s="35" t="str">
        <f>IF(BO7="","",IF(BO7="-","【-】","【"&amp;SUBSTITUTE(TEXT(BO7,"#,##0.00"),"-","△")&amp;"】"))</f>
        <v>【275.67】</v>
      </c>
      <c r="BP6" s="36">
        <f>IF(BP7="",NA(),BP7)</f>
        <v>103.97</v>
      </c>
      <c r="BQ6" s="36">
        <f t="shared" ref="BQ6:BY6" si="8">IF(BQ7="",NA(),BQ7)</f>
        <v>106.53</v>
      </c>
      <c r="BR6" s="36">
        <f t="shared" si="8"/>
        <v>103.17</v>
      </c>
      <c r="BS6" s="36">
        <f t="shared" si="8"/>
        <v>110.54</v>
      </c>
      <c r="BT6" s="36">
        <f t="shared" si="8"/>
        <v>114.92</v>
      </c>
      <c r="BU6" s="36">
        <f t="shared" si="8"/>
        <v>100.65</v>
      </c>
      <c r="BV6" s="36">
        <f t="shared" si="8"/>
        <v>99.87</v>
      </c>
      <c r="BW6" s="36">
        <f t="shared" si="8"/>
        <v>100.42</v>
      </c>
      <c r="BX6" s="36">
        <f t="shared" si="8"/>
        <v>98.77</v>
      </c>
      <c r="BY6" s="36">
        <f t="shared" si="8"/>
        <v>95.79</v>
      </c>
      <c r="BZ6" s="35" t="str">
        <f>IF(BZ7="","",IF(BZ7="-","【-】","【"&amp;SUBSTITUTE(TEXT(BZ7,"#,##0.00"),"-","△")&amp;"】"))</f>
        <v>【100.05】</v>
      </c>
      <c r="CA6" s="36">
        <f>IF(CA7="",NA(),CA7)</f>
        <v>122.22</v>
      </c>
      <c r="CB6" s="36">
        <f t="shared" ref="CB6:CJ6" si="9">IF(CB7="",NA(),CB7)</f>
        <v>119.48</v>
      </c>
      <c r="CC6" s="36">
        <f t="shared" si="9"/>
        <v>123.29</v>
      </c>
      <c r="CD6" s="36">
        <f t="shared" si="9"/>
        <v>115.4</v>
      </c>
      <c r="CE6" s="36">
        <f t="shared" si="9"/>
        <v>110.47</v>
      </c>
      <c r="CF6" s="36">
        <f t="shared" si="9"/>
        <v>170.19</v>
      </c>
      <c r="CG6" s="36">
        <f t="shared" si="9"/>
        <v>171.81</v>
      </c>
      <c r="CH6" s="36">
        <f t="shared" si="9"/>
        <v>171.67</v>
      </c>
      <c r="CI6" s="36">
        <f t="shared" si="9"/>
        <v>173.67</v>
      </c>
      <c r="CJ6" s="36">
        <f t="shared" si="9"/>
        <v>171.13</v>
      </c>
      <c r="CK6" s="35" t="str">
        <f>IF(CK7="","",IF(CK7="-","【-】","【"&amp;SUBSTITUTE(TEXT(CK7,"#,##0.00"),"-","△")&amp;"】"))</f>
        <v>【166.40】</v>
      </c>
      <c r="CL6" s="36">
        <f>IF(CL7="",NA(),CL7)</f>
        <v>55.69</v>
      </c>
      <c r="CM6" s="36">
        <f t="shared" ref="CM6:CU6" si="10">IF(CM7="",NA(),CM7)</f>
        <v>55.51</v>
      </c>
      <c r="CN6" s="36">
        <f t="shared" si="10"/>
        <v>54.37</v>
      </c>
      <c r="CO6" s="36">
        <f t="shared" si="10"/>
        <v>54.37</v>
      </c>
      <c r="CP6" s="36">
        <f t="shared" si="10"/>
        <v>56.01</v>
      </c>
      <c r="CQ6" s="36">
        <f t="shared" si="10"/>
        <v>59.01</v>
      </c>
      <c r="CR6" s="36">
        <f t="shared" si="10"/>
        <v>60.03</v>
      </c>
      <c r="CS6" s="36">
        <f t="shared" si="10"/>
        <v>59.74</v>
      </c>
      <c r="CT6" s="36">
        <f t="shared" si="10"/>
        <v>59.67</v>
      </c>
      <c r="CU6" s="36">
        <f t="shared" si="10"/>
        <v>60.12</v>
      </c>
      <c r="CV6" s="35" t="str">
        <f>IF(CV7="","",IF(CV7="-","【-】","【"&amp;SUBSTITUTE(TEXT(CV7,"#,##0.00"),"-","△")&amp;"】"))</f>
        <v>【60.69】</v>
      </c>
      <c r="CW6" s="36">
        <f>IF(CW7="",NA(),CW7)</f>
        <v>70.39</v>
      </c>
      <c r="CX6" s="36">
        <f t="shared" ref="CX6:DF6" si="11">IF(CX7="",NA(),CX7)</f>
        <v>70.22</v>
      </c>
      <c r="CY6" s="36">
        <f t="shared" si="11"/>
        <v>70.45</v>
      </c>
      <c r="CZ6" s="36">
        <f t="shared" si="11"/>
        <v>69.22</v>
      </c>
      <c r="DA6" s="36">
        <f t="shared" si="11"/>
        <v>68.56</v>
      </c>
      <c r="DB6" s="36">
        <f t="shared" si="11"/>
        <v>85.37</v>
      </c>
      <c r="DC6" s="36">
        <f t="shared" si="11"/>
        <v>84.81</v>
      </c>
      <c r="DD6" s="36">
        <f t="shared" si="11"/>
        <v>84.8</v>
      </c>
      <c r="DE6" s="36">
        <f t="shared" si="11"/>
        <v>84.6</v>
      </c>
      <c r="DF6" s="36">
        <f t="shared" si="11"/>
        <v>84.24</v>
      </c>
      <c r="DG6" s="35" t="str">
        <f>IF(DG7="","",IF(DG7="-","【-】","【"&amp;SUBSTITUTE(TEXT(DG7,"#,##0.00"),"-","△")&amp;"】"))</f>
        <v>【89.82】</v>
      </c>
      <c r="DH6" s="36">
        <f>IF(DH7="",NA(),DH7)</f>
        <v>53.56</v>
      </c>
      <c r="DI6" s="36">
        <f t="shared" ref="DI6:DQ6" si="12">IF(DI7="",NA(),DI7)</f>
        <v>54.77</v>
      </c>
      <c r="DJ6" s="36">
        <f t="shared" si="12"/>
        <v>55.93</v>
      </c>
      <c r="DK6" s="36">
        <f t="shared" si="12"/>
        <v>56.85</v>
      </c>
      <c r="DL6" s="36">
        <f t="shared" si="12"/>
        <v>57.73</v>
      </c>
      <c r="DM6" s="36">
        <f t="shared" si="12"/>
        <v>46.9</v>
      </c>
      <c r="DN6" s="36">
        <f t="shared" si="12"/>
        <v>47.28</v>
      </c>
      <c r="DO6" s="36">
        <f t="shared" si="12"/>
        <v>47.66</v>
      </c>
      <c r="DP6" s="36">
        <f t="shared" si="12"/>
        <v>48.17</v>
      </c>
      <c r="DQ6" s="36">
        <f t="shared" si="12"/>
        <v>48.83</v>
      </c>
      <c r="DR6" s="35" t="str">
        <f>IF(DR7="","",IF(DR7="-","【-】","【"&amp;SUBSTITUTE(TEXT(DR7,"#,##0.00"),"-","△")&amp;"】"))</f>
        <v>【50.19】</v>
      </c>
      <c r="DS6" s="36">
        <f>IF(DS7="",NA(),DS7)</f>
        <v>21.54</v>
      </c>
      <c r="DT6" s="36">
        <f t="shared" ref="DT6:EB6" si="13">IF(DT7="",NA(),DT7)</f>
        <v>22.37</v>
      </c>
      <c r="DU6" s="36">
        <f t="shared" si="13"/>
        <v>25.28</v>
      </c>
      <c r="DV6" s="36">
        <f t="shared" si="13"/>
        <v>22.29</v>
      </c>
      <c r="DW6" s="36">
        <f t="shared" si="13"/>
        <v>26.49</v>
      </c>
      <c r="DX6" s="36">
        <f t="shared" si="13"/>
        <v>12.03</v>
      </c>
      <c r="DY6" s="36">
        <f t="shared" si="13"/>
        <v>12.19</v>
      </c>
      <c r="DZ6" s="36">
        <f t="shared" si="13"/>
        <v>15.1</v>
      </c>
      <c r="EA6" s="36">
        <f t="shared" si="13"/>
        <v>17.12</v>
      </c>
      <c r="EB6" s="36">
        <f t="shared" si="13"/>
        <v>18.18</v>
      </c>
      <c r="EC6" s="35" t="str">
        <f>IF(EC7="","",IF(EC7="-","【-】","【"&amp;SUBSTITUTE(TEXT(EC7,"#,##0.00"),"-","△")&amp;"】"))</f>
        <v>【20.63】</v>
      </c>
      <c r="ED6" s="36">
        <f>IF(ED7="",NA(),ED7)</f>
        <v>0.28999999999999998</v>
      </c>
      <c r="EE6" s="36">
        <f t="shared" ref="EE6:EM6" si="14">IF(EE7="",NA(),EE7)</f>
        <v>0.24</v>
      </c>
      <c r="EF6" s="36">
        <f t="shared" si="14"/>
        <v>0.37</v>
      </c>
      <c r="EG6" s="36">
        <f t="shared" si="14"/>
        <v>0.55000000000000004</v>
      </c>
      <c r="EH6" s="36">
        <f t="shared" si="14"/>
        <v>0.56000000000000005</v>
      </c>
      <c r="EI6" s="36">
        <f t="shared" si="14"/>
        <v>0.61</v>
      </c>
      <c r="EJ6" s="36">
        <f t="shared" si="14"/>
        <v>0.51</v>
      </c>
      <c r="EK6" s="36">
        <f t="shared" si="14"/>
        <v>0.57999999999999996</v>
      </c>
      <c r="EL6" s="36">
        <f t="shared" si="14"/>
        <v>0.54</v>
      </c>
      <c r="EM6" s="36">
        <f t="shared" si="14"/>
        <v>0.56999999999999995</v>
      </c>
      <c r="EN6" s="35" t="str">
        <f>IF(EN7="","",IF(EN7="-","【-】","【"&amp;SUBSTITUTE(TEXT(EN7,"#,##0.00"),"-","△")&amp;"】"))</f>
        <v>【0.69】</v>
      </c>
    </row>
    <row r="7" spans="1:144" s="37" customFormat="1" x14ac:dyDescent="0.15">
      <c r="A7" s="29"/>
      <c r="B7" s="38">
        <v>2020</v>
      </c>
      <c r="C7" s="38">
        <v>362069</v>
      </c>
      <c r="D7" s="38">
        <v>46</v>
      </c>
      <c r="E7" s="38">
        <v>1</v>
      </c>
      <c r="F7" s="38">
        <v>0</v>
      </c>
      <c r="G7" s="38">
        <v>1</v>
      </c>
      <c r="H7" s="38" t="s">
        <v>93</v>
      </c>
      <c r="I7" s="38" t="s">
        <v>94</v>
      </c>
      <c r="J7" s="38" t="s">
        <v>95</v>
      </c>
      <c r="K7" s="38" t="s">
        <v>96</v>
      </c>
      <c r="L7" s="38" t="s">
        <v>97</v>
      </c>
      <c r="M7" s="38" t="s">
        <v>98</v>
      </c>
      <c r="N7" s="39" t="s">
        <v>99</v>
      </c>
      <c r="O7" s="39">
        <v>70.989999999999995</v>
      </c>
      <c r="P7" s="39">
        <v>98.78</v>
      </c>
      <c r="Q7" s="39">
        <v>2530</v>
      </c>
      <c r="R7" s="39">
        <v>36581</v>
      </c>
      <c r="S7" s="39">
        <v>191.11</v>
      </c>
      <c r="T7" s="39">
        <v>191.41</v>
      </c>
      <c r="U7" s="39">
        <v>35966</v>
      </c>
      <c r="V7" s="39">
        <v>83.18</v>
      </c>
      <c r="W7" s="39">
        <v>432.39</v>
      </c>
      <c r="X7" s="39">
        <v>107.21</v>
      </c>
      <c r="Y7" s="39">
        <v>108.49</v>
      </c>
      <c r="Z7" s="39">
        <v>105.72</v>
      </c>
      <c r="AA7" s="39">
        <v>113.18</v>
      </c>
      <c r="AB7" s="39">
        <v>116.71</v>
      </c>
      <c r="AC7" s="39">
        <v>110.95</v>
      </c>
      <c r="AD7" s="39">
        <v>110.68</v>
      </c>
      <c r="AE7" s="39">
        <v>110.66</v>
      </c>
      <c r="AF7" s="39">
        <v>109.01</v>
      </c>
      <c r="AG7" s="39">
        <v>108.83</v>
      </c>
      <c r="AH7" s="39">
        <v>110.27</v>
      </c>
      <c r="AI7" s="39">
        <v>0</v>
      </c>
      <c r="AJ7" s="39">
        <v>0</v>
      </c>
      <c r="AK7" s="39">
        <v>0</v>
      </c>
      <c r="AL7" s="39">
        <v>0</v>
      </c>
      <c r="AM7" s="39">
        <v>0</v>
      </c>
      <c r="AN7" s="39">
        <v>3.91</v>
      </c>
      <c r="AO7" s="39">
        <v>3.56</v>
      </c>
      <c r="AP7" s="39">
        <v>2.74</v>
      </c>
      <c r="AQ7" s="39">
        <v>3.7</v>
      </c>
      <c r="AR7" s="39">
        <v>4.34</v>
      </c>
      <c r="AS7" s="39">
        <v>1.1499999999999999</v>
      </c>
      <c r="AT7" s="39">
        <v>1118.5999999999999</v>
      </c>
      <c r="AU7" s="39">
        <v>1283.24</v>
      </c>
      <c r="AV7" s="39">
        <v>1317.14</v>
      </c>
      <c r="AW7" s="39">
        <v>1561.75</v>
      </c>
      <c r="AX7" s="39">
        <v>875.68</v>
      </c>
      <c r="AY7" s="39">
        <v>377.63</v>
      </c>
      <c r="AZ7" s="39">
        <v>357.34</v>
      </c>
      <c r="BA7" s="39">
        <v>366.03</v>
      </c>
      <c r="BB7" s="39">
        <v>365.18</v>
      </c>
      <c r="BC7" s="39">
        <v>327.77</v>
      </c>
      <c r="BD7" s="39">
        <v>260.31</v>
      </c>
      <c r="BE7" s="39">
        <v>309.04000000000002</v>
      </c>
      <c r="BF7" s="39">
        <v>306.83999999999997</v>
      </c>
      <c r="BG7" s="39">
        <v>310.43</v>
      </c>
      <c r="BH7" s="39">
        <v>317.75</v>
      </c>
      <c r="BI7" s="39">
        <v>326.82</v>
      </c>
      <c r="BJ7" s="39">
        <v>364.71</v>
      </c>
      <c r="BK7" s="39">
        <v>373.69</v>
      </c>
      <c r="BL7" s="39">
        <v>370.12</v>
      </c>
      <c r="BM7" s="39">
        <v>371.65</v>
      </c>
      <c r="BN7" s="39">
        <v>397.1</v>
      </c>
      <c r="BO7" s="39">
        <v>275.67</v>
      </c>
      <c r="BP7" s="39">
        <v>103.97</v>
      </c>
      <c r="BQ7" s="39">
        <v>106.53</v>
      </c>
      <c r="BR7" s="39">
        <v>103.17</v>
      </c>
      <c r="BS7" s="39">
        <v>110.54</v>
      </c>
      <c r="BT7" s="39">
        <v>114.92</v>
      </c>
      <c r="BU7" s="39">
        <v>100.65</v>
      </c>
      <c r="BV7" s="39">
        <v>99.87</v>
      </c>
      <c r="BW7" s="39">
        <v>100.42</v>
      </c>
      <c r="BX7" s="39">
        <v>98.77</v>
      </c>
      <c r="BY7" s="39">
        <v>95.79</v>
      </c>
      <c r="BZ7" s="39">
        <v>100.05</v>
      </c>
      <c r="CA7" s="39">
        <v>122.22</v>
      </c>
      <c r="CB7" s="39">
        <v>119.48</v>
      </c>
      <c r="CC7" s="39">
        <v>123.29</v>
      </c>
      <c r="CD7" s="39">
        <v>115.4</v>
      </c>
      <c r="CE7" s="39">
        <v>110.47</v>
      </c>
      <c r="CF7" s="39">
        <v>170.19</v>
      </c>
      <c r="CG7" s="39">
        <v>171.81</v>
      </c>
      <c r="CH7" s="39">
        <v>171.67</v>
      </c>
      <c r="CI7" s="39">
        <v>173.67</v>
      </c>
      <c r="CJ7" s="39">
        <v>171.13</v>
      </c>
      <c r="CK7" s="39">
        <v>166.4</v>
      </c>
      <c r="CL7" s="39">
        <v>55.69</v>
      </c>
      <c r="CM7" s="39">
        <v>55.51</v>
      </c>
      <c r="CN7" s="39">
        <v>54.37</v>
      </c>
      <c r="CO7" s="39">
        <v>54.37</v>
      </c>
      <c r="CP7" s="39">
        <v>56.01</v>
      </c>
      <c r="CQ7" s="39">
        <v>59.01</v>
      </c>
      <c r="CR7" s="39">
        <v>60.03</v>
      </c>
      <c r="CS7" s="39">
        <v>59.74</v>
      </c>
      <c r="CT7" s="39">
        <v>59.67</v>
      </c>
      <c r="CU7" s="39">
        <v>60.12</v>
      </c>
      <c r="CV7" s="39">
        <v>60.69</v>
      </c>
      <c r="CW7" s="39">
        <v>70.39</v>
      </c>
      <c r="CX7" s="39">
        <v>70.22</v>
      </c>
      <c r="CY7" s="39">
        <v>70.45</v>
      </c>
      <c r="CZ7" s="39">
        <v>69.22</v>
      </c>
      <c r="DA7" s="39">
        <v>68.56</v>
      </c>
      <c r="DB7" s="39">
        <v>85.37</v>
      </c>
      <c r="DC7" s="39">
        <v>84.81</v>
      </c>
      <c r="DD7" s="39">
        <v>84.8</v>
      </c>
      <c r="DE7" s="39">
        <v>84.6</v>
      </c>
      <c r="DF7" s="39">
        <v>84.24</v>
      </c>
      <c r="DG7" s="39">
        <v>89.82</v>
      </c>
      <c r="DH7" s="39">
        <v>53.56</v>
      </c>
      <c r="DI7" s="39">
        <v>54.77</v>
      </c>
      <c r="DJ7" s="39">
        <v>55.93</v>
      </c>
      <c r="DK7" s="39">
        <v>56.85</v>
      </c>
      <c r="DL7" s="39">
        <v>57.73</v>
      </c>
      <c r="DM7" s="39">
        <v>46.9</v>
      </c>
      <c r="DN7" s="39">
        <v>47.28</v>
      </c>
      <c r="DO7" s="39">
        <v>47.66</v>
      </c>
      <c r="DP7" s="39">
        <v>48.17</v>
      </c>
      <c r="DQ7" s="39">
        <v>48.83</v>
      </c>
      <c r="DR7" s="39">
        <v>50.19</v>
      </c>
      <c r="DS7" s="39">
        <v>21.54</v>
      </c>
      <c r="DT7" s="39">
        <v>22.37</v>
      </c>
      <c r="DU7" s="39">
        <v>25.28</v>
      </c>
      <c r="DV7" s="39">
        <v>22.29</v>
      </c>
      <c r="DW7" s="39">
        <v>26.49</v>
      </c>
      <c r="DX7" s="39">
        <v>12.03</v>
      </c>
      <c r="DY7" s="39">
        <v>12.19</v>
      </c>
      <c r="DZ7" s="39">
        <v>15.1</v>
      </c>
      <c r="EA7" s="39">
        <v>17.12</v>
      </c>
      <c r="EB7" s="39">
        <v>18.18</v>
      </c>
      <c r="EC7" s="39">
        <v>20.63</v>
      </c>
      <c r="ED7" s="39">
        <v>0.28999999999999998</v>
      </c>
      <c r="EE7" s="39">
        <v>0.24</v>
      </c>
      <c r="EF7" s="39">
        <v>0.37</v>
      </c>
      <c r="EG7" s="39">
        <v>0.55000000000000004</v>
      </c>
      <c r="EH7" s="39">
        <v>0.56000000000000005</v>
      </c>
      <c r="EI7" s="39">
        <v>0.61</v>
      </c>
      <c r="EJ7" s="39">
        <v>0.51</v>
      </c>
      <c r="EK7" s="39">
        <v>0.57999999999999996</v>
      </c>
      <c r="EL7" s="39">
        <v>0.54</v>
      </c>
      <c r="EM7" s="39">
        <v>0.56999999999999995</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109</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2021-12-03T06:56:21Z</dcterms:created>
  <dcterms:modified xsi:type="dcterms:W3CDTF">2022-01-28T01:33:58Z</dcterms:modified>
  <cp:category/>
</cp:coreProperties>
</file>