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nan.local\DocAnan_iSections$\_Grp_zaisei\財政係\40財政全般\10各調査等に対する回答\令和３年度\20220111　公営企業に係る経営比較分析表の分析表（令和２年度決算）の分析等について\"/>
    </mc:Choice>
  </mc:AlternateContent>
  <workbookProtection workbookAlgorithmName="SHA-512" workbookHashValue="BEtSQgjBw7vaov+52B2AHwgUrjQQjyB8r8N+rKUEciEgexJ06TOA7RKXySaDnoj6DmDhf8OX2H6OTxEEl8p5SA==" workbookSaltValue="ufXVyF6ZRkSPwD79DpVOMw==" workbookSpinCount="100000" lockStructure="1"/>
  <bookViews>
    <workbookView xWindow="0" yWindow="0" windowWidth="20490" windowHeight="768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<sst xmlns="http://schemas.openxmlformats.org/spreadsheetml/2006/main" count="228" uniqueCount="114">
  <si>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</si>
  <si>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</si>
  <si>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</si>
  <si>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</si>
  <si>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</si>
  <si>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</si>
  <si>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</si>
  <si>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</si>
  <si>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</si>
  <si>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</si>
  <si>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</si>
  <si>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</si>
  <si>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</si>
  <si>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</si>
  <si>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</si>
  <si>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</si>
  <si>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</si>
  <si>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</si>
  <si>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</si>
  <si>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</si>
  <si>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</si>
  <si>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</si>
  <si>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</si>
  <si>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</si>
  <si>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</si>
  <si>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</si>
  <si>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</si>
  <si>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</si>
  <si>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</si>
  <si>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</si>
  <si>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</si>
  <si>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</si>
  <si>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</si>
  <si>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</si>
  <si>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</si>
  <si>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</si>
  <si>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</si>
  <si>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</si>
  <si>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</si>
  <si>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</si>
  <si>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</si>
  <si>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</si>
  <si>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</si>
  <si>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</si>
  <si>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</si>
  <si>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</si>
  <si>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</si>
  <si>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</si>
  <si>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</si>
  <si>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</si>
  <si>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</si>
  <si>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</si>
  <si>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</si>
  <si>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</si>
  <si>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</si>
  <si>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</si>
  <si>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</si>
  <si>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</si>
  <si>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</si>
  <si>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</si>
  <si>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</si>
  <si>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</si>
  <si>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</si>
  <si>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</si>
  <si>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</si>
  <si>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</si>
  <si>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</si>
  <si>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</si>
  <si>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</si>
  <si>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</si>
  <si>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</si>
  <si>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</si>
  <si>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</si>
  <si>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</si>
  <si>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</si>
  <si>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</si>
  <si>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</si>
  <si>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</si>
  <si>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</si>
  <si>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</si>
  <si>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</si>
  <si>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</si>
  <si>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</si>
  <si>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</si>
  <si>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</si>
  <si>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</si>
  <si>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</si>
  <si>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</si>
  <si>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</si>
  <si>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</si>
  <si>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</si>
  <si>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</si>
  <si>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</si>
  <si>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阿南市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</si>
  <si>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</si>
  <si>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</si>
  <si>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</si>
  <si>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</si>
  <si>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</si>
  <si>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</si>
  <si>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</si>
  <si>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</si>
  <si>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</si>
  <si>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</si>
  <si>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</si>
  <si>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</si>
  <si>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</si>
  <si>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</si>
  <si>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</si>
  <si>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</si>
  <si>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</si>
  <si>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②「管路経年化率」（老朽化度合）は類似団体平均値と比べて高比率が続いている。
③「管路更新率」については、依然低い数値を示しており、更新率の低迷が「管路経年化率」の高比率化を招き、結果、管路の老朽化が進み漏水が増え、有収率の向上も図れなくなる。事業経営の健全性・効率化を図るためにも、計画的な管路の更新に取り組み、更新率の向上を図る必要がある。</t>
    <rPh sb="2" eb="6">
      <t>カンロケイネン</t>
    </rPh>
    <rPh sb="6" eb="8">
      <t>カリツ</t>
    </rPh>
    <rPh sb="10" eb="13">
      <t>ロウキュウカ</t>
    </rPh>
    <rPh sb="13" eb="15">
      <t>ドア</t>
    </rPh>
    <rPh sb="17" eb="21">
      <t>ルイジダンタイ</t>
    </rPh>
    <rPh sb="21" eb="24">
      <t>ヘイキンチ</t>
    </rPh>
    <rPh sb="25" eb="26">
      <t>クラ</t>
    </rPh>
    <rPh sb="28" eb="31">
      <t>コウヒリツ</t>
    </rPh>
    <rPh sb="32" eb="33">
      <t>ツヅ</t>
    </rPh>
    <rPh sb="41" eb="43">
      <t>カンロ</t>
    </rPh>
    <rPh sb="43" eb="46">
      <t>コウシンリツ</t>
    </rPh>
    <rPh sb="53" eb="55">
      <t>イゼン</t>
    </rPh>
    <rPh sb="55" eb="56">
      <t>ヒク</t>
    </rPh>
    <rPh sb="57" eb="59">
      <t>スウチ</t>
    </rPh>
    <rPh sb="60" eb="61">
      <t>シメ</t>
    </rPh>
    <rPh sb="66" eb="69">
      <t>コウシンリツ</t>
    </rPh>
    <rPh sb="70" eb="72">
      <t>テイメイ</t>
    </rPh>
    <rPh sb="74" eb="76">
      <t>カンロ</t>
    </rPh>
    <rPh sb="76" eb="80">
      <t>ケイネンカリツ</t>
    </rPh>
    <rPh sb="82" eb="86">
      <t>コウヒリツカ</t>
    </rPh>
    <rPh sb="87" eb="88">
      <t>マネ</t>
    </rPh>
    <rPh sb="90" eb="92">
      <t>ケッカ</t>
    </rPh>
    <rPh sb="96" eb="99">
      <t>ロウキュウカ</t>
    </rPh>
    <rPh sb="100" eb="101">
      <t>スス</t>
    </rPh>
    <rPh sb="102" eb="104">
      <t>ロウスイ</t>
    </rPh>
    <rPh sb="105" eb="106">
      <t>フ</t>
    </rPh>
    <rPh sb="108" eb="111">
      <t>ユウシュウリツ</t>
    </rPh>
    <rPh sb="112" eb="114">
      <t>コウジョウ</t>
    </rPh>
    <rPh sb="115" eb="116">
      <t>ハカ</t>
    </rPh>
    <rPh sb="122" eb="126">
      <t>ジギョウケイエイ</t>
    </rPh>
    <rPh sb="127" eb="130">
      <t>ケンゼンセイ</t>
    </rPh>
    <rPh sb="131" eb="134">
      <t>コウリツカ</t>
    </rPh>
    <rPh sb="135" eb="136">
      <t>ハカ</t>
    </rPh>
    <rPh sb="142" eb="145">
      <t>ケイカクテキ</t>
    </rPh>
    <rPh sb="146" eb="148">
      <t>カンロ</t>
    </rPh>
    <rPh sb="149" eb="151">
      <t>コウシン</t>
    </rPh>
    <rPh sb="152" eb="153">
      <t>ト</t>
    </rPh>
    <rPh sb="154" eb="155">
      <t>ク</t>
    </rPh>
    <rPh sb="157" eb="160">
      <t>コウシンリツ</t>
    </rPh>
    <rPh sb="161" eb="163">
      <t>コウジョウ</t>
    </rPh>
    <rPh sb="164" eb="165">
      <t>ハカ</t>
    </rPh>
    <rPh sb="166" eb="168">
      <t>ヒツヨウ</t>
    </rPh>
    <phoneticPr fontId="4"/>
  </si>
  <si>
    <t>①「経営収支比率」（100％を下回ると費用が収益で賄われておらず、将来の経営状況が非常に厳しい）と⑤「料金回収率」については、平成29年4月の料金改定以降、100％を上回り、類似団体平均値より高くなっている。
②「累積欠損金比率」（複数年度において累積してきた欠損金）は0％で、欠損金がないことを示している。
③「流動比率」（流動負債に対する流動資産の割合であり、短期債務に対する支払能力を表す数値で200％が望ましく、100％を下回ると不良債務が発生するといわれるもの）は、類似団体平均値より低いものの200％を超えており、本市の指標からは概ね健全な数値といえる。
④「企業債残高対給水収益比率」では、この数年は企業債残高が減少傾向にあるが、依然として類似団体の1.4倍程の数値を示しており、将来に大きな負債を抱えている。
⑦「施設利用率」の低下がみられるため、施設の統廃合・ダウンサイジング等（将来的に必要な供給能力に見合う施設サイズに合わせていくため、施設規模の適正化を図る手法）を行う必要がある。
⑧「有収率」（配水量に対し、有益に使用される量の割合で、漏水等が多いと有収率が小さい値となる）は、類似団体平均値より低く、これは老朽管の布設替工事や漏水調査が進んでいないことによるものである。
これらを踏まえ今後は料金改定で得た収益を財源に、老朽管の布設替工事等を計画的に実施し、「有収率」の向上につなげていく必要がある。</t>
    <rPh sb="4" eb="6">
      <t>シュウシ</t>
    </rPh>
    <rPh sb="107" eb="109">
      <t>ルイセキ</t>
    </rPh>
    <rPh sb="109" eb="112">
      <t>ケッソンキン</t>
    </rPh>
    <rPh sb="112" eb="114">
      <t>ヒリツ</t>
    </rPh>
    <rPh sb="116" eb="119">
      <t>フクスウネン</t>
    </rPh>
    <rPh sb="119" eb="120">
      <t>ド</t>
    </rPh>
    <rPh sb="124" eb="126">
      <t>ルイセキ</t>
    </rPh>
    <rPh sb="130" eb="133">
      <t>ケッソンキン</t>
    </rPh>
    <rPh sb="139" eb="142">
      <t>ケッソンキン</t>
    </rPh>
    <rPh sb="148" eb="149">
      <t>シメ</t>
    </rPh>
    <rPh sb="157" eb="159">
      <t>リュウドウ</t>
    </rPh>
    <rPh sb="159" eb="161">
      <t>ヒリツ</t>
    </rPh>
    <rPh sb="163" eb="165">
      <t>リュウドウ</t>
    </rPh>
    <rPh sb="165" eb="167">
      <t>フサイ</t>
    </rPh>
    <rPh sb="168" eb="169">
      <t>タイ</t>
    </rPh>
    <rPh sb="171" eb="175">
      <t>リュウドウシサン</t>
    </rPh>
    <rPh sb="176" eb="178">
      <t>ワリアイ</t>
    </rPh>
    <rPh sb="182" eb="184">
      <t>タンキ</t>
    </rPh>
    <rPh sb="184" eb="186">
      <t>サイム</t>
    </rPh>
    <rPh sb="187" eb="188">
      <t>タイ</t>
    </rPh>
    <rPh sb="190" eb="192">
      <t>シハライ</t>
    </rPh>
    <rPh sb="192" eb="194">
      <t>ノウリョク</t>
    </rPh>
    <rPh sb="195" eb="196">
      <t>アラワ</t>
    </rPh>
    <rPh sb="197" eb="199">
      <t>スウチ</t>
    </rPh>
    <rPh sb="205" eb="206">
      <t>ノゾ</t>
    </rPh>
    <rPh sb="215" eb="217">
      <t>シタマワ</t>
    </rPh>
    <rPh sb="224" eb="226">
      <t>ハッセイ</t>
    </rPh>
    <rPh sb="238" eb="242">
      <t>ルイジダンタイ</t>
    </rPh>
    <rPh sb="242" eb="245">
      <t>ヘイキンチ</t>
    </rPh>
    <rPh sb="247" eb="248">
      <t>ヒク</t>
    </rPh>
    <rPh sb="257" eb="258">
      <t>コ</t>
    </rPh>
    <rPh sb="263" eb="265">
      <t>ホンシ</t>
    </rPh>
    <rPh sb="266" eb="268">
      <t>シヒョウ</t>
    </rPh>
    <rPh sb="271" eb="272">
      <t>オオム</t>
    </rPh>
    <rPh sb="273" eb="275">
      <t>ケンゼン</t>
    </rPh>
    <rPh sb="276" eb="278">
      <t>スウチ</t>
    </rPh>
    <rPh sb="286" eb="289">
      <t>キギョウサイ</t>
    </rPh>
    <rPh sb="289" eb="291">
      <t>ザンダカ</t>
    </rPh>
    <rPh sb="291" eb="292">
      <t>タイ</t>
    </rPh>
    <rPh sb="292" eb="298">
      <t>キュウスイシュウエキヒリツ</t>
    </rPh>
    <rPh sb="304" eb="306">
      <t>スウネン</t>
    </rPh>
    <rPh sb="307" eb="312">
      <t>キギョウサイザンダカ</t>
    </rPh>
    <rPh sb="313" eb="317">
      <t>ゲンショウケイコウ</t>
    </rPh>
    <rPh sb="322" eb="324">
      <t>イゼン</t>
    </rPh>
    <rPh sb="327" eb="331">
      <t>ルイジダンタイ</t>
    </rPh>
    <rPh sb="335" eb="336">
      <t>バイ</t>
    </rPh>
    <rPh sb="336" eb="337">
      <t>ホド</t>
    </rPh>
    <rPh sb="338" eb="340">
      <t>スウチ</t>
    </rPh>
    <rPh sb="341" eb="342">
      <t>シメ</t>
    </rPh>
    <rPh sb="347" eb="349">
      <t>ショウライ</t>
    </rPh>
    <rPh sb="350" eb="351">
      <t>オオ</t>
    </rPh>
    <rPh sb="353" eb="355">
      <t>フサイ</t>
    </rPh>
    <rPh sb="356" eb="357">
      <t>カカ</t>
    </rPh>
    <rPh sb="365" eb="367">
      <t>シセツ</t>
    </rPh>
    <rPh sb="367" eb="370">
      <t>リヨウリツ</t>
    </rPh>
    <rPh sb="372" eb="374">
      <t>テイカ</t>
    </rPh>
    <rPh sb="382" eb="384">
      <t>シセツ</t>
    </rPh>
    <rPh sb="385" eb="388">
      <t>トウハイゴウ</t>
    </rPh>
    <rPh sb="397" eb="398">
      <t>トウ</t>
    </rPh>
    <rPh sb="399" eb="402">
      <t>ショウライテキ</t>
    </rPh>
    <rPh sb="403" eb="405">
      <t>ヒツヨウ</t>
    </rPh>
    <rPh sb="406" eb="408">
      <t>キョウキュウ</t>
    </rPh>
    <rPh sb="408" eb="410">
      <t>ノウリョク</t>
    </rPh>
    <rPh sb="411" eb="413">
      <t>ミア</t>
    </rPh>
    <rPh sb="414" eb="416">
      <t>シセツ</t>
    </rPh>
    <rPh sb="420" eb="421">
      <t>ア</t>
    </rPh>
    <rPh sb="429" eb="433">
      <t>シセツキボ</t>
    </rPh>
    <rPh sb="434" eb="437">
      <t>テキセイカ</t>
    </rPh>
    <rPh sb="438" eb="439">
      <t>ハカ</t>
    </rPh>
    <rPh sb="440" eb="442">
      <t>シュホウ</t>
    </rPh>
    <rPh sb="444" eb="445">
      <t>オコナ</t>
    </rPh>
    <rPh sb="446" eb="448">
      <t>ヒツヨウ</t>
    </rPh>
    <rPh sb="455" eb="458">
      <t>ユウシュウリツ</t>
    </rPh>
    <rPh sb="460" eb="463">
      <t>ハイスイリョウ</t>
    </rPh>
    <rPh sb="464" eb="465">
      <t>タイ</t>
    </rPh>
    <rPh sb="467" eb="469">
      <t>ユウエキ</t>
    </rPh>
    <rPh sb="470" eb="472">
      <t>シヨウ</t>
    </rPh>
    <rPh sb="475" eb="476">
      <t>リョウ</t>
    </rPh>
    <rPh sb="477" eb="479">
      <t>ワリアイ</t>
    </rPh>
    <rPh sb="481" eb="484">
      <t>ロウスイトウ</t>
    </rPh>
    <rPh sb="485" eb="486">
      <t>オオ</t>
    </rPh>
    <rPh sb="488" eb="491">
      <t>ユウシュウリツ</t>
    </rPh>
    <rPh sb="492" eb="493">
      <t>チイ</t>
    </rPh>
    <rPh sb="495" eb="496">
      <t>アタイ</t>
    </rPh>
    <phoneticPr fontId="4"/>
  </si>
  <si>
    <t>　平成29年4月の料金改定実施後は「経常収支比率」「料金回収率」の改善が見られ、「流動比率」を含めて良好といえる。
　しかし、類似団体平均値と比べた場合の「流動比率」や特に「企業債残高対給水収益比率」「有収率」等は、良好とはいえない状態である。
「施設利用率」も人口減に伴い、給水収益の減少等が見込まれ、今後はさらに厳しい財政運営が予想される。
　老朽化の状況では、老朽管の管路更新が進んでいないことを表しているが、施設整備においては多額の資金投資が必要となるため、企業債残高を十分留意しつつ、今後も財源の確保に努めていかなければならない。このため、老朽管及び老朽施設の更新・耐震化については、緊急性を見極め、ダウンサイジング等を含めた将来像を計画的に進めていく必要がある。</t>
    <rPh sb="1" eb="3">
      <t>ヘイセイ</t>
    </rPh>
    <rPh sb="5" eb="6">
      <t>ネン</t>
    </rPh>
    <rPh sb="7" eb="8">
      <t>ガツ</t>
    </rPh>
    <rPh sb="9" eb="16">
      <t>リョウキンカイテイジッシゴ</t>
    </rPh>
    <rPh sb="18" eb="22">
      <t>ケイジョウシュウシ</t>
    </rPh>
    <rPh sb="22" eb="24">
      <t>ヒリツ</t>
    </rPh>
    <rPh sb="26" eb="28">
      <t>リョウキン</t>
    </rPh>
    <rPh sb="28" eb="31">
      <t>カイシュウリツ</t>
    </rPh>
    <rPh sb="33" eb="35">
      <t>カイゼン</t>
    </rPh>
    <rPh sb="36" eb="37">
      <t>ミ</t>
    </rPh>
    <rPh sb="41" eb="43">
      <t>リュウドウ</t>
    </rPh>
    <rPh sb="43" eb="45">
      <t>ヒリツ</t>
    </rPh>
    <rPh sb="47" eb="48">
      <t>フク</t>
    </rPh>
    <rPh sb="50" eb="52">
      <t>リョウコウ</t>
    </rPh>
    <rPh sb="63" eb="70">
      <t>ルイジダンタイヘイキンチ</t>
    </rPh>
    <rPh sb="71" eb="72">
      <t>クラ</t>
    </rPh>
    <rPh sb="74" eb="76">
      <t>バアイ</t>
    </rPh>
    <rPh sb="78" eb="80">
      <t>リュウドウ</t>
    </rPh>
    <rPh sb="80" eb="82">
      <t>ヒリツ</t>
    </rPh>
    <rPh sb="84" eb="85">
      <t>トク</t>
    </rPh>
    <rPh sb="87" eb="90">
      <t>キギョウサイ</t>
    </rPh>
    <rPh sb="90" eb="92">
      <t>ザンダカ</t>
    </rPh>
    <rPh sb="92" eb="93">
      <t>タイ</t>
    </rPh>
    <rPh sb="93" eb="99">
      <t>キュウスイシュウエキヒリツ</t>
    </rPh>
    <rPh sb="101" eb="104">
      <t>ユウシュウリツ</t>
    </rPh>
    <rPh sb="105" eb="106">
      <t>トウ</t>
    </rPh>
    <rPh sb="108" eb="110">
      <t>リョウコウ</t>
    </rPh>
    <rPh sb="116" eb="118">
      <t>ジョウタイ</t>
    </rPh>
    <rPh sb="124" eb="126">
      <t>シセツ</t>
    </rPh>
    <rPh sb="126" eb="129">
      <t>リヨウリツ</t>
    </rPh>
    <rPh sb="131" eb="133">
      <t>ジンコウ</t>
    </rPh>
    <rPh sb="133" eb="134">
      <t>ゲン</t>
    </rPh>
    <rPh sb="135" eb="136">
      <t>トモナ</t>
    </rPh>
    <rPh sb="138" eb="140">
      <t>キュウスイ</t>
    </rPh>
    <rPh sb="140" eb="142">
      <t>シュウエキ</t>
    </rPh>
    <rPh sb="143" eb="146">
      <t>ゲンショウトウ</t>
    </rPh>
    <rPh sb="147" eb="149">
      <t>ミコ</t>
    </rPh>
    <rPh sb="152" eb="154">
      <t>コンゴ</t>
    </rPh>
    <rPh sb="158" eb="159">
      <t>キビ</t>
    </rPh>
    <rPh sb="161" eb="163">
      <t>ザイセイ</t>
    </rPh>
    <rPh sb="163" eb="165">
      <t>ウンエイ</t>
    </rPh>
    <rPh sb="166" eb="168">
      <t>ヨソウ</t>
    </rPh>
    <rPh sb="174" eb="177">
      <t>ロウキュウカ</t>
    </rPh>
    <rPh sb="178" eb="180">
      <t>ジョウキョウ</t>
    </rPh>
    <rPh sb="183" eb="186">
      <t>ロウキュウカン</t>
    </rPh>
    <rPh sb="187" eb="191">
      <t>カンロコウシン</t>
    </rPh>
    <rPh sb="192" eb="193">
      <t>スス</t>
    </rPh>
    <rPh sb="201" eb="202">
      <t>アラワ</t>
    </rPh>
    <rPh sb="208" eb="212">
      <t>シセツセイビ</t>
    </rPh>
    <rPh sb="217" eb="219">
      <t>タガク</t>
    </rPh>
    <rPh sb="220" eb="224">
      <t>シキントウシ</t>
    </rPh>
    <rPh sb="225" eb="227">
      <t>ヒツヨウ</t>
    </rPh>
    <rPh sb="233" eb="238">
      <t>キギョウサイザンダカ</t>
    </rPh>
    <rPh sb="239" eb="243">
      <t>ジュウブンリュウイ</t>
    </rPh>
    <rPh sb="247" eb="249">
      <t>コンゴ</t>
    </rPh>
    <rPh sb="250" eb="252">
      <t>ザイゲン</t>
    </rPh>
    <rPh sb="253" eb="255">
      <t>カクホ</t>
    </rPh>
    <rPh sb="256" eb="257">
      <t>ツト</t>
    </rPh>
    <rPh sb="275" eb="278">
      <t>ロウキュウカン</t>
    </rPh>
    <rPh sb="278" eb="279">
      <t>オヨ</t>
    </rPh>
    <rPh sb="280" eb="284">
      <t>ロウキュウシセツ</t>
    </rPh>
    <rPh sb="285" eb="287">
      <t>コウシン</t>
    </rPh>
    <rPh sb="288" eb="291">
      <t>タイシンカ</t>
    </rPh>
    <rPh sb="297" eb="300">
      <t>キンキュウセイ</t>
    </rPh>
    <rPh sb="301" eb="303">
      <t>ミキワ</t>
    </rPh>
    <rPh sb="313" eb="314">
      <t>トウ</t>
    </rPh>
    <rPh sb="315" eb="316">
      <t>フク</t>
    </rPh>
    <rPh sb="318" eb="321">
      <t>ショウライゾウ</t>
    </rPh>
    <rPh sb="322" eb="325">
      <t>ケイカクテキ</t>
    </rPh>
    <rPh sb="326" eb="327">
      <t>スス</t>
    </rPh>
    <rPh sb="331" eb="33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</si>
</sst>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0.12</c:v>
                </c:pt>
                <c:pt idx="1">
                  <c:v>0.46</c:v>
                </c:pt>
                <c:pt idx="2" formatCode="#,##0.00;&quot;△&quot;#,##0.00">
                  <c:v>0</c:v>
                </c:pt>
                <c:pt idx="3">
                  <c:v>1.71</c:v>
                </c:pt>
                <c:pt idx="4">
                  <c:v>0.51</c:v>
                </c:pt>
              </c:numCache>
            </c:numRef>
          </c:val>
          <c:extLst>
            <c:ext xmlns:c16="http://schemas.microsoft.com/office/drawing/2014/chart" uri="{C3380CC4-5D6E-409C-BE32-E72D297353CC}">
              <c16:uniqueId val="{00000000-0DCE-4E8D-B337-8C9925E41F5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0DCE-4E8D-B337-8C9925E41F5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47.63</c:v>
                </c:pt>
                <c:pt idx="1">
                  <c:v>47.77</c:v>
                </c:pt>
                <c:pt idx="2">
                  <c:v>44.71</c:v>
                </c:pt>
                <c:pt idx="3">
                  <c:v>45.62</c:v>
                </c:pt>
                <c:pt idx="4">
                  <c:v>44.52</c:v>
                </c:pt>
              </c:numCache>
            </c:numRef>
          </c:val>
          <c:extLst>
            <c:ext xmlns:c16="http://schemas.microsoft.com/office/drawing/2014/chart" uri="{C3380CC4-5D6E-409C-BE32-E72D297353CC}">
              <c16:uniqueId val="{00000000-FE7E-4CC7-8BA6-2D493A3B39C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FE7E-4CC7-8BA6-2D493A3B39C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80.55</c:v>
                </c:pt>
                <c:pt idx="1">
                  <c:v>80.09</c:v>
                </c:pt>
                <c:pt idx="2">
                  <c:v>80.73</c:v>
                </c:pt>
                <c:pt idx="3">
                  <c:v>80.400000000000006</c:v>
                </c:pt>
                <c:pt idx="4">
                  <c:v>80.62</c:v>
                </c:pt>
              </c:numCache>
            </c:numRef>
          </c:val>
          <c:extLst>
            <c:ext xmlns:c16="http://schemas.microsoft.com/office/drawing/2014/chart" uri="{C3380CC4-5D6E-409C-BE32-E72D297353CC}">
              <c16:uniqueId val="{00000000-6BF2-4878-95EB-3BAD6B6B21E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6BF2-4878-95EB-3BAD6B6B21E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109.44</c:v>
                </c:pt>
                <c:pt idx="1">
                  <c:v>128.65</c:v>
                </c:pt>
                <c:pt idx="2">
                  <c:v>128.08000000000001</c:v>
                </c:pt>
                <c:pt idx="3">
                  <c:v>129.65</c:v>
                </c:pt>
                <c:pt idx="4">
                  <c:v>135.86000000000001</c:v>
                </c:pt>
              </c:numCache>
            </c:numRef>
          </c:val>
          <c:extLst>
            <c:ext xmlns:c16="http://schemas.microsoft.com/office/drawing/2014/chart" uri="{C3380CC4-5D6E-409C-BE32-E72D297353CC}">
              <c16:uniqueId val="{00000000-A3FC-4EA9-931E-96928F9C026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A3FC-4EA9-931E-96928F9C026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45.78</c:v>
                </c:pt>
                <c:pt idx="1">
                  <c:v>47.43</c:v>
                </c:pt>
                <c:pt idx="2">
                  <c:v>48.96</c:v>
                </c:pt>
                <c:pt idx="3">
                  <c:v>50.09</c:v>
                </c:pt>
                <c:pt idx="4">
                  <c:v>51.45</c:v>
                </c:pt>
              </c:numCache>
            </c:numRef>
          </c:val>
          <c:extLst>
            <c:ext xmlns:c16="http://schemas.microsoft.com/office/drawing/2014/chart" uri="{C3380CC4-5D6E-409C-BE32-E72D297353CC}">
              <c16:uniqueId val="{00000000-C7B0-4110-8627-FAEC062E67C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C7B0-4110-8627-FAEC062E67C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17</c:v>
                </c:pt>
                <c:pt idx="1">
                  <c:v>17</c:v>
                </c:pt>
                <c:pt idx="2">
                  <c:v>17.05</c:v>
                </c:pt>
                <c:pt idx="3">
                  <c:v>20.75</c:v>
                </c:pt>
                <c:pt idx="4">
                  <c:v>35.96</c:v>
                </c:pt>
              </c:numCache>
            </c:numRef>
          </c:val>
          <c:extLst>
            <c:ext xmlns:c16="http://schemas.microsoft.com/office/drawing/2014/chart" uri="{C3380CC4-5D6E-409C-BE32-E72D297353CC}">
              <c16:uniqueId val="{00000000-45BB-4DFD-BADB-5ECFC8C5333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45BB-4DFD-BADB-5ECFC8C5333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CD3-4DAC-94D8-75EB9A06DAD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ECD3-4DAC-94D8-75EB9A06DAD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195.51</c:v>
                </c:pt>
                <c:pt idx="1">
                  <c:v>219.57</c:v>
                </c:pt>
                <c:pt idx="2">
                  <c:v>249.57</c:v>
                </c:pt>
                <c:pt idx="3">
                  <c:v>245.18</c:v>
                </c:pt>
                <c:pt idx="4">
                  <c:v>291.48</c:v>
                </c:pt>
              </c:numCache>
            </c:numRef>
          </c:val>
          <c:extLst>
            <c:ext xmlns:c16="http://schemas.microsoft.com/office/drawing/2014/chart" uri="{C3380CC4-5D6E-409C-BE32-E72D297353CC}">
              <c16:uniqueId val="{00000000-0EF5-4B6B-ABD8-9F4DA81C379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0EF5-4B6B-ABD8-9F4DA81C379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656.88</c:v>
                </c:pt>
                <c:pt idx="1">
                  <c:v>522.53</c:v>
                </c:pt>
                <c:pt idx="2">
                  <c:v>495.5</c:v>
                </c:pt>
                <c:pt idx="3">
                  <c:v>491.07</c:v>
                </c:pt>
                <c:pt idx="4">
                  <c:v>466.1</c:v>
                </c:pt>
              </c:numCache>
            </c:numRef>
          </c:val>
          <c:extLst>
            <c:ext xmlns:c16="http://schemas.microsoft.com/office/drawing/2014/chart" uri="{C3380CC4-5D6E-409C-BE32-E72D297353CC}">
              <c16:uniqueId val="{00000000-CE2D-4F16-B585-DC352F7BC9F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CE2D-4F16-B585-DC352F7BC9F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105.93</c:v>
                </c:pt>
                <c:pt idx="1">
                  <c:v>129.38999999999999</c:v>
                </c:pt>
                <c:pt idx="2">
                  <c:v>128.93</c:v>
                </c:pt>
                <c:pt idx="3">
                  <c:v>130.46</c:v>
                </c:pt>
                <c:pt idx="4">
                  <c:v>135.59</c:v>
                </c:pt>
              </c:numCache>
            </c:numRef>
          </c:val>
          <c:extLst>
            <c:ext xmlns:c16="http://schemas.microsoft.com/office/drawing/2014/chart" uri="{C3380CC4-5D6E-409C-BE32-E72D297353CC}">
              <c16:uniqueId val="{00000000-0AD7-46A4-8C6B-F21B1D363D4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0AD7-46A4-8C6B-F21B1D363D4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116.67</c:v>
                </c:pt>
                <c:pt idx="1">
                  <c:v>115.26</c:v>
                </c:pt>
                <c:pt idx="2">
                  <c:v>117.04</c:v>
                </c:pt>
                <c:pt idx="3">
                  <c:v>115.77</c:v>
                </c:pt>
                <c:pt idx="4">
                  <c:v>111.28</c:v>
                </c:pt>
              </c:numCache>
            </c:numRef>
          </c:val>
          <c:extLst>
            <c:ext xmlns:c16="http://schemas.microsoft.com/office/drawing/2014/chart" uri="{C3380CC4-5D6E-409C-BE32-E72D297353CC}">
              <c16:uniqueId val="{00000000-44F4-4FB2-85A6-64CD74B515D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44F4-4FB2-85A6-64CD74B515D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G11" sqref="AG1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徳島県　阿南市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A4</v>
      </c>
      <c r="X8" s="86"/>
      <c r="Y8" s="86"/>
      <c r="Z8" s="86"/>
      <c r="AA8" s="86"/>
      <c r="AB8" s="86"/>
      <c r="AC8" s="86"/>
      <c r="AD8" s="86" t="str">
        <f>データ!$M$6</f>
        <v>非設置</v>
      </c>
      <c r="AE8" s="86"/>
      <c r="AF8" s="86"/>
      <c r="AG8" s="86"/>
      <c r="AH8" s="86"/>
      <c r="AI8" s="86"/>
      <c r="AJ8" s="86"/>
      <c r="AK8" s="4"/>
      <c r="AL8" s="74">
        <f>データ!$R$6</f>
        <v>71790</v>
      </c>
      <c r="AM8" s="74"/>
      <c r="AN8" s="74"/>
      <c r="AO8" s="74"/>
      <c r="AP8" s="74"/>
      <c r="AQ8" s="74"/>
      <c r="AR8" s="74"/>
      <c r="AS8" s="74"/>
      <c r="AT8" s="70">
        <f>データ!$S$6</f>
        <v>279.25</v>
      </c>
      <c r="AU8" s="71"/>
      <c r="AV8" s="71"/>
      <c r="AW8" s="71"/>
      <c r="AX8" s="71"/>
      <c r="AY8" s="71"/>
      <c r="AZ8" s="71"/>
      <c r="BA8" s="71"/>
      <c r="BB8" s="73">
        <f>データ!$T$6</f>
        <v>257.08</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58.67</v>
      </c>
      <c r="J10" s="71"/>
      <c r="K10" s="71"/>
      <c r="L10" s="71"/>
      <c r="M10" s="71"/>
      <c r="N10" s="71"/>
      <c r="O10" s="72"/>
      <c r="P10" s="73">
        <f>データ!$P$6</f>
        <v>97.48</v>
      </c>
      <c r="Q10" s="73"/>
      <c r="R10" s="73"/>
      <c r="S10" s="73"/>
      <c r="T10" s="73"/>
      <c r="U10" s="73"/>
      <c r="V10" s="73"/>
      <c r="W10" s="74">
        <f>データ!$Q$6</f>
        <v>2486</v>
      </c>
      <c r="X10" s="74"/>
      <c r="Y10" s="74"/>
      <c r="Z10" s="74"/>
      <c r="AA10" s="74"/>
      <c r="AB10" s="74"/>
      <c r="AC10" s="74"/>
      <c r="AD10" s="2"/>
      <c r="AE10" s="2"/>
      <c r="AF10" s="2"/>
      <c r="AG10" s="2"/>
      <c r="AH10" s="4"/>
      <c r="AI10" s="4"/>
      <c r="AJ10" s="4"/>
      <c r="AK10" s="4"/>
      <c r="AL10" s="74">
        <f>データ!$U$6</f>
        <v>69536</v>
      </c>
      <c r="AM10" s="74"/>
      <c r="AN10" s="74"/>
      <c r="AO10" s="74"/>
      <c r="AP10" s="74"/>
      <c r="AQ10" s="74"/>
      <c r="AR10" s="74"/>
      <c r="AS10" s="74"/>
      <c r="AT10" s="70">
        <f>データ!$V$6</f>
        <v>114.15</v>
      </c>
      <c r="AU10" s="71"/>
      <c r="AV10" s="71"/>
      <c r="AW10" s="71"/>
      <c r="AX10" s="71"/>
      <c r="AY10" s="71"/>
      <c r="AZ10" s="71"/>
      <c r="BA10" s="71"/>
      <c r="BB10" s="73">
        <f>データ!$W$6</f>
        <v>609.16</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3"/>
      <c r="C15" s="64"/>
      <c r="D15" s="64"/>
      <c r="E15" s="64"/>
      <c r="F15" s="64"/>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64"/>
      <c r="AN15" s="64"/>
      <c r="AO15" s="64"/>
      <c r="AP15" s="64"/>
      <c r="AQ15" s="64"/>
      <c r="AR15" s="64"/>
      <c r="AS15" s="64"/>
      <c r="AT15" s="64"/>
      <c r="AU15" s="64"/>
      <c r="AV15" s="64"/>
      <c r="AW15" s="64"/>
      <c r="AX15" s="64"/>
      <c r="AY15" s="64"/>
      <c r="AZ15" s="64"/>
      <c r="BA15" s="64"/>
      <c r="BB15" s="64"/>
      <c r="BC15" s="64"/>
      <c r="BD15" s="64"/>
      <c r="BE15" s="64"/>
      <c r="BF15" s="64"/>
      <c r="BG15" s="64"/>
      <c r="BH15" s="64"/>
      <c r="BI15" s="64"/>
      <c r="BJ15" s="65"/>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4"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4"/>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4"/>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4"/>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4"/>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4"/>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4"/>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4"/>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4"/>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2"/>
      <c r="BN59" s="52"/>
      <c r="BO59" s="52"/>
      <c r="BP59" s="52"/>
      <c r="BQ59" s="52"/>
      <c r="BR59" s="52"/>
      <c r="BS59" s="52"/>
      <c r="BT59" s="52"/>
      <c r="BU59" s="52"/>
      <c r="BV59" s="52"/>
      <c r="BW59" s="52"/>
      <c r="BX59" s="52"/>
      <c r="BY59" s="52"/>
      <c r="BZ59" s="53"/>
    </row>
    <row r="60" spans="1:78" ht="13.5" customHeight="1" x14ac:dyDescent="0.15">
      <c r="A60" s="2"/>
      <c r="B60" s="63" t="s">
        <v>27</v>
      </c>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64"/>
      <c r="AL60" s="64"/>
      <c r="AM60" s="64"/>
      <c r="AN60" s="64"/>
      <c r="AO60" s="64"/>
      <c r="AP60" s="64"/>
      <c r="AQ60" s="64"/>
      <c r="AR60" s="64"/>
      <c r="AS60" s="64"/>
      <c r="AT60" s="64"/>
      <c r="AU60" s="64"/>
      <c r="AV60" s="64"/>
      <c r="AW60" s="64"/>
      <c r="AX60" s="64"/>
      <c r="AY60" s="64"/>
      <c r="AZ60" s="64"/>
      <c r="BA60" s="64"/>
      <c r="BB60" s="64"/>
      <c r="BC60" s="64"/>
      <c r="BD60" s="64"/>
      <c r="BE60" s="64"/>
      <c r="BF60" s="64"/>
      <c r="BG60" s="64"/>
      <c r="BH60" s="64"/>
      <c r="BI60" s="64"/>
      <c r="BJ60" s="65"/>
      <c r="BK60" s="2"/>
      <c r="BL60" s="54"/>
      <c r="BM60" s="52"/>
      <c r="BN60" s="52"/>
      <c r="BO60" s="52"/>
      <c r="BP60" s="52"/>
      <c r="BQ60" s="52"/>
      <c r="BR60" s="52"/>
      <c r="BS60" s="52"/>
      <c r="BT60" s="52"/>
      <c r="BU60" s="52"/>
      <c r="BV60" s="52"/>
      <c r="BW60" s="52"/>
      <c r="BX60" s="52"/>
      <c r="BY60" s="52"/>
      <c r="BZ60" s="53"/>
    </row>
    <row r="61" spans="1:78" ht="13.5" customHeight="1" x14ac:dyDescent="0.15">
      <c r="A61" s="2"/>
      <c r="B61" s="63"/>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c r="AY61" s="64"/>
      <c r="AZ61" s="64"/>
      <c r="BA61" s="64"/>
      <c r="BB61" s="64"/>
      <c r="BC61" s="64"/>
      <c r="BD61" s="64"/>
      <c r="BE61" s="64"/>
      <c r="BF61" s="64"/>
      <c r="BG61" s="64"/>
      <c r="BH61" s="64"/>
      <c r="BI61" s="64"/>
      <c r="BJ61" s="65"/>
      <c r="BK61" s="2"/>
      <c r="BL61" s="54"/>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4"/>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4"/>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4"/>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4"/>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4"/>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4"/>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4"/>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4"/>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4"/>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4"/>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4"/>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4"/>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4"/>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4"/>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4"/>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4"/>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4"/>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5"/>
      <c r="BM82" s="56"/>
      <c r="BN82" s="56"/>
      <c r="BO82" s="56"/>
      <c r="BP82" s="56"/>
      <c r="BQ82" s="56"/>
      <c r="BR82" s="56"/>
      <c r="BS82" s="56"/>
      <c r="BT82" s="56"/>
      <c r="BU82" s="56"/>
      <c r="BV82" s="56"/>
      <c r="BW82" s="56"/>
      <c r="BX82" s="56"/>
      <c r="BY82" s="56"/>
      <c r="BZ82" s="5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8lXDETAyU7FS4CYfw2+3bUWzUwCnYl74V8YL7tOd3Y0Qh4hoqfPtP/fSyO8v/tzjuzsO1EOudUtkfFDAKFmh0w==" saltValue="EPA7te38t4i+BODb2qGsG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362042</v>
      </c>
      <c r="D6" s="34">
        <f t="shared" si="3"/>
        <v>46</v>
      </c>
      <c r="E6" s="34">
        <f t="shared" si="3"/>
        <v>1</v>
      </c>
      <c r="F6" s="34">
        <f t="shared" si="3"/>
        <v>0</v>
      </c>
      <c r="G6" s="34">
        <f t="shared" si="3"/>
        <v>1</v>
      </c>
      <c r="H6" s="34" t="str">
        <f t="shared" si="3"/>
        <v>徳島県　阿南市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58.67</v>
      </c>
      <c r="P6" s="35">
        <f t="shared" si="3"/>
        <v>97.48</v>
      </c>
      <c r="Q6" s="35">
        <f t="shared" si="3"/>
        <v>2486</v>
      </c>
      <c r="R6" s="35">
        <f t="shared" si="3"/>
        <v>71790</v>
      </c>
      <c r="S6" s="35">
        <f t="shared" si="3"/>
        <v>279.25</v>
      </c>
      <c r="T6" s="35">
        <f t="shared" si="3"/>
        <v>257.08</v>
      </c>
      <c r="U6" s="35">
        <f t="shared" si="3"/>
        <v>69536</v>
      </c>
      <c r="V6" s="35">
        <f t="shared" si="3"/>
        <v>114.15</v>
      </c>
      <c r="W6" s="35">
        <f t="shared" si="3"/>
        <v>609.16</v>
      </c>
      <c r="X6" s="36">
        <f>IF(X7="",NA(),X7)</f>
        <v>109.44</v>
      </c>
      <c r="Y6" s="36">
        <f t="shared" ref="Y6:AG6" si="4">IF(Y7="",NA(),Y7)</f>
        <v>128.65</v>
      </c>
      <c r="Z6" s="36">
        <f t="shared" si="4"/>
        <v>128.08000000000001</v>
      </c>
      <c r="AA6" s="36">
        <f t="shared" si="4"/>
        <v>129.65</v>
      </c>
      <c r="AB6" s="36">
        <f t="shared" si="4"/>
        <v>135.86000000000001</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195.51</v>
      </c>
      <c r="AU6" s="36">
        <f t="shared" ref="AU6:BC6" si="6">IF(AU7="",NA(),AU7)</f>
        <v>219.57</v>
      </c>
      <c r="AV6" s="36">
        <f t="shared" si="6"/>
        <v>249.57</v>
      </c>
      <c r="AW6" s="36">
        <f t="shared" si="6"/>
        <v>245.18</v>
      </c>
      <c r="AX6" s="36">
        <f t="shared" si="6"/>
        <v>291.48</v>
      </c>
      <c r="AY6" s="36">
        <f t="shared" si="6"/>
        <v>357.82</v>
      </c>
      <c r="AZ6" s="36">
        <f t="shared" si="6"/>
        <v>355.5</v>
      </c>
      <c r="BA6" s="36">
        <f t="shared" si="6"/>
        <v>349.83</v>
      </c>
      <c r="BB6" s="36">
        <f t="shared" si="6"/>
        <v>360.86</v>
      </c>
      <c r="BC6" s="36">
        <f t="shared" si="6"/>
        <v>350.79</v>
      </c>
      <c r="BD6" s="35" t="str">
        <f>IF(BD7="","",IF(BD7="-","【-】","【"&amp;SUBSTITUTE(TEXT(BD7,"#,##0.00"),"-","△")&amp;"】"))</f>
        <v>【260.31】</v>
      </c>
      <c r="BE6" s="36">
        <f>IF(BE7="",NA(),BE7)</f>
        <v>656.88</v>
      </c>
      <c r="BF6" s="36">
        <f t="shared" ref="BF6:BN6" si="7">IF(BF7="",NA(),BF7)</f>
        <v>522.53</v>
      </c>
      <c r="BG6" s="36">
        <f t="shared" si="7"/>
        <v>495.5</v>
      </c>
      <c r="BH6" s="36">
        <f t="shared" si="7"/>
        <v>491.07</v>
      </c>
      <c r="BI6" s="36">
        <f t="shared" si="7"/>
        <v>466.1</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105.93</v>
      </c>
      <c r="BQ6" s="36">
        <f t="shared" ref="BQ6:BY6" si="8">IF(BQ7="",NA(),BQ7)</f>
        <v>129.38999999999999</v>
      </c>
      <c r="BR6" s="36">
        <f t="shared" si="8"/>
        <v>128.93</v>
      </c>
      <c r="BS6" s="36">
        <f t="shared" si="8"/>
        <v>130.46</v>
      </c>
      <c r="BT6" s="36">
        <f t="shared" si="8"/>
        <v>135.59</v>
      </c>
      <c r="BU6" s="36">
        <f t="shared" si="8"/>
        <v>106.01</v>
      </c>
      <c r="BV6" s="36">
        <f t="shared" si="8"/>
        <v>104.57</v>
      </c>
      <c r="BW6" s="36">
        <f t="shared" si="8"/>
        <v>103.54</v>
      </c>
      <c r="BX6" s="36">
        <f t="shared" si="8"/>
        <v>103.32</v>
      </c>
      <c r="BY6" s="36">
        <f t="shared" si="8"/>
        <v>100.85</v>
      </c>
      <c r="BZ6" s="35" t="str">
        <f>IF(BZ7="","",IF(BZ7="-","【-】","【"&amp;SUBSTITUTE(TEXT(BZ7,"#,##0.00"),"-","△")&amp;"】"))</f>
        <v>【100.05】</v>
      </c>
      <c r="CA6" s="36">
        <f>IF(CA7="",NA(),CA7)</f>
        <v>116.67</v>
      </c>
      <c r="CB6" s="36">
        <f t="shared" ref="CB6:CJ6" si="9">IF(CB7="",NA(),CB7)</f>
        <v>115.26</v>
      </c>
      <c r="CC6" s="36">
        <f t="shared" si="9"/>
        <v>117.04</v>
      </c>
      <c r="CD6" s="36">
        <f t="shared" si="9"/>
        <v>115.77</v>
      </c>
      <c r="CE6" s="36">
        <f t="shared" si="9"/>
        <v>111.28</v>
      </c>
      <c r="CF6" s="36">
        <f t="shared" si="9"/>
        <v>162.24</v>
      </c>
      <c r="CG6" s="36">
        <f t="shared" si="9"/>
        <v>165.47</v>
      </c>
      <c r="CH6" s="36">
        <f t="shared" si="9"/>
        <v>167.46</v>
      </c>
      <c r="CI6" s="36">
        <f t="shared" si="9"/>
        <v>168.56</v>
      </c>
      <c r="CJ6" s="36">
        <f t="shared" si="9"/>
        <v>167.1</v>
      </c>
      <c r="CK6" s="35" t="str">
        <f>IF(CK7="","",IF(CK7="-","【-】","【"&amp;SUBSTITUTE(TEXT(CK7,"#,##0.00"),"-","△")&amp;"】"))</f>
        <v>【166.40】</v>
      </c>
      <c r="CL6" s="36">
        <f>IF(CL7="",NA(),CL7)</f>
        <v>47.63</v>
      </c>
      <c r="CM6" s="36">
        <f t="shared" ref="CM6:CU6" si="10">IF(CM7="",NA(),CM7)</f>
        <v>47.77</v>
      </c>
      <c r="CN6" s="36">
        <f t="shared" si="10"/>
        <v>44.71</v>
      </c>
      <c r="CO6" s="36">
        <f t="shared" si="10"/>
        <v>45.62</v>
      </c>
      <c r="CP6" s="36">
        <f t="shared" si="10"/>
        <v>44.52</v>
      </c>
      <c r="CQ6" s="36">
        <f t="shared" si="10"/>
        <v>59.11</v>
      </c>
      <c r="CR6" s="36">
        <f t="shared" si="10"/>
        <v>59.74</v>
      </c>
      <c r="CS6" s="36">
        <f t="shared" si="10"/>
        <v>59.46</v>
      </c>
      <c r="CT6" s="36">
        <f t="shared" si="10"/>
        <v>59.51</v>
      </c>
      <c r="CU6" s="36">
        <f t="shared" si="10"/>
        <v>59.91</v>
      </c>
      <c r="CV6" s="35" t="str">
        <f>IF(CV7="","",IF(CV7="-","【-】","【"&amp;SUBSTITUTE(TEXT(CV7,"#,##0.00"),"-","△")&amp;"】"))</f>
        <v>【60.69】</v>
      </c>
      <c r="CW6" s="36">
        <f>IF(CW7="",NA(),CW7)</f>
        <v>80.55</v>
      </c>
      <c r="CX6" s="36">
        <f t="shared" ref="CX6:DF6" si="11">IF(CX7="",NA(),CX7)</f>
        <v>80.09</v>
      </c>
      <c r="CY6" s="36">
        <f t="shared" si="11"/>
        <v>80.73</v>
      </c>
      <c r="CZ6" s="36">
        <f t="shared" si="11"/>
        <v>80.400000000000006</v>
      </c>
      <c r="DA6" s="36">
        <f t="shared" si="11"/>
        <v>80.62</v>
      </c>
      <c r="DB6" s="36">
        <f t="shared" si="11"/>
        <v>87.91</v>
      </c>
      <c r="DC6" s="36">
        <f t="shared" si="11"/>
        <v>87.28</v>
      </c>
      <c r="DD6" s="36">
        <f t="shared" si="11"/>
        <v>87.41</v>
      </c>
      <c r="DE6" s="36">
        <f t="shared" si="11"/>
        <v>87.08</v>
      </c>
      <c r="DF6" s="36">
        <f t="shared" si="11"/>
        <v>87.26</v>
      </c>
      <c r="DG6" s="35" t="str">
        <f>IF(DG7="","",IF(DG7="-","【-】","【"&amp;SUBSTITUTE(TEXT(DG7,"#,##0.00"),"-","△")&amp;"】"))</f>
        <v>【89.82】</v>
      </c>
      <c r="DH6" s="36">
        <f>IF(DH7="",NA(),DH7)</f>
        <v>45.78</v>
      </c>
      <c r="DI6" s="36">
        <f t="shared" ref="DI6:DQ6" si="12">IF(DI7="",NA(),DI7)</f>
        <v>47.43</v>
      </c>
      <c r="DJ6" s="36">
        <f t="shared" si="12"/>
        <v>48.96</v>
      </c>
      <c r="DK6" s="36">
        <f t="shared" si="12"/>
        <v>50.09</v>
      </c>
      <c r="DL6" s="36">
        <f t="shared" si="12"/>
        <v>51.45</v>
      </c>
      <c r="DM6" s="36">
        <f t="shared" si="12"/>
        <v>46.88</v>
      </c>
      <c r="DN6" s="36">
        <f t="shared" si="12"/>
        <v>46.94</v>
      </c>
      <c r="DO6" s="36">
        <f t="shared" si="12"/>
        <v>47.62</v>
      </c>
      <c r="DP6" s="36">
        <f t="shared" si="12"/>
        <v>48.55</v>
      </c>
      <c r="DQ6" s="36">
        <f t="shared" si="12"/>
        <v>49.2</v>
      </c>
      <c r="DR6" s="35" t="str">
        <f>IF(DR7="","",IF(DR7="-","【-】","【"&amp;SUBSTITUTE(TEXT(DR7,"#,##0.00"),"-","△")&amp;"】"))</f>
        <v>【50.19】</v>
      </c>
      <c r="DS6" s="36">
        <f>IF(DS7="",NA(),DS7)</f>
        <v>17</v>
      </c>
      <c r="DT6" s="36">
        <f t="shared" ref="DT6:EB6" si="13">IF(DT7="",NA(),DT7)</f>
        <v>17</v>
      </c>
      <c r="DU6" s="36">
        <f t="shared" si="13"/>
        <v>17.05</v>
      </c>
      <c r="DV6" s="36">
        <f t="shared" si="13"/>
        <v>20.75</v>
      </c>
      <c r="DW6" s="36">
        <f t="shared" si="13"/>
        <v>35.96</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0.12</v>
      </c>
      <c r="EE6" s="36">
        <f t="shared" ref="EE6:EM6" si="14">IF(EE7="",NA(),EE7)</f>
        <v>0.46</v>
      </c>
      <c r="EF6" s="35">
        <f t="shared" si="14"/>
        <v>0</v>
      </c>
      <c r="EG6" s="36">
        <f t="shared" si="14"/>
        <v>1.71</v>
      </c>
      <c r="EH6" s="36">
        <f t="shared" si="14"/>
        <v>0.51</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362042</v>
      </c>
      <c r="D7" s="38">
        <v>46</v>
      </c>
      <c r="E7" s="38">
        <v>1</v>
      </c>
      <c r="F7" s="38">
        <v>0</v>
      </c>
      <c r="G7" s="38">
        <v>1</v>
      </c>
      <c r="H7" s="38" t="s">
        <v>93</v>
      </c>
      <c r="I7" s="38" t="s">
        <v>94</v>
      </c>
      <c r="J7" s="38" t="s">
        <v>95</v>
      </c>
      <c r="K7" s="38" t="s">
        <v>96</v>
      </c>
      <c r="L7" s="38" t="s">
        <v>97</v>
      </c>
      <c r="M7" s="38" t="s">
        <v>98</v>
      </c>
      <c r="N7" s="39" t="s">
        <v>99</v>
      </c>
      <c r="O7" s="39">
        <v>58.67</v>
      </c>
      <c r="P7" s="39">
        <v>97.48</v>
      </c>
      <c r="Q7" s="39">
        <v>2486</v>
      </c>
      <c r="R7" s="39">
        <v>71790</v>
      </c>
      <c r="S7" s="39">
        <v>279.25</v>
      </c>
      <c r="T7" s="39">
        <v>257.08</v>
      </c>
      <c r="U7" s="39">
        <v>69536</v>
      </c>
      <c r="V7" s="39">
        <v>114.15</v>
      </c>
      <c r="W7" s="39">
        <v>609.16</v>
      </c>
      <c r="X7" s="39">
        <v>109.44</v>
      </c>
      <c r="Y7" s="39">
        <v>128.65</v>
      </c>
      <c r="Z7" s="39">
        <v>128.08000000000001</v>
      </c>
      <c r="AA7" s="39">
        <v>129.65</v>
      </c>
      <c r="AB7" s="39">
        <v>135.86000000000001</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195.51</v>
      </c>
      <c r="AU7" s="39">
        <v>219.57</v>
      </c>
      <c r="AV7" s="39">
        <v>249.57</v>
      </c>
      <c r="AW7" s="39">
        <v>245.18</v>
      </c>
      <c r="AX7" s="39">
        <v>291.48</v>
      </c>
      <c r="AY7" s="39">
        <v>357.82</v>
      </c>
      <c r="AZ7" s="39">
        <v>355.5</v>
      </c>
      <c r="BA7" s="39">
        <v>349.83</v>
      </c>
      <c r="BB7" s="39">
        <v>360.86</v>
      </c>
      <c r="BC7" s="39">
        <v>350.79</v>
      </c>
      <c r="BD7" s="39">
        <v>260.31</v>
      </c>
      <c r="BE7" s="39">
        <v>656.88</v>
      </c>
      <c r="BF7" s="39">
        <v>522.53</v>
      </c>
      <c r="BG7" s="39">
        <v>495.5</v>
      </c>
      <c r="BH7" s="39">
        <v>491.07</v>
      </c>
      <c r="BI7" s="39">
        <v>466.1</v>
      </c>
      <c r="BJ7" s="39">
        <v>307.45999999999998</v>
      </c>
      <c r="BK7" s="39">
        <v>312.58</v>
      </c>
      <c r="BL7" s="39">
        <v>314.87</v>
      </c>
      <c r="BM7" s="39">
        <v>309.27999999999997</v>
      </c>
      <c r="BN7" s="39">
        <v>322.92</v>
      </c>
      <c r="BO7" s="39">
        <v>275.67</v>
      </c>
      <c r="BP7" s="39">
        <v>105.93</v>
      </c>
      <c r="BQ7" s="39">
        <v>129.38999999999999</v>
      </c>
      <c r="BR7" s="39">
        <v>128.93</v>
      </c>
      <c r="BS7" s="39">
        <v>130.46</v>
      </c>
      <c r="BT7" s="39">
        <v>135.59</v>
      </c>
      <c r="BU7" s="39">
        <v>106.01</v>
      </c>
      <c r="BV7" s="39">
        <v>104.57</v>
      </c>
      <c r="BW7" s="39">
        <v>103.54</v>
      </c>
      <c r="BX7" s="39">
        <v>103.32</v>
      </c>
      <c r="BY7" s="39">
        <v>100.85</v>
      </c>
      <c r="BZ7" s="39">
        <v>100.05</v>
      </c>
      <c r="CA7" s="39">
        <v>116.67</v>
      </c>
      <c r="CB7" s="39">
        <v>115.26</v>
      </c>
      <c r="CC7" s="39">
        <v>117.04</v>
      </c>
      <c r="CD7" s="39">
        <v>115.77</v>
      </c>
      <c r="CE7" s="39">
        <v>111.28</v>
      </c>
      <c r="CF7" s="39">
        <v>162.24</v>
      </c>
      <c r="CG7" s="39">
        <v>165.47</v>
      </c>
      <c r="CH7" s="39">
        <v>167.46</v>
      </c>
      <c r="CI7" s="39">
        <v>168.56</v>
      </c>
      <c r="CJ7" s="39">
        <v>167.1</v>
      </c>
      <c r="CK7" s="39">
        <v>166.4</v>
      </c>
      <c r="CL7" s="39">
        <v>47.63</v>
      </c>
      <c r="CM7" s="39">
        <v>47.77</v>
      </c>
      <c r="CN7" s="39">
        <v>44.71</v>
      </c>
      <c r="CO7" s="39">
        <v>45.62</v>
      </c>
      <c r="CP7" s="39">
        <v>44.52</v>
      </c>
      <c r="CQ7" s="39">
        <v>59.11</v>
      </c>
      <c r="CR7" s="39">
        <v>59.74</v>
      </c>
      <c r="CS7" s="39">
        <v>59.46</v>
      </c>
      <c r="CT7" s="39">
        <v>59.51</v>
      </c>
      <c r="CU7" s="39">
        <v>59.91</v>
      </c>
      <c r="CV7" s="39">
        <v>60.69</v>
      </c>
      <c r="CW7" s="39">
        <v>80.55</v>
      </c>
      <c r="CX7" s="39">
        <v>80.09</v>
      </c>
      <c r="CY7" s="39">
        <v>80.73</v>
      </c>
      <c r="CZ7" s="39">
        <v>80.400000000000006</v>
      </c>
      <c r="DA7" s="39">
        <v>80.62</v>
      </c>
      <c r="DB7" s="39">
        <v>87.91</v>
      </c>
      <c r="DC7" s="39">
        <v>87.28</v>
      </c>
      <c r="DD7" s="39">
        <v>87.41</v>
      </c>
      <c r="DE7" s="39">
        <v>87.08</v>
      </c>
      <c r="DF7" s="39">
        <v>87.26</v>
      </c>
      <c r="DG7" s="39">
        <v>89.82</v>
      </c>
      <c r="DH7" s="39">
        <v>45.78</v>
      </c>
      <c r="DI7" s="39">
        <v>47.43</v>
      </c>
      <c r="DJ7" s="39">
        <v>48.96</v>
      </c>
      <c r="DK7" s="39">
        <v>50.09</v>
      </c>
      <c r="DL7" s="39">
        <v>51.45</v>
      </c>
      <c r="DM7" s="39">
        <v>46.88</v>
      </c>
      <c r="DN7" s="39">
        <v>46.94</v>
      </c>
      <c r="DO7" s="39">
        <v>47.62</v>
      </c>
      <c r="DP7" s="39">
        <v>48.55</v>
      </c>
      <c r="DQ7" s="39">
        <v>49.2</v>
      </c>
      <c r="DR7" s="39">
        <v>50.19</v>
      </c>
      <c r="DS7" s="39">
        <v>17</v>
      </c>
      <c r="DT7" s="39">
        <v>17</v>
      </c>
      <c r="DU7" s="39">
        <v>17.05</v>
      </c>
      <c r="DV7" s="39">
        <v>20.75</v>
      </c>
      <c r="DW7" s="39">
        <v>35.96</v>
      </c>
      <c r="DX7" s="39">
        <v>13.39</v>
      </c>
      <c r="DY7" s="39">
        <v>14.48</v>
      </c>
      <c r="DZ7" s="39">
        <v>16.27</v>
      </c>
      <c r="EA7" s="39">
        <v>17.11</v>
      </c>
      <c r="EB7" s="39">
        <v>18.329999999999998</v>
      </c>
      <c r="EC7" s="39">
        <v>20.63</v>
      </c>
      <c r="ED7" s="39">
        <v>0.12</v>
      </c>
      <c r="EE7" s="39">
        <v>0.46</v>
      </c>
      <c r="EF7" s="39">
        <v>0</v>
      </c>
      <c r="EG7" s="39">
        <v>1.71</v>
      </c>
      <c r="EH7" s="39">
        <v>0.51</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107</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inf05-u05</cp:lastModifiedBy>
  <cp:lastPrinted>2022-01-25T07:01:09Z</cp:lastPrinted>
  <dcterms:created xsi:type="dcterms:W3CDTF">2021-12-03T06:56:19Z</dcterms:created>
  <dcterms:modified xsi:type="dcterms:W3CDTF">2022-02-03T06:58:12Z</dcterms:modified>
  <cp:category/>
</cp:coreProperties>
</file>