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240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33" i="12"/>
  <c r="AA32" i="12"/>
  <c r="AA31" i="12"/>
  <c r="AA30" i="12"/>
  <c r="AA29" i="12"/>
  <c r="AA2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<sst xmlns="http://schemas.openxmlformats.org/spreadsheetml/2006/main" count="1130" uniqueCount="604">
  <si>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</si>
  <si>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</si>
  <si>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</si>
  <si>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</si>
  <si>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</si>
  <si>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</si>
  <si>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</si>
  <si>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</si>
  <si>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</si>
  <si>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</si>
  <si>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</si>
  <si>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</si>
  <si>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</si>
  <si>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</si>
  <si>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</si>
  <si>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</si>
  <si>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</si>
  <si>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</si>
  <si>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</si>
  <si>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</si>
  <si>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</si>
  <si>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</si>
  <si>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</si>
  <si>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</si>
  <si>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</si>
  <si>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</si>
  <si>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</si>
  <si>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</si>
  <si>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</si>
  <si>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</si>
  <si>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</si>
  <si>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</si>
  <si>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</si>
  <si>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</si>
  <si>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</si>
  <si>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</si>
  <si>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</si>
  <si>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</si>
  <si>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</si>
  <si>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</si>
  <si>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</si>
  <si>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</si>
  <si>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</si>
  <si>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</si>
  <si>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</si>
  <si>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</si>
  <si>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</si>
  <si>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</si>
  <si>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</si>
  <si>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</si>
  <si>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</si>
  <si>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</si>
  <si>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</si>
  <si>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</si>
  <si>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</si>
  <si>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</si>
  <si>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</si>
  <si>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</si>
  <si>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</si>
  <si>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</si>
  <si>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</si>
  <si>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</si>
  <si>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</si>
  <si>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</si>
  <si>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</si>
  <si>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</si>
  <si>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</si>
  <si>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</si>
  <si>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</si>
  <si>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</si>
  <si>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</si>
  <si>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</si>
  <si>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</si>
  <si>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</si>
  <si>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</si>
  <si>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</si>
  <si>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</si>
  <si>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</si>
  <si>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</si>
  <si>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</si>
  <si>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</si>
  <si>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</si>
  <si>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</si>
  <si>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</si>
  <si>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</si>
  <si>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</si>
  <si>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</si>
  <si>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</si>
  <si>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</si>
  <si>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</si>
  <si>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</si>
  <si>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</si>
  <si>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</si>
  <si>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</si>
  <si>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</si>
  <si>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</si>
  <si>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</si>
  <si>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</si>
  <si>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</si>
  <si>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</si>
  <si>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</si>
  <si>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</si>
  <si>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</si>
  <si>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</si>
  <si>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</si>
  <si>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</si>
  <si>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</si>
  <si>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</si>
  <si>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</si>
  <si>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</si>
  <si>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</si>
  <si>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</si>
  <si>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</si>
  <si>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</si>
  <si>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</si>
  <si>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</si>
  <si>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</si>
  <si>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</si>
  <si>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</si>
  <si>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</si>
  <si>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</si>
  <si>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</si>
  <si>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</si>
  <si>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</si>
  <si>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</si>
  <si>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</si>
  <si>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</si>
  <si>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</si>
  <si>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</si>
  <si>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</si>
  <si>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</si>
  <si>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</si>
  <si>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</si>
  <si>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</si>
  <si>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</si>
  <si>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</si>
  <si>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</si>
  <si>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</si>
  <si>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</si>
  <si>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</si>
  <si>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</si>
  <si>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</si>
  <si>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</si>
  <si>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</si>
  <si>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</si>
  <si>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</si>
  <si>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</si>
  <si>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</si>
  <si>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</si>
  <si>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</si>
  <si>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</si>
  <si>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</si>
  <si>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</si>
  <si>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</si>
  <si>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</si>
  <si>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</si>
  <si>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</si>
  <si>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</si>
  <si>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</si>
  <si>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</si>
  <si>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</si>
  <si>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</si>
  <si>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</si>
  <si>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</si>
  <si>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</si>
  <si>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</si>
  <si>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</si>
  <si>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</si>
  <si>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</si>
  <si>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</si>
  <si>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</si>
  <si>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</si>
  <si>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</si>
  <si>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</si>
  <si>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</si>
  <si>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</si>
  <si>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</si>
  <si>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</si>
  <si>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</si>
  <si>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</si>
  <si>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</si>
  <si>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</si>
  <si>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</si>
  <si>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</si>
  <si>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</si>
  <si>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</si>
  <si>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</si>
  <si>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</si>
  <si>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</si>
  <si>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</si>
  <si>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</si>
  <si>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</si>
  <si>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</si>
  <si>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</si>
  <si>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</si>
  <si>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</si>
  <si>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</si>
  <si>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</si>
  <si>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</si>
  <si>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</si>
  <si>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</si>
  <si>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</si>
  <si>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</si>
  <si>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</si>
  <si>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</si>
  <si>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</si>
  <si>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</si>
  <si>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</si>
  <si>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</si>
  <si>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</si>
  <si>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</si>
  <si>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</si>
  <si>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</si>
  <si>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徳島県勝浦町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</si>
  <si>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</si>
  <si>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</si>
  <si>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</si>
  <si>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</si>
  <si>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</si>
  <si>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</si>
  <si>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</si>
  <si>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</si>
  <si>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</si>
  <si>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</si>
  <si>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</si>
  <si>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</si>
  <si>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</si>
  <si>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</si>
  <si>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</si>
  <si>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</si>
  <si>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</si>
  <si>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</si>
  <si>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</si>
  <si>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</si>
  <si>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</si>
  <si>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</si>
  <si>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</si>
  <si>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</si>
  <si>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</si>
  <si>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</si>
  <si>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</si>
  <si>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</si>
  <si>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</si>
  <si>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</si>
  <si>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</si>
  <si>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</si>
  <si>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</si>
  <si>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</si>
  <si>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</si>
  <si>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</si>
  <si>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</si>
  <si>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</si>
  <si>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</si>
  <si>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</si>
  <si>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</si>
  <si>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</si>
  <si>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</si>
  <si>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</si>
  <si>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</si>
  <si>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</si>
  <si>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</si>
  <si>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</si>
  <si>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</si>
  <si>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</si>
  <si>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</si>
  <si>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</si>
  <si>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</si>
  <si>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</si>
  <si>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</si>
  <si>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</si>
  <si>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</si>
  <si>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</si>
  <si>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</si>
  <si>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</si>
  <si>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</si>
  <si>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</si>
  <si>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</si>
  <si>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</si>
  <si>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</si>
  <si>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</si>
  <si>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</si>
  <si>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</si>
  <si>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</si>
  <si>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</si>
  <si>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</si>
  <si>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</si>
  <si>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</si>
  <si>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</si>
  <si>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</si>
  <si>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</si>
  <si>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</si>
  <si>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</si>
  <si>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</si>
  <si>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</si>
  <si>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</si>
  <si>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</si>
  <si>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</si>
  <si>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</si>
  <si>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</si>
  <si>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</si>
  <si>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</si>
  <si>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</si>
  <si>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</si>
  <si>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</si>
  <si>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</si>
  <si>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</si>
  <si>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</si>
  <si>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</si>
  <si>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</si>
  <si>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</si>
  <si>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</si>
  <si>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</si>
  <si>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</si>
  <si>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</si>
  <si>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</si>
  <si>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</si>
  <si>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</si>
  <si>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</si>
  <si>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</si>
  <si>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</si>
  <si>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</si>
  <si>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</si>
  <si>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</si>
  <si>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</si>
  <si>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</si>
  <si>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</si>
  <si>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</si>
  <si>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</si>
  <si>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</si>
  <si>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</si>
  <si>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</si>
  <si>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</si>
  <si>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</si>
  <si>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</si>
  <si>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</si>
  <si>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</si>
  <si>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</si>
  <si>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</si>
  <si>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</si>
  <si>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</si>
  <si>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</si>
  <si>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</si>
  <si>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</si>
  <si>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</si>
  <si>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</si>
  <si>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</si>
  <si>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</si>
  <si>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</si>
  <si>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</si>
  <si>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</si>
  <si>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</si>
  <si>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</si>
  <si>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</si>
  <si>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</si>
  <si>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</si>
  <si>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</si>
  <si>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</si>
  <si>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</si>
  <si>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</si>
  <si>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</si>
  <si>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</si>
  <si>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</si>
  <si>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</si>
  <si>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</si>
  <si>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</si>
  <si>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</si>
  <si>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徳島県勝浦町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</si>
  <si>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</si>
  <si>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</si>
  <si>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</si>
  <si>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</si>
  <si>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</si>
  <si>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</si>
  <si>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</si>
  <si>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</si>
  <si>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</si>
  <si>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</si>
  <si>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</si>
  <si>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</si>
  <si>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</si>
  <si>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</si>
  <si>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</si>
  <si>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</si>
  <si>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</si>
  <si>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</si>
  <si>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</si>
  <si>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</si>
  <si>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勝浦町住宅新築資金等貸付特別会計</t>
    <phoneticPr fontId="5"/>
  </si>
  <si>
    <t>勝浦町物産販売特別会計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</si>
  <si>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</si>
  <si>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</si>
  <si>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</si>
  <si>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</si>
  <si>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</si>
  <si>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</si>
  <si>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</si>
  <si>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</si>
  <si>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</si>
  <si>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</si>
  <si>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</si>
  <si>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</si>
  <si>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</si>
  <si>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</si>
  <si>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勝浦町国民健康保険特別会計</t>
    <phoneticPr fontId="5"/>
  </si>
  <si>
    <t>勝浦町介護保険特別会計</t>
    <phoneticPr fontId="5"/>
  </si>
  <si>
    <t>勝浦町後期高齢者医療特別会計</t>
    <phoneticPr fontId="5"/>
  </si>
  <si>
    <t>勝浦町病院事業特別会計</t>
    <phoneticPr fontId="5"/>
  </si>
  <si>
    <t>法適用企業</t>
    <phoneticPr fontId="5"/>
  </si>
  <si>
    <t>勝浦町簡易水道事業特別会計</t>
    <phoneticPr fontId="5"/>
  </si>
  <si>
    <t>法非適用企業</t>
    <phoneticPr fontId="5"/>
  </si>
  <si>
    <t>勝浦町農業集落排水事業特別会計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</si>
  <si>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</si>
  <si>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</si>
  <si>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</si>
  <si>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</si>
  <si>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</si>
  <si>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</si>
  <si>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</si>
  <si>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</si>
  <si>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</si>
  <si>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</si>
  <si>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</si>
  <si>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</si>
  <si>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</si>
  <si>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</si>
  <si>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</si>
  <si>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</si>
  <si>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</si>
  <si>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</si>
  <si>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</si>
  <si>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</si>
  <si>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</si>
  <si>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</si>
  <si>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</si>
  <si>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</si>
  <si>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</si>
  <si>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</si>
  <si>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</si>
  <si>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</si>
  <si>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</si>
  <si>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</si>
  <si>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</si>
  <si>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</si>
  <si>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</si>
  <si>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</si>
  <si>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</si>
  <si>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</si>
  <si>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</si>
  <si>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</si>
  <si>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</si>
  <si>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</si>
  <si>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</si>
  <si>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</si>
  <si>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</si>
  <si>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</si>
  <si>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</si>
  <si>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</si>
  <si>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</si>
  <si>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</si>
  <si>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</si>
  <si>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</si>
  <si>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</si>
  <si>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</si>
  <si>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</si>
  <si>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</si>
  <si>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</si>
  <si>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</si>
  <si>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</si>
  <si>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</si>
  <si>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</si>
  <si>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</si>
  <si>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</si>
  <si>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</si>
  <si>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</si>
  <si>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</si>
  <si>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</si>
  <si>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</si>
  <si>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</si>
  <si>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</si>
  <si>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</si>
  <si>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</si>
  <si>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</si>
  <si>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</si>
  <si>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</si>
  <si>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</si>
  <si>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</si>
  <si>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</si>
  <si>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</si>
  <si>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</si>
  <si>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</si>
  <si>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</si>
  <si>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</si>
  <si>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</si>
  <si>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</si>
  <si>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</si>
  <si>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</si>
  <si>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</si>
  <si>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</si>
  <si>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</si>
  <si>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</si>
  <si>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</si>
  <si>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</si>
  <si>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</si>
  <si>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</si>
  <si>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</si>
  <si>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</si>
  <si>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</si>
  <si>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</si>
  <si>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</si>
  <si>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</si>
  <si>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</si>
  <si>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</si>
  <si>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</si>
  <si>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</si>
  <si>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</si>
  <si>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</si>
  <si>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</si>
  <si>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</si>
  <si>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</si>
  <si>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</si>
  <si>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</si>
  <si>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</si>
  <si>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</si>
  <si>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</si>
  <si>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</si>
  <si>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</si>
  <si>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</si>
  <si>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</si>
  <si>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</si>
  <si>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</si>
  <si>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</si>
  <si>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</si>
  <si>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</si>
  <si>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</si>
  <si>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</si>
  <si>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</si>
  <si>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</si>
  <si>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</si>
  <si>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</si>
  <si>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</si>
  <si>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</si>
  <si>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</si>
  <si>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</si>
  <si>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</si>
  <si>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</si>
  <si>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</si>
  <si>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</si>
  <si>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</si>
  <si>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</si>
  <si>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</si>
  <si>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</si>
  <si>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</si>
  <si>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</si>
  <si>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</si>
  <si>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</si>
  <si>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3.10</t>
  </si>
  <si>
    <t>▲ 5.74</t>
  </si>
  <si>
    <t>▲ 10.43</t>
  </si>
  <si>
    <t>▲ 8.60</t>
  </si>
  <si>
    <t>勝浦町病院事業特別会計</t>
  </si>
  <si>
    <t>一般会計</t>
  </si>
  <si>
    <t>勝浦町国民健康保険特別会計</t>
  </si>
  <si>
    <t>勝浦町介護保険特別会計</t>
  </si>
  <si>
    <t>勝浦町物産販売特別会計</t>
  </si>
  <si>
    <t>勝浦町後期高齢者医療特別会計</t>
  </si>
  <si>
    <t>勝浦町住宅新築資金等貸付特別会計</t>
  </si>
  <si>
    <t>勝浦町簡易水道事業特別会計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</si>
  <si>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</si>
  <si>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</si>
  <si>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</si>
  <si>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</si>
  <si>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</si>
  <si>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</si>
  <si>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</si>
  <si>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</si>
  <si>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</si>
  <si>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</si>
  <si>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</si>
  <si>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小松島市外三町村衛生組合</t>
  </si>
  <si>
    <t>徳島県市町村総合事務組合</t>
  </si>
  <si>
    <t>徳島県後期高齢者医療広域連合</t>
  </si>
  <si>
    <t>徳島県市町村議会議員公務災害補償等組合</t>
  </si>
  <si>
    <t>-</t>
    <phoneticPr fontId="2"/>
  </si>
  <si>
    <t>-</t>
    <phoneticPr fontId="2"/>
  </si>
  <si>
    <t>-</t>
    <phoneticPr fontId="2"/>
  </si>
  <si>
    <t>-</t>
    <phoneticPr fontId="2"/>
  </si>
  <si>
    <t>国民健康保険勝浦病院改築事業基金</t>
  </si>
  <si>
    <t>勝浦町地域福祉基金</t>
  </si>
  <si>
    <t>横瀬橋架け替え対策周辺基金</t>
  </si>
  <si>
    <t>自ら考え自ら実践する地域づくり基金</t>
  </si>
  <si>
    <t>星谷橋建て替え事業基金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</si>
  <si>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</si>
  <si>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</si>
  <si>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</si>
  <si>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</si>
  <si>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</si>
  <si>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</si>
  <si>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</si>
  <si>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</si>
  <si>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</si>
  <si>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</si>
  <si>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</si>
  <si>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実質公債費比率は類似団体平均を下回っており、健全な状態を保っている。
今後も普通建設事業の精査・縮小・平準化を図るなどして、地方債の発行抑制を図り、計画的な財源の確保に努める。</t>
    <rPh sb="1" eb="3">
      <t>ジッシツ</t>
    </rPh>
    <rPh sb="3" eb="6">
      <t>コウサイヒ</t>
    </rPh>
    <rPh sb="6" eb="8">
      <t>ヒリツ</t>
    </rPh>
    <rPh sb="9" eb="11">
      <t>ルイジ</t>
    </rPh>
    <rPh sb="11" eb="13">
      <t>ダンタイ</t>
    </rPh>
    <rPh sb="13" eb="15">
      <t>ヘイキン</t>
    </rPh>
    <rPh sb="16" eb="18">
      <t>シタマワ</t>
    </rPh>
    <rPh sb="23" eb="25">
      <t>ケンゼン</t>
    </rPh>
    <rPh sb="26" eb="28">
      <t>ジョウタイ</t>
    </rPh>
    <rPh sb="29" eb="30">
      <t>タモ</t>
    </rPh>
    <rPh sb="36" eb="38">
      <t>コンゴ</t>
    </rPh>
    <rPh sb="39" eb="41">
      <t>フツウ</t>
    </rPh>
    <rPh sb="41" eb="43">
      <t>ケンセツ</t>
    </rPh>
    <rPh sb="43" eb="45">
      <t>ジギョウ</t>
    </rPh>
    <rPh sb="46" eb="48">
      <t>セイサ</t>
    </rPh>
    <rPh sb="49" eb="51">
      <t>シュクショウ</t>
    </rPh>
    <rPh sb="52" eb="55">
      <t>ヘイジュンカ</t>
    </rPh>
    <rPh sb="56" eb="57">
      <t>ハカ</t>
    </rPh>
    <rPh sb="63" eb="66">
      <t>チホウサイ</t>
    </rPh>
    <rPh sb="67" eb="69">
      <t>ハッコウ</t>
    </rPh>
    <rPh sb="69" eb="71">
      <t>ヨクセイ</t>
    </rPh>
    <rPh sb="72" eb="73">
      <t>ハカ</t>
    </rPh>
    <rPh sb="75" eb="78">
      <t>ケイカクテキ</t>
    </rPh>
    <rPh sb="79" eb="81">
      <t>ザイゲン</t>
    </rPh>
    <rPh sb="82" eb="84">
      <t>カクホ</t>
    </rPh>
    <rPh sb="85" eb="86">
      <t>ツト</t>
    </rPh>
    <phoneticPr fontId="5"/>
  </si>
  <si>
    <t>　財政調整基金や特定目的基金等の積立てによる充当可能額が将来負担額より多いため、将来負担比率がマイナスとなっている。
今後も、義務的経費の削減を中心に財政健全化に努め、公共施設への投資についても、公共施設等総合管理計画に基づき計画的に行い、健全な財政運営に努める。</t>
    <rPh sb="14" eb="15">
      <t>トウ</t>
    </rPh>
    <rPh sb="98" eb="100">
      <t>コウキョウ</t>
    </rPh>
    <rPh sb="100" eb="102">
      <t>シセツ</t>
    </rPh>
    <rPh sb="102" eb="103">
      <t>トウ</t>
    </rPh>
    <rPh sb="103" eb="105">
      <t>ソウゴウ</t>
    </rPh>
    <rPh sb="105" eb="107">
      <t>カンリ</t>
    </rPh>
    <rPh sb="107" eb="109">
      <t>ケイカク</t>
    </rPh>
    <rPh sb="110" eb="111">
      <t>モト</t>
    </rPh>
    <rPh sb="117" eb="11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</si>
</sst>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61C5-488A-953F-2DC98C6059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189069</c:v>
                </c:pt>
                <c:pt idx="1">
                  <c:v>96689</c:v>
                </c:pt>
                <c:pt idx="2">
                  <c:v>72202</c:v>
                </c:pt>
                <c:pt idx="3">
                  <c:v>87556</c:v>
                </c:pt>
                <c:pt idx="4">
                  <c:v>55916</c:v>
                </c:pt>
              </c:numCache>
            </c:numRef>
          </c:val>
          <c:smooth val="0"/>
          <c:extLst xmlns:c16r2="http://schemas.microsoft.com/office/drawing/2015/06/chart">
            <c:ext xmlns:c16="http://schemas.microsoft.com/office/drawing/2014/chart" uri="{C3380CC4-5D6E-409C-BE32-E72D297353CC}">
              <c16:uniqueId val="{00000001-61C5-488A-953F-2DC98C6059A8}"/>
            </c:ext>
          </c:extLst>
        </c:ser>
        <c:dLbls>
          <c:showLegendKey val="0"/>
          <c:showVal val="0"/>
          <c:showCatName val="0"/>
          <c:showSerName val="0"/>
          <c:showPercent val="0"/>
          <c:showBubbleSize val="0"/>
        </c:dLbls>
        <c:marker val="1"/>
        <c:smooth val="0"/>
        <c:axId val="-1294728480"/>
        <c:axId val="-1294716512"/>
      </c:lineChart>
      <c:catAx>
        <c:axId val="-129472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716512"/>
        <c:crosses val="autoZero"/>
        <c:auto val="1"/>
        <c:lblAlgn val="ctr"/>
        <c:lblOffset val="100"/>
        <c:tickLblSkip val="1"/>
        <c:tickMarkSkip val="1"/>
        <c:noMultiLvlLbl val="0"/>
      </c:catAx>
      <c:valAx>
        <c:axId val="-12947165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72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13.9</c:v>
                </c:pt>
                <c:pt idx="1">
                  <c:v>8.1999999999999993</c:v>
                </c:pt>
                <c:pt idx="2">
                  <c:v>11.37</c:v>
                </c:pt>
                <c:pt idx="3">
                  <c:v>7.06</c:v>
                </c:pt>
                <c:pt idx="4">
                  <c:v>8.34</c:v>
                </c:pt>
              </c:numCache>
            </c:numRef>
          </c:val>
          <c:extLst xmlns:c16r2="http://schemas.microsoft.com/office/drawing/2015/06/chart">
            <c:ext xmlns:c16="http://schemas.microsoft.com/office/drawing/2014/chart" uri="{C3380CC4-5D6E-409C-BE32-E72D297353CC}">
              <c16:uniqueId val="{00000000-BFC8-44C4-BEA9-64C9DF5055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100.64</c:v>
                </c:pt>
                <c:pt idx="1">
                  <c:v>101.82</c:v>
                </c:pt>
                <c:pt idx="2">
                  <c:v>102.81</c:v>
                </c:pt>
                <c:pt idx="3">
                  <c:v>95.65</c:v>
                </c:pt>
                <c:pt idx="4">
                  <c:v>86.61</c:v>
                </c:pt>
              </c:numCache>
            </c:numRef>
          </c:val>
          <c:extLst xmlns:c16r2="http://schemas.microsoft.com/office/drawing/2015/06/chart">
            <c:ext xmlns:c16="http://schemas.microsoft.com/office/drawing/2014/chart" uri="{C3380CC4-5D6E-409C-BE32-E72D297353CC}">
              <c16:uniqueId val="{00000001-BFC8-44C4-BEA9-64C9DF5055F0}"/>
            </c:ext>
          </c:extLst>
        </c:ser>
        <c:dLbls>
          <c:showLegendKey val="0"/>
          <c:showVal val="0"/>
          <c:showCatName val="0"/>
          <c:showSerName val="0"/>
          <c:showPercent val="0"/>
          <c:showBubbleSize val="0"/>
        </c:dLbls>
        <c:gapWidth val="250"/>
        <c:overlap val="100"/>
        <c:axId val="-1294725760"/>
        <c:axId val="-129471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c:v>
                </c:pt>
                <c:pt idx="1">
                  <c:v>-5.74</c:v>
                </c:pt>
                <c:pt idx="2">
                  <c:v>3.17</c:v>
                </c:pt>
                <c:pt idx="3">
                  <c:v>-10.43</c:v>
                </c:pt>
                <c:pt idx="4">
                  <c:v>-8.6</c:v>
                </c:pt>
              </c:numCache>
            </c:numRef>
          </c:val>
          <c:smooth val="0"/>
          <c:extLst xmlns:c16r2="http://schemas.microsoft.com/office/drawing/2015/06/chart">
            <c:ext xmlns:c16="http://schemas.microsoft.com/office/drawing/2014/chart" uri="{C3380CC4-5D6E-409C-BE32-E72D297353CC}">
              <c16:uniqueId val="{00000002-BFC8-44C4-BEA9-64C9DF5055F0}"/>
            </c:ext>
          </c:extLst>
        </c:ser>
        <c:dLbls>
          <c:showLegendKey val="0"/>
          <c:showVal val="0"/>
          <c:showCatName val="0"/>
          <c:showSerName val="0"/>
          <c:showPercent val="0"/>
          <c:showBubbleSize val="0"/>
        </c:dLbls>
        <c:marker val="1"/>
        <c:smooth val="0"/>
        <c:axId val="-1294725760"/>
        <c:axId val="-1294715968"/>
      </c:lineChart>
      <c:catAx>
        <c:axId val="-12947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4715968"/>
        <c:crosses val="autoZero"/>
        <c:auto val="1"/>
        <c:lblAlgn val="ctr"/>
        <c:lblOffset val="100"/>
        <c:tickLblSkip val="1"/>
        <c:tickMarkSkip val="1"/>
        <c:noMultiLvlLbl val="0"/>
      </c:catAx>
      <c:valAx>
        <c:axId val="-129471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72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0.03</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60F-45A2-8DD0-94E76C787D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0F-45A2-8DD0-94E76C787DEE}"/>
            </c:ext>
          </c:extLst>
        </c:ser>
        <c:ser>
          <c:idx val="2"/>
          <c:order val="2"/>
          <c:tx>
            <c:strRef>
              <c:f>データシート!$A$29</c:f>
              <c:strCache>
                <c:ptCount val="1"/>
                <c:pt idx="0">
                  <c:v>勝浦町簡易水道事業特別会計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0.24</c:v>
                </c:pt>
                <c:pt idx="2">
                  <c:v>#N/A</c:v>
                </c:pt>
                <c:pt idx="3">
                  <c:v>0.48</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60F-45A2-8DD0-94E76C787DEE}"/>
            </c:ext>
          </c:extLst>
        </c:ser>
        <c:ser>
          <c:idx val="3"/>
          <c:order val="3"/>
          <c:tx>
            <c:strRef>
              <c:f>データシート!$A$30</c:f>
              <c:strCache>
                <c:ptCount val="1"/>
                <c:pt idx="0">
                  <c:v>勝浦町住宅新築資金等貸付特別会計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3-960F-45A2-8DD0-94E76C787DEE}"/>
            </c:ext>
          </c:extLst>
        </c:ser>
        <c:ser>
          <c:idx val="4"/>
          <c:order val="4"/>
          <c:tx>
            <c:strRef>
              <c:f>データシート!$A$31</c:f>
              <c:strCache>
                <c:ptCount val="1"/>
                <c:pt idx="0">
                  <c:v>勝浦町後期高齢者医療特別会計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0.34</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4-960F-45A2-8DD0-94E76C787DEE}"/>
            </c:ext>
          </c:extLst>
        </c:ser>
        <c:ser>
          <c:idx val="5"/>
          <c:order val="5"/>
          <c:tx>
            <c:strRef>
              <c:f>データシート!$A$32</c:f>
              <c:strCache>
                <c:ptCount val="1"/>
                <c:pt idx="0">
                  <c:v>勝浦町物産販売特別会計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0.39</c:v>
                </c:pt>
                <c:pt idx="2">
                  <c:v>#N/A</c:v>
                </c:pt>
                <c:pt idx="3">
                  <c:v>0.33</c:v>
                </c:pt>
                <c:pt idx="4">
                  <c:v>#N/A</c:v>
                </c:pt>
                <c:pt idx="5">
                  <c:v>0.3</c:v>
                </c:pt>
                <c:pt idx="6">
                  <c:v>#N/A</c:v>
                </c:pt>
                <c:pt idx="7">
                  <c:v>0.24</c:v>
                </c:pt>
                <c:pt idx="8">
                  <c:v>#N/A</c:v>
                </c:pt>
                <c:pt idx="9">
                  <c:v>0.13</c:v>
                </c:pt>
              </c:numCache>
            </c:numRef>
          </c:val>
          <c:extLst xmlns:c16r2="http://schemas.microsoft.com/office/drawing/2015/06/chart">
            <c:ext xmlns:c16="http://schemas.microsoft.com/office/drawing/2014/chart" uri="{C3380CC4-5D6E-409C-BE32-E72D297353CC}">
              <c16:uniqueId val="{00000005-960F-45A2-8DD0-94E76C787DEE}"/>
            </c:ext>
          </c:extLst>
        </c:ser>
        <c:ser>
          <c:idx val="6"/>
          <c:order val="6"/>
          <c:tx>
            <c:strRef>
              <c:f>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0.88</c:v>
                </c:pt>
                <c:pt idx="2">
                  <c:v>#N/A</c:v>
                </c:pt>
                <c:pt idx="3">
                  <c:v>1.51</c:v>
                </c:pt>
                <c:pt idx="4">
                  <c:v>#N/A</c:v>
                </c:pt>
                <c:pt idx="5">
                  <c:v>1.86</c:v>
                </c:pt>
                <c:pt idx="6">
                  <c:v>#N/A</c:v>
                </c:pt>
                <c:pt idx="7">
                  <c:v>1.4</c:v>
                </c:pt>
                <c:pt idx="8">
                  <c:v>#N/A</c:v>
                </c:pt>
                <c:pt idx="9">
                  <c:v>1.48</c:v>
                </c:pt>
              </c:numCache>
            </c:numRef>
          </c:val>
          <c:extLst xmlns:c16r2="http://schemas.microsoft.com/office/drawing/2015/06/chart">
            <c:ext xmlns:c16="http://schemas.microsoft.com/office/drawing/2014/chart" uri="{C3380CC4-5D6E-409C-BE32-E72D297353CC}">
              <c16:uniqueId val="{00000006-960F-45A2-8DD0-94E76C787DEE}"/>
            </c:ext>
          </c:extLst>
        </c:ser>
        <c:ser>
          <c:idx val="7"/>
          <c:order val="7"/>
          <c:tx>
            <c:strRef>
              <c:f>データシート!$A$34</c:f>
              <c:strCache>
                <c:ptCount val="1"/>
                <c:pt idx="0">
                  <c:v>勝浦町国民健康保険特別会計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8.43</c:v>
                </c:pt>
                <c:pt idx="2">
                  <c:v>#N/A</c:v>
                </c:pt>
                <c:pt idx="3">
                  <c:v>7.32</c:v>
                </c:pt>
                <c:pt idx="4">
                  <c:v>#N/A</c:v>
                </c:pt>
                <c:pt idx="5">
                  <c:v>8.6199999999999992</c:v>
                </c:pt>
                <c:pt idx="6">
                  <c:v>#N/A</c:v>
                </c:pt>
                <c:pt idx="7">
                  <c:v>7.37</c:v>
                </c:pt>
                <c:pt idx="8">
                  <c:v>#N/A</c:v>
                </c:pt>
                <c:pt idx="9">
                  <c:v>6.43</c:v>
                </c:pt>
              </c:numCache>
            </c:numRef>
          </c:val>
          <c:extLst xmlns:c16r2="http://schemas.microsoft.com/office/drawing/2015/06/chart">
            <c:ext xmlns:c16="http://schemas.microsoft.com/office/drawing/2014/chart" uri="{C3380CC4-5D6E-409C-BE32-E72D297353CC}">
              <c16:uniqueId val="{00000007-960F-45A2-8DD0-94E76C787D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13.48</c:v>
                </c:pt>
                <c:pt idx="2">
                  <c:v>#N/A</c:v>
                </c:pt>
                <c:pt idx="3">
                  <c:v>7.84</c:v>
                </c:pt>
                <c:pt idx="4">
                  <c:v>#N/A</c:v>
                </c:pt>
                <c:pt idx="5">
                  <c:v>11.04</c:v>
                </c:pt>
                <c:pt idx="6">
                  <c:v>#N/A</c:v>
                </c:pt>
                <c:pt idx="7">
                  <c:v>6.78</c:v>
                </c:pt>
                <c:pt idx="8">
                  <c:v>#N/A</c:v>
                </c:pt>
                <c:pt idx="9">
                  <c:v>8.15</c:v>
                </c:pt>
              </c:numCache>
            </c:numRef>
          </c:val>
          <c:extLst xmlns:c16r2="http://schemas.microsoft.com/office/drawing/2015/06/chart">
            <c:ext xmlns:c16="http://schemas.microsoft.com/office/drawing/2014/chart" uri="{C3380CC4-5D6E-409C-BE32-E72D297353CC}">
              <c16:uniqueId val="{00000008-960F-45A2-8DD0-94E76C787DEE}"/>
            </c:ext>
          </c:extLst>
        </c:ser>
        <c:ser>
          <c:idx val="9"/>
          <c:order val="9"/>
          <c:tx>
            <c:strRef>
              <c:f>データシート!$A$36</c:f>
              <c:strCache>
                <c:ptCount val="1"/>
                <c:pt idx="0">
                  <c:v>勝浦町病院事業特別会計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43.83</c:v>
                </c:pt>
                <c:pt idx="2">
                  <c:v>#N/A</c:v>
                </c:pt>
                <c:pt idx="3">
                  <c:v>46.52</c:v>
                </c:pt>
                <c:pt idx="4">
                  <c:v>#N/A</c:v>
                </c:pt>
                <c:pt idx="5">
                  <c:v>46.71</c:v>
                </c:pt>
                <c:pt idx="6">
                  <c:v>#N/A</c:v>
                </c:pt>
                <c:pt idx="7">
                  <c:v>46.39</c:v>
                </c:pt>
                <c:pt idx="8">
                  <c:v>#N/A</c:v>
                </c:pt>
                <c:pt idx="9">
                  <c:v>47.97</c:v>
                </c:pt>
              </c:numCache>
            </c:numRef>
          </c:val>
          <c:extLst xmlns:c16r2="http://schemas.microsoft.com/office/drawing/2015/06/chart">
            <c:ext xmlns:c16="http://schemas.microsoft.com/office/drawing/2014/chart" uri="{C3380CC4-5D6E-409C-BE32-E72D297353CC}">
              <c16:uniqueId val="{00000009-960F-45A2-8DD0-94E76C787DEE}"/>
            </c:ext>
          </c:extLst>
        </c:ser>
        <c:dLbls>
          <c:showLegendKey val="0"/>
          <c:showVal val="0"/>
          <c:showCatName val="0"/>
          <c:showSerName val="0"/>
          <c:showPercent val="0"/>
          <c:showBubbleSize val="0"/>
        </c:dLbls>
        <c:gapWidth val="150"/>
        <c:overlap val="100"/>
        <c:axId val="-1294725216"/>
        <c:axId val="-1294727936"/>
      </c:barChart>
      <c:catAx>
        <c:axId val="-12947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727936"/>
        <c:crosses val="autoZero"/>
        <c:auto val="1"/>
        <c:lblAlgn val="ctr"/>
        <c:lblOffset val="100"/>
        <c:tickLblSkip val="1"/>
        <c:tickMarkSkip val="1"/>
        <c:noMultiLvlLbl val="0"/>
      </c:catAx>
      <c:valAx>
        <c:axId val="-129472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72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352</c:v>
                </c:pt>
                <c:pt idx="5">
                  <c:v>348</c:v>
                </c:pt>
                <c:pt idx="8">
                  <c:v>360</c:v>
                </c:pt>
                <c:pt idx="11">
                  <c:v>360</c:v>
                </c:pt>
                <c:pt idx="14">
                  <c:v>334</c:v>
                </c:pt>
              </c:numCache>
            </c:numRef>
          </c:val>
          <c:extLst xmlns:c16r2="http://schemas.microsoft.com/office/drawing/2015/06/chart">
            <c:ext xmlns:c16="http://schemas.microsoft.com/office/drawing/2014/chart" uri="{C3380CC4-5D6E-409C-BE32-E72D297353CC}">
              <c16:uniqueId val="{00000000-9D29-4D02-B48A-220FF329AF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29-4D02-B48A-220FF329AF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D29-4D02-B48A-220FF329AF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3-9D29-4D02-B48A-220FF329AF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c:v>
                </c:pt>
                <c:pt idx="3">
                  <c:v>38</c:v>
                </c:pt>
                <c:pt idx="6">
                  <c:v>30</c:v>
                </c:pt>
                <c:pt idx="9">
                  <c:v>34</c:v>
                </c:pt>
                <c:pt idx="12">
                  <c:v>44</c:v>
                </c:pt>
              </c:numCache>
            </c:numRef>
          </c:val>
          <c:extLst xmlns:c16r2="http://schemas.microsoft.com/office/drawing/2015/06/chart">
            <c:ext xmlns:c16="http://schemas.microsoft.com/office/drawing/2014/chart" uri="{C3380CC4-5D6E-409C-BE32-E72D297353CC}">
              <c16:uniqueId val="{00000004-9D29-4D02-B48A-220FF329AF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29-4D02-B48A-220FF329AF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29-4D02-B48A-220FF329AF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388</c:v>
                </c:pt>
                <c:pt idx="3">
                  <c:v>394</c:v>
                </c:pt>
                <c:pt idx="6">
                  <c:v>410</c:v>
                </c:pt>
                <c:pt idx="9">
                  <c:v>411</c:v>
                </c:pt>
                <c:pt idx="12">
                  <c:v>383</c:v>
                </c:pt>
              </c:numCache>
            </c:numRef>
          </c:val>
          <c:extLst xmlns:c16r2="http://schemas.microsoft.com/office/drawing/2015/06/chart">
            <c:ext xmlns:c16="http://schemas.microsoft.com/office/drawing/2014/chart" uri="{C3380CC4-5D6E-409C-BE32-E72D297353CC}">
              <c16:uniqueId val="{00000007-9D29-4D02-B48A-220FF329AF03}"/>
            </c:ext>
          </c:extLst>
        </c:ser>
        <c:dLbls>
          <c:showLegendKey val="0"/>
          <c:showVal val="0"/>
          <c:showCatName val="0"/>
          <c:showSerName val="0"/>
          <c:showPercent val="0"/>
          <c:showBubbleSize val="0"/>
        </c:dLbls>
        <c:gapWidth val="100"/>
        <c:overlap val="100"/>
        <c:axId val="-1621370400"/>
        <c:axId val="-162137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c:v>
                </c:pt>
                <c:pt idx="2">
                  <c:v>#N/A</c:v>
                </c:pt>
                <c:pt idx="3">
                  <c:v>#N/A</c:v>
                </c:pt>
                <c:pt idx="4">
                  <c:v>86</c:v>
                </c:pt>
                <c:pt idx="5">
                  <c:v>#N/A</c:v>
                </c:pt>
                <c:pt idx="6">
                  <c:v>#N/A</c:v>
                </c:pt>
                <c:pt idx="7">
                  <c:v>82</c:v>
                </c:pt>
                <c:pt idx="8">
                  <c:v>#N/A</c:v>
                </c:pt>
                <c:pt idx="9">
                  <c:v>#N/A</c:v>
                </c:pt>
                <c:pt idx="10">
                  <c:v>87</c:v>
                </c:pt>
                <c:pt idx="11">
                  <c:v>#N/A</c:v>
                </c:pt>
                <c:pt idx="12">
                  <c:v>#N/A</c:v>
                </c:pt>
                <c:pt idx="13">
                  <c:v>95</c:v>
                </c:pt>
                <c:pt idx="14">
                  <c:v>#N/A</c:v>
                </c:pt>
              </c:numCache>
            </c:numRef>
          </c:val>
          <c:smooth val="0"/>
          <c:extLst xmlns:c16r2="http://schemas.microsoft.com/office/drawing/2015/06/chart">
            <c:ext xmlns:c16="http://schemas.microsoft.com/office/drawing/2014/chart" uri="{C3380CC4-5D6E-409C-BE32-E72D297353CC}">
              <c16:uniqueId val="{00000008-9D29-4D02-B48A-220FF329AF03}"/>
            </c:ext>
          </c:extLst>
        </c:ser>
        <c:dLbls>
          <c:showLegendKey val="0"/>
          <c:showVal val="0"/>
          <c:showCatName val="0"/>
          <c:showSerName val="0"/>
          <c:showPercent val="0"/>
          <c:showBubbleSize val="0"/>
        </c:dLbls>
        <c:marker val="1"/>
        <c:smooth val="0"/>
        <c:axId val="-1621370400"/>
        <c:axId val="-1621372032"/>
      </c:lineChart>
      <c:catAx>
        <c:axId val="-16213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372032"/>
        <c:crosses val="autoZero"/>
        <c:auto val="1"/>
        <c:lblAlgn val="ctr"/>
        <c:lblOffset val="100"/>
        <c:tickLblSkip val="1"/>
        <c:tickMarkSkip val="1"/>
        <c:noMultiLvlLbl val="0"/>
      </c:catAx>
      <c:valAx>
        <c:axId val="-162137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37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3338</c:v>
                </c:pt>
                <c:pt idx="5">
                  <c:v>3329</c:v>
                </c:pt>
                <c:pt idx="8">
                  <c:v>3237</c:v>
                </c:pt>
                <c:pt idx="11">
                  <c:v>3097</c:v>
                </c:pt>
                <c:pt idx="14">
                  <c:v>2915</c:v>
                </c:pt>
              </c:numCache>
            </c:numRef>
          </c:val>
          <c:extLst xmlns:c16r2="http://schemas.microsoft.com/office/drawing/2015/06/chart">
            <c:ext xmlns:c16="http://schemas.microsoft.com/office/drawing/2014/chart" uri="{C3380CC4-5D6E-409C-BE32-E72D297353CC}">
              <c16:uniqueId val="{00000000-03D1-4419-AE19-E7DF66406C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3D1-4419-AE19-E7DF66406C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3057</c:v>
                </c:pt>
                <c:pt idx="5">
                  <c:v>3124</c:v>
                </c:pt>
                <c:pt idx="8">
                  <c:v>3209</c:v>
                </c:pt>
                <c:pt idx="11">
                  <c:v>3211</c:v>
                </c:pt>
                <c:pt idx="14">
                  <c:v>3050</c:v>
                </c:pt>
              </c:numCache>
            </c:numRef>
          </c:val>
          <c:extLst xmlns:c16r2="http://schemas.microsoft.com/office/drawing/2015/06/chart">
            <c:ext xmlns:c16="http://schemas.microsoft.com/office/drawing/2014/chart" uri="{C3380CC4-5D6E-409C-BE32-E72D297353CC}">
              <c16:uniqueId val="{00000002-03D1-4419-AE19-E7DF66406C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3D1-4419-AE19-E7DF66406C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3D1-4419-AE19-E7DF66406C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D1-4419-AE19-E7DF66406C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619</c:v>
                </c:pt>
                <c:pt idx="3">
                  <c:v>594</c:v>
                </c:pt>
                <c:pt idx="6">
                  <c:v>558</c:v>
                </c:pt>
                <c:pt idx="9">
                  <c:v>505</c:v>
                </c:pt>
                <c:pt idx="12">
                  <c:v>498</c:v>
                </c:pt>
              </c:numCache>
            </c:numRef>
          </c:val>
          <c:extLst xmlns:c16r2="http://schemas.microsoft.com/office/drawing/2015/06/chart">
            <c:ext xmlns:c16="http://schemas.microsoft.com/office/drawing/2014/chart" uri="{C3380CC4-5D6E-409C-BE32-E72D297353CC}">
              <c16:uniqueId val="{00000006-03D1-4419-AE19-E7DF66406C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11</c:v>
                </c:pt>
                <c:pt idx="6">
                  <c:v>9</c:v>
                </c:pt>
                <c:pt idx="9">
                  <c:v>7</c:v>
                </c:pt>
                <c:pt idx="12">
                  <c:v>5</c:v>
                </c:pt>
              </c:numCache>
            </c:numRef>
          </c:val>
          <c:extLst xmlns:c16r2="http://schemas.microsoft.com/office/drawing/2015/06/chart">
            <c:ext xmlns:c16="http://schemas.microsoft.com/office/drawing/2014/chart" uri="{C3380CC4-5D6E-409C-BE32-E72D297353CC}">
              <c16:uniqueId val="{00000007-03D1-4419-AE19-E7DF66406C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483</c:v>
                </c:pt>
                <c:pt idx="3">
                  <c:v>560</c:v>
                </c:pt>
                <c:pt idx="6">
                  <c:v>557</c:v>
                </c:pt>
                <c:pt idx="9">
                  <c:v>506</c:v>
                </c:pt>
                <c:pt idx="12">
                  <c:v>471</c:v>
                </c:pt>
              </c:numCache>
            </c:numRef>
          </c:val>
          <c:extLst xmlns:c16r2="http://schemas.microsoft.com/office/drawing/2015/06/chart">
            <c:ext xmlns:c16="http://schemas.microsoft.com/office/drawing/2014/chart" uri="{C3380CC4-5D6E-409C-BE32-E72D297353CC}">
              <c16:uniqueId val="{00000008-03D1-4419-AE19-E7DF66406C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3D1-4419-AE19-E7DF66406C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3701</c:v>
                </c:pt>
                <c:pt idx="3">
                  <c:v>3705</c:v>
                </c:pt>
                <c:pt idx="6">
                  <c:v>3603</c:v>
                </c:pt>
                <c:pt idx="9">
                  <c:v>3462</c:v>
                </c:pt>
                <c:pt idx="12">
                  <c:v>3386</c:v>
                </c:pt>
              </c:numCache>
            </c:numRef>
          </c:val>
          <c:extLst xmlns:c16r2="http://schemas.microsoft.com/office/drawing/2015/06/chart">
            <c:ext xmlns:c16="http://schemas.microsoft.com/office/drawing/2014/chart" uri="{C3380CC4-5D6E-409C-BE32-E72D297353CC}">
              <c16:uniqueId val="{0000000A-03D1-4419-AE19-E7DF66406C9B}"/>
            </c:ext>
          </c:extLst>
        </c:ser>
        <c:dLbls>
          <c:showLegendKey val="0"/>
          <c:showVal val="0"/>
          <c:showCatName val="0"/>
          <c:showSerName val="0"/>
          <c:showPercent val="0"/>
          <c:showBubbleSize val="0"/>
        </c:dLbls>
        <c:gapWidth val="100"/>
        <c:overlap val="100"/>
        <c:axId val="-1294715424"/>
        <c:axId val="-1294714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3D1-4419-AE19-E7DF66406C9B}"/>
            </c:ext>
          </c:extLst>
        </c:ser>
        <c:dLbls>
          <c:showLegendKey val="0"/>
          <c:showVal val="0"/>
          <c:showCatName val="0"/>
          <c:showSerName val="0"/>
          <c:showPercent val="0"/>
          <c:showBubbleSize val="0"/>
        </c:dLbls>
        <c:marker val="1"/>
        <c:smooth val="0"/>
        <c:axId val="-1294715424"/>
        <c:axId val="-1294714880"/>
      </c:lineChart>
      <c:catAx>
        <c:axId val="-129471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4714880"/>
        <c:crosses val="autoZero"/>
        <c:auto val="1"/>
        <c:lblAlgn val="ctr"/>
        <c:lblOffset val="100"/>
        <c:tickLblSkip val="1"/>
        <c:tickMarkSkip val="1"/>
        <c:noMultiLvlLbl val="0"/>
      </c:catAx>
      <c:valAx>
        <c:axId val="-129471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71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2320</c:v>
                </c:pt>
                <c:pt idx="1">
                  <c:v>2179</c:v>
                </c:pt>
                <c:pt idx="2">
                  <c:v>1957</c:v>
                </c:pt>
              </c:numCache>
            </c:numRef>
          </c:val>
          <c:extLst xmlns:c16r2="http://schemas.microsoft.com/office/drawing/2015/06/chart">
            <c:ext xmlns:c16="http://schemas.microsoft.com/office/drawing/2014/chart" uri="{C3380CC4-5D6E-409C-BE32-E72D297353CC}">
              <c16:uniqueId val="{00000000-D750-4560-8DAB-32E89B7B09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379</c:v>
                </c:pt>
                <c:pt idx="1">
                  <c:v>379</c:v>
                </c:pt>
                <c:pt idx="2">
                  <c:v>380</c:v>
                </c:pt>
              </c:numCache>
            </c:numRef>
          </c:val>
          <c:extLst xmlns:c16r2="http://schemas.microsoft.com/office/drawing/2015/06/chart">
            <c:ext xmlns:c16="http://schemas.microsoft.com/office/drawing/2014/chart" uri="{C3380CC4-5D6E-409C-BE32-E72D297353CC}">
              <c16:uniqueId val="{00000001-D750-4560-8DAB-32E89B7B09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491</c:v>
                </c:pt>
                <c:pt idx="1">
                  <c:v>635</c:v>
                </c:pt>
                <c:pt idx="2">
                  <c:v>696</c:v>
                </c:pt>
              </c:numCache>
            </c:numRef>
          </c:val>
          <c:extLst xmlns:c16r2="http://schemas.microsoft.com/office/drawing/2015/06/chart">
            <c:ext xmlns:c16="http://schemas.microsoft.com/office/drawing/2014/chart" uri="{C3380CC4-5D6E-409C-BE32-E72D297353CC}">
              <c16:uniqueId val="{00000002-D750-4560-8DAB-32E89B7B09FB}"/>
            </c:ext>
          </c:extLst>
        </c:ser>
        <c:dLbls>
          <c:showLegendKey val="0"/>
          <c:showVal val="0"/>
          <c:showCatName val="0"/>
          <c:showSerName val="0"/>
          <c:showPercent val="0"/>
          <c:showBubbleSize val="0"/>
        </c:dLbls>
        <c:gapWidth val="120"/>
        <c:overlap val="100"/>
        <c:axId val="-1294721408"/>
        <c:axId val="-1294724672"/>
      </c:barChart>
      <c:catAx>
        <c:axId val="-129472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4724672"/>
        <c:crosses val="autoZero"/>
        <c:auto val="1"/>
        <c:lblAlgn val="ctr"/>
        <c:lblOffset val="100"/>
        <c:tickLblSkip val="1"/>
        <c:tickMarkSkip val="1"/>
        <c:noMultiLvlLbl val="0"/>
      </c:catAx>
      <c:valAx>
        <c:axId val="-1294724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472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FEE-4FFD-BC4D-6EF83F47F110}"/>
                </c:ext>
                <c:ext xmlns:c15="http://schemas.microsoft.com/office/drawing/2012/chart" uri="{CE6537A1-D6FC-4f65-9D91-7224C49458BB}">
                  <c15:dlblFieldTable>
                    <c15:dlblFTEntry>
                      <c15:txfldGUID>{417B4018-F291-4718-9B95-0839D0E2B0C8}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FEE-4FFD-BC4D-6EF83F47F110}"/>
                </c:ext>
                <c:ext xmlns:c15="http://schemas.microsoft.com/office/drawing/2012/chart" uri="{CE6537A1-D6FC-4f65-9D91-7224C49458BB}">
                  <c15:dlblFieldTable>
                    <c15:dlblFTEntry>
                      <c15:txfldGUID>{9D4C56B8-75D1-4A12-9DBC-3211295A3142}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EE-4FFD-BC4D-6EF83F47F110}"/>
                </c:ext>
                <c:ext xmlns:c15="http://schemas.microsoft.com/office/drawing/2012/chart" uri="{CE6537A1-D6FC-4f65-9D91-7224C49458BB}">
                  <c15:dlblFieldTable>
                    <c15:dlblFTEntry>
                      <c15:txfldGUID>{8A98A689-CE7D-40DA-9CE4-6217C840C0CC}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EE-4FFD-BC4D-6EF83F47F110}"/>
                </c:ext>
                <c:ext xmlns:c15="http://schemas.microsoft.com/office/drawing/2012/chart" uri="{CE6537A1-D6FC-4f65-9D91-7224C49458BB}">
                  <c15:dlblFieldTable>
                    <c15:dlblFTEntry>
                      <c15:txfldGUID>{B371C68A-6633-4787-9648-ABA284D6D1F0}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EE-4FFD-BC4D-6EF83F47F110}"/>
                </c:ext>
                <c:ext xmlns:c15="http://schemas.microsoft.com/office/drawing/2012/chart" uri="{CE6537A1-D6FC-4f65-9D91-7224C49458BB}">
                  <c15:dlblFieldTable>
                    <c15:dlblFTEntry>
                      <c15:txfldGUID>{19821FE2-CF62-4E67-A2A8-E2F87721AAF8}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EE-4FFD-BC4D-6EF83F47F110}"/>
                </c:ext>
                <c:ext xmlns:c15="http://schemas.microsoft.com/office/drawing/2012/chart" uri="{CE6537A1-D6FC-4f65-9D91-7224C49458BB}">
                  <c15:dlblFieldTable>
                    <c15:dlblFTEntry>
                      <c15:txfldGUID>{108CC157-ACBC-4C9D-AB53-3A96407A6135}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EE-4FFD-BC4D-6EF83F47F110}"/>
                </c:ext>
                <c:ext xmlns:c15="http://schemas.microsoft.com/office/drawing/2012/chart" uri="{CE6537A1-D6FC-4f65-9D91-7224C49458BB}">
                  <c15:dlblFieldTable>
                    <c15:dlblFTEntry>
                      <c15:txfldGUID>{BE588138-4DA1-47A7-A4F7-63BBB9178814}</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FEE-4FFD-BC4D-6EF83F47F110}"/>
                </c:ext>
                <c:ext xmlns:c15="http://schemas.microsoft.com/office/drawing/2012/chart" uri="{CE6537A1-D6FC-4f65-9D91-7224C49458BB}">
                  <c15:dlblFieldTable>
                    <c15:dlblFTEntry>
                      <c15:txfldGUID>{A568915A-EB3F-4552-8F3C-97490F4BDC3D}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FEE-4FFD-BC4D-6EF83F47F110}"/>
                </c:ext>
                <c:ext xmlns:c15="http://schemas.microsoft.com/office/drawing/2012/chart" uri="{CE6537A1-D6FC-4f65-9D91-7224C49458BB}">
                  <c15:dlblFieldTable>
                    <c15:dlblFTEntry>
                      <c15:txfldGUID>{65116B53-AEE4-4D73-950F-F2185C493EC0}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65.099999999999994</c:v>
                </c:pt>
                <c:pt idx="16">
                  <c:v>66.5</c:v>
                </c:pt>
                <c:pt idx="24">
                  <c:v>67.5</c:v>
                </c:pt>
                <c:pt idx="32">
                  <c:v>68.8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FEE-4FFD-BC4D-6EF83F47F1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FEE-4FFD-BC4D-6EF83F47F110}"/>
                </c:ext>
                <c:ext xmlns:c15="http://schemas.microsoft.com/office/drawing/2012/chart" uri="{CE6537A1-D6FC-4f65-9D91-7224C49458BB}">
                  <c15:layout/>
                  <c15:dlblFieldTable>
                    <c15:dlblFTEntry>
                      <c15:txfldGUID>{5C595315-25E0-43FF-9898-3FDF9DA88901}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FEE-4FFD-BC4D-6EF83F47F110}"/>
                </c:ext>
                <c:ext xmlns:c15="http://schemas.microsoft.com/office/drawing/2012/chart" uri="{CE6537A1-D6FC-4f65-9D91-7224C49458BB}">
                  <c15:dlblFieldTable>
                    <c15:dlblFTEntry>
                      <c15:txfldGUID>{09244463-CCF3-47F2-9AFD-34D383F61711}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FEE-4FFD-BC4D-6EF83F47F110}"/>
                </c:ext>
                <c:ext xmlns:c15="http://schemas.microsoft.com/office/drawing/2012/chart" uri="{CE6537A1-D6FC-4f65-9D91-7224C49458BB}">
                  <c15:dlblFieldTable>
                    <c15:dlblFTEntry>
                      <c15:txfldGUID>{58072A3C-93D2-4868-9434-10752E94A2F4}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FEE-4FFD-BC4D-6EF83F47F110}"/>
                </c:ext>
                <c:ext xmlns:c15="http://schemas.microsoft.com/office/drawing/2012/chart" uri="{CE6537A1-D6FC-4f65-9D91-7224C49458BB}">
                  <c15:dlblFieldTable>
                    <c15:dlblFTEntry>
                      <c15:txfldGUID>{B4DE655B-81A7-4305-AEDD-EC74109225C8}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FEE-4FFD-BC4D-6EF83F47F110}"/>
                </c:ext>
                <c:ext xmlns:c15="http://schemas.microsoft.com/office/drawing/2012/chart" uri="{CE6537A1-D6FC-4f65-9D91-7224C49458BB}">
                  <c15:dlblFieldTable>
                    <c15:dlblFTEntry>
                      <c15:txfldGUID>{BF7BD2D2-B922-44AF-9352-81A6074F339A}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FEE-4FFD-BC4D-6EF83F47F110}"/>
                </c:ext>
                <c:ext xmlns:c15="http://schemas.microsoft.com/office/drawing/2012/chart" uri="{CE6537A1-D6FC-4f65-9D91-7224C49458BB}">
                  <c15:layout/>
                  <c15:dlblFieldTable>
                    <c15:dlblFTEntry>
                      <c15:txfldGUID>{7701E170-F241-4C3F-BAE0-46168A7C5B98}</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FEE-4FFD-BC4D-6EF83F47F110}"/>
                </c:ext>
                <c:ext xmlns:c15="http://schemas.microsoft.com/office/drawing/2012/chart" uri="{CE6537A1-D6FC-4f65-9D91-7224C49458BB}">
                  <c15:layout/>
                  <c15:dlblFieldTable>
                    <c15:dlblFTEntry>
                      <c15:txfldGUID>{26B8B197-BB89-45DD-AB9F-24E2B0143C67}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FEE-4FFD-BC4D-6EF83F47F110}"/>
                </c:ext>
                <c:ext xmlns:c15="http://schemas.microsoft.com/office/drawing/2012/chart" uri="{CE6537A1-D6FC-4f65-9D91-7224C49458BB}">
                  <c15:layout/>
                  <c15:dlblFieldTable>
                    <c15:dlblFTEntry>
                      <c15:txfldGUID>{CD0EFA07-7F31-4CAE-B3EA-2042E484DC67}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FEE-4FFD-BC4D-6EF83F47F110}"/>
                </c:ext>
                <c:ext xmlns:c15="http://schemas.microsoft.com/office/drawing/2012/chart" uri="{CE6537A1-D6FC-4f65-9D91-7224C49458BB}">
                  <c15:layout/>
                  <c15:dlblFieldTable>
                    <c15:dlblFTEntry>
                      <c15:txfldGUID>{610A2727-11EA-4904-9532-332A4EBDB51F}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FEE-4FFD-BC4D-6EF83F47F110}"/>
            </c:ext>
          </c:extLst>
        </c:ser>
        <c:dLbls>
          <c:showLegendKey val="0"/>
          <c:showVal val="1"/>
          <c:showCatName val="0"/>
          <c:showSerName val="0"/>
          <c:showPercent val="0"/>
          <c:showBubbleSize val="0"/>
        </c:dLbls>
        <c:axId val="-1294720320"/>
        <c:axId val="-1294721952"/>
      </c:scatterChart>
      <c:valAx>
        <c:axId val="-129472032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721952"/>
        <c:crosses val="autoZero"/>
        <c:crossBetween val="midCat"/>
      </c:valAx>
      <c:valAx>
        <c:axId val="-12947219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472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3F2-44E8-8BDF-9A193E03404C}"/>
                </c:ext>
                <c:ext xmlns:c15="http://schemas.microsoft.com/office/drawing/2012/chart" uri="{CE6537A1-D6FC-4f65-9D91-7224C49458BB}">
                  <c15:dlblFieldTable>
                    <c15:dlblFTEntry>
                      <c15:txfldGUID>{E50782FE-455E-463C-A3AF-E6E0A7F1D10C}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F2-44E8-8BDF-9A193E03404C}"/>
                </c:ext>
                <c:ext xmlns:c15="http://schemas.microsoft.com/office/drawing/2012/chart" uri="{CE6537A1-D6FC-4f65-9D91-7224C49458BB}">
                  <c15:dlblFieldTable>
                    <c15:dlblFTEntry>
                      <c15:txfldGUID>{278D0237-0F39-4E11-9183-F4B91F9E1174}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F2-44E8-8BDF-9A193E03404C}"/>
                </c:ext>
                <c:ext xmlns:c15="http://schemas.microsoft.com/office/drawing/2012/chart" uri="{CE6537A1-D6FC-4f65-9D91-7224C49458BB}">
                  <c15:dlblFieldTable>
                    <c15:dlblFTEntry>
                      <c15:txfldGUID>{A4A48877-02BC-4B8C-98E6-CE49197E5898}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3F2-44E8-8BDF-9A193E03404C}"/>
                </c:ext>
                <c:ext xmlns:c15="http://schemas.microsoft.com/office/drawing/2012/chart" uri="{CE6537A1-D6FC-4f65-9D91-7224C49458BB}">
                  <c15:dlblFieldTable>
                    <c15:dlblFTEntry>
                      <c15:txfldGUID>{E1E6A86B-52CA-48D1-94E9-DE0D34F5EC9C}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3F2-44E8-8BDF-9A193E03404C}"/>
                </c:ext>
                <c:ext xmlns:c15="http://schemas.microsoft.com/office/drawing/2012/chart" uri="{CE6537A1-D6FC-4f65-9D91-7224C49458BB}">
                  <c15:dlblFieldTable>
                    <c15:dlblFTEntry>
                      <c15:txfldGUID>{FD2DDF8B-9E28-4779-8B98-923A820CF7B0}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3F2-44E8-8BDF-9A193E03404C}"/>
                </c:ext>
                <c:ext xmlns:c15="http://schemas.microsoft.com/office/drawing/2012/chart" uri="{CE6537A1-D6FC-4f65-9D91-7224C49458BB}">
                  <c15:dlblFieldTable>
                    <c15:dlblFTEntry>
                      <c15:txfldGUID>{A8714A20-019C-4C19-B407-1DBD81B3061F}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3F2-44E8-8BDF-9A193E03404C}"/>
                </c:ext>
                <c:ext xmlns:c15="http://schemas.microsoft.com/office/drawing/2012/chart" uri="{CE6537A1-D6FC-4f65-9D91-7224C49458BB}">
                  <c15:dlblFieldTable>
                    <c15:dlblFTEntry>
                      <c15:txfldGUID>{7CCD0451-3DF3-4830-9078-755FAEF40129}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3F2-44E8-8BDF-9A193E03404C}"/>
                </c:ext>
                <c:ext xmlns:c15="http://schemas.microsoft.com/office/drawing/2012/chart" uri="{CE6537A1-D6FC-4f65-9D91-7224C49458BB}">
                  <c15:dlblFieldTable>
                    <c15:dlblFTEntry>
                      <c15:txfldGUID>{41DC9051-802F-4755-BFA6-4650550E70BA}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3F2-44E8-8BDF-9A193E03404C}"/>
                </c:ext>
                <c:ext xmlns:c15="http://schemas.microsoft.com/office/drawing/2012/chart" uri="{CE6537A1-D6FC-4f65-9D91-7224C49458BB}">
                  <c15:dlblFieldTable>
                    <c15:dlblFTEntry>
                      <c15:txfldGUID>{89357008-9586-400A-A220-9ABD3602E1AF}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3.9</c:v>
                </c:pt>
                <c:pt idx="16">
                  <c:v>4.2</c:v>
                </c:pt>
                <c:pt idx="24">
                  <c:v>4.4000000000000004</c:v>
                </c:pt>
                <c:pt idx="32">
                  <c:v>4.5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3F2-44E8-8BDF-9A193E0340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3F2-44E8-8BDF-9A193E03404C}"/>
                </c:ext>
                <c:ext xmlns:c15="http://schemas.microsoft.com/office/drawing/2012/chart" uri="{CE6537A1-D6FC-4f65-9D91-7224C49458BB}">
                  <c15:layout/>
                  <c15:dlblFieldTable>
                    <c15:dlblFTEntry>
                      <c15:txfldGUID>{C65794C1-BCCD-466A-A16E-6A5EA663F334}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3F2-44E8-8BDF-9A193E03404C}"/>
                </c:ext>
                <c:ext xmlns:c15="http://schemas.microsoft.com/office/drawing/2012/chart" uri="{CE6537A1-D6FC-4f65-9D91-7224C49458BB}">
                  <c15:dlblFieldTable>
                    <c15:dlblFTEntry>
                      <c15:txfldGUID>{F583833E-9443-4003-9764-F62570C986D7}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3F2-44E8-8BDF-9A193E03404C}"/>
                </c:ext>
                <c:ext xmlns:c15="http://schemas.microsoft.com/office/drawing/2012/chart" uri="{CE6537A1-D6FC-4f65-9D91-7224C49458BB}">
                  <c15:dlblFieldTable>
                    <c15:dlblFTEntry>
                      <c15:txfldGUID>{8F8BFD25-10CB-4D22-9F12-530E4B7B5778}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3F2-44E8-8BDF-9A193E03404C}"/>
                </c:ext>
                <c:ext xmlns:c15="http://schemas.microsoft.com/office/drawing/2012/chart" uri="{CE6537A1-D6FC-4f65-9D91-7224C49458BB}">
                  <c15:dlblFieldTable>
                    <c15:dlblFTEntry>
                      <c15:txfldGUID>{8BECC54E-0195-487A-ABDD-46034E0CBA61}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3F2-44E8-8BDF-9A193E03404C}"/>
                </c:ext>
                <c:ext xmlns:c15="http://schemas.microsoft.com/office/drawing/2012/chart" uri="{CE6537A1-D6FC-4f65-9D91-7224C49458BB}">
                  <c15:dlblFieldTable>
                    <c15:dlblFTEntry>
                      <c15:txfldGUID>{260E874F-CA15-4616-B374-60C43F5DDBFC}</c15:txfldGUID>
                      <c15:f>#REF!</c15:f>
                      <c15:dlblFieldTableCache>
                        <c:ptCount val="1"/>
                        <c:pt idx="0">
                          <c:v>#REF!</c:v>
                        </c:pt>
                      </c15:dlblFieldTableCache>
                    </c15:dlblFTEntry>
                  </c15:dlblFieldTable>
                  <c15:showDataLabelsRange val="0"/>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3F2-44E8-8BDF-9A193E03404C}"/>
                </c:ext>
                <c:ext xmlns:c15="http://schemas.microsoft.com/office/drawing/2012/chart" uri="{CE6537A1-D6FC-4f65-9D91-7224C49458BB}">
                  <c15:layout/>
                  <c15:dlblFieldTable>
                    <c15:dlblFTEntry>
                      <c15:txfldGUID>{32CE63DB-946E-4132-97C9-06E43591146F}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3F2-44E8-8BDF-9A193E03404C}"/>
                </c:ext>
                <c:ext xmlns:c15="http://schemas.microsoft.com/office/drawing/2012/chart" uri="{CE6537A1-D6FC-4f65-9D91-7224C49458BB}">
                  <c15:layout/>
                  <c15:dlblFieldTable>
                    <c15:dlblFTEntry>
                      <c15:txfldGUID>{EB5A5A8E-DA27-4E4B-BAF6-4931E9BDB043}</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3F2-44E8-8BDF-9A193E03404C}"/>
                </c:ext>
                <c:ext xmlns:c15="http://schemas.microsoft.com/office/drawing/2012/chart" uri="{CE6537A1-D6FC-4f65-9D91-7224C49458BB}">
                  <c15:layout/>
                  <c15:dlblFieldTable>
                    <c15:dlblFTEntry>
                      <c15:txfldGUID>{55DB5747-38D4-4D8B-BA47-E13D838B3C85}</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3F2-44E8-8BDF-9A193E03404C}"/>
                </c:ext>
                <c:ext xmlns:c15="http://schemas.microsoft.com/office/drawing/2012/chart" uri="{CE6537A1-D6FC-4f65-9D91-7224C49458BB}">
                  <c15:layout/>
                  <c15:dlblFieldTable>
                    <c15:dlblFTEntry>
                      <c15:txfldGUID>{8B064566-222D-4A48-9E64-5CAF563F220B}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3F2-44E8-8BDF-9A193E03404C}"/>
            </c:ext>
          </c:extLst>
        </c:ser>
        <c:dLbls>
          <c:showLegendKey val="0"/>
          <c:showVal val="1"/>
          <c:showCatName val="0"/>
          <c:showSerName val="0"/>
          <c:showPercent val="0"/>
          <c:showBubbleSize val="0"/>
        </c:dLbls>
        <c:axId val="-1294727392"/>
        <c:axId val="-1294726848"/>
      </c:scatterChart>
      <c:valAx>
        <c:axId val="-1294727392"/>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726848"/>
        <c:crosses val="autoZero"/>
        <c:crossBetween val="midCat"/>
      </c:valAx>
      <c:valAx>
        <c:axId val="-12947268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4727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a:t>
          </a:r>
          <a:r>
            <a:rPr kumimoji="1" lang="en-US" altLang="ja-JP" sz="1100">
              <a:solidFill>
                <a:schemeClr val="dk1"/>
              </a:solidFill>
              <a:effectLst/>
              <a:latin typeface="+mn-lt"/>
              <a:ea typeface="+mn-ea"/>
              <a:cs typeface="+mn-cs"/>
            </a:rPr>
            <a:t>383</a:t>
          </a:r>
          <a:r>
            <a:rPr kumimoji="1" lang="ja-JP" altLang="ja-JP" sz="1100">
              <a:solidFill>
                <a:schemeClr val="dk1"/>
              </a:solidFill>
              <a:effectLst/>
              <a:latin typeface="+mn-lt"/>
              <a:ea typeface="+mn-ea"/>
              <a:cs typeface="+mn-cs"/>
            </a:rPr>
            <a:t>百万円で前年度比で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元利償還金は減少傾向にあり、平成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年度と同程度となったが、</a:t>
          </a:r>
          <a:r>
            <a:rPr kumimoji="1" lang="ja-JP" altLang="ja-JP" sz="1100">
              <a:solidFill>
                <a:schemeClr val="dk1"/>
              </a:solidFill>
              <a:effectLst/>
              <a:latin typeface="+mn-lt"/>
              <a:ea typeface="+mn-ea"/>
              <a:cs typeface="+mn-cs"/>
            </a:rPr>
            <a:t>令和２・３年度には、病院改築に伴い多額の地方債借入を予定しているため、今後、元利償還金が増加する見込みである。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また、簡易水道施設の老朽化に伴う更新が継続的に行われるため、これまで以上に公債費の抑制に努める。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令和元年度</a:t>
          </a:r>
          <a:r>
            <a:rPr lang="ja-JP" altLang="ja-JP" sz="1100">
              <a:solidFill>
                <a:schemeClr val="dk1"/>
              </a:solidFill>
              <a:effectLst/>
              <a:latin typeface="+mn-lt"/>
              <a:ea typeface="+mn-ea"/>
              <a:cs typeface="+mn-cs"/>
            </a:rPr>
            <a:t>において、将来負担比率は算出されていない</a:t>
          </a:r>
          <a:r>
            <a:rPr lang="ja-JP" altLang="en-US" sz="1100">
              <a:solidFill>
                <a:schemeClr val="dk1"/>
              </a:solidFill>
              <a:effectLst/>
              <a:latin typeface="+mn-lt"/>
              <a:ea typeface="+mn-ea"/>
              <a:cs typeface="+mn-cs"/>
            </a:rPr>
            <a:t>が、将来負担比率の分子は、昨年度から</a:t>
          </a:r>
          <a:r>
            <a:rPr lang="en-US" altLang="ja-JP" sz="1100">
              <a:solidFill>
                <a:schemeClr val="dk1"/>
              </a:solidFill>
              <a:effectLst/>
              <a:latin typeface="+mn-lt"/>
              <a:ea typeface="+mn-ea"/>
              <a:cs typeface="+mn-cs"/>
            </a:rPr>
            <a:t>224</a:t>
          </a:r>
          <a:r>
            <a:rPr lang="ja-JP" altLang="en-US" sz="1100">
              <a:solidFill>
                <a:schemeClr val="dk1"/>
              </a:solidFill>
              <a:effectLst/>
              <a:latin typeface="+mn-lt"/>
              <a:ea typeface="+mn-ea"/>
              <a:cs typeface="+mn-cs"/>
            </a:rPr>
            <a:t>百万円増加した。これは、</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過去の借入分の償還の終了、退職手当負担見込額の減少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減少傾向であるが、積立て額以上に財政調整基金の取崩しにより充当可能基金が前年度から</a:t>
          </a:r>
          <a:r>
            <a:rPr kumimoji="1" lang="en-US" altLang="ja-JP" sz="1100">
              <a:solidFill>
                <a:schemeClr val="dk1"/>
              </a:solidFill>
              <a:effectLst/>
              <a:latin typeface="+mn-lt"/>
              <a:ea typeface="+mn-ea"/>
              <a:cs typeface="+mn-cs"/>
            </a:rPr>
            <a:t>161</a:t>
          </a:r>
          <a:r>
            <a:rPr kumimoji="1" lang="ja-JP" altLang="en-US" sz="1100">
              <a:solidFill>
                <a:schemeClr val="dk1"/>
              </a:solidFill>
              <a:effectLst/>
              <a:latin typeface="+mn-lt"/>
              <a:ea typeface="+mn-ea"/>
              <a:cs typeface="+mn-cs"/>
            </a:rPr>
            <a:t>百万円減少していることが主な要因である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今後は、病院改築関連事業</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多額の地方債の借入が予定されており、また、簡易水道施設の継続的な更新等により地方債の現在高や公営企業債等繰入見込額の増加が予測される。</a:t>
          </a:r>
          <a:endParaRPr lang="ja-JP" altLang="ja-JP" sz="1400">
            <a:effectLst/>
          </a:endParaRPr>
        </a:p>
        <a:p>
          <a:r>
            <a:rPr kumimoji="1" lang="ja-JP" altLang="ja-JP" sz="1100">
              <a:solidFill>
                <a:schemeClr val="dk1"/>
              </a:solidFill>
              <a:effectLst/>
              <a:latin typeface="+mn-lt"/>
              <a:ea typeface="+mn-ea"/>
              <a:cs typeface="+mn-cs"/>
            </a:rPr>
            <a:t>　充当可能財源等である基金については、病院改築関連事業等への充当のための</a:t>
          </a:r>
          <a:r>
            <a:rPr kumimoji="1" lang="ja-JP" altLang="en-US" sz="1100">
              <a:solidFill>
                <a:schemeClr val="dk1"/>
              </a:solidFill>
              <a:effectLst/>
              <a:latin typeface="+mn-lt"/>
              <a:ea typeface="+mn-ea"/>
              <a:cs typeface="+mn-cs"/>
            </a:rPr>
            <a:t>取崩し</a:t>
          </a:r>
          <a:r>
            <a:rPr kumimoji="1" lang="ja-JP" altLang="ja-JP" sz="1100">
              <a:solidFill>
                <a:schemeClr val="dk1"/>
              </a:solidFill>
              <a:effectLst/>
              <a:latin typeface="+mn-lt"/>
              <a:ea typeface="+mn-ea"/>
              <a:cs typeface="+mn-cs"/>
            </a:rPr>
            <a:t>を予定していることから、将来負担比率</a:t>
          </a:r>
          <a:r>
            <a:rPr kumimoji="1" lang="ja-JP" altLang="en-US" sz="1100">
              <a:solidFill>
                <a:schemeClr val="dk1"/>
              </a:solidFill>
              <a:effectLst/>
              <a:latin typeface="+mn-lt"/>
              <a:ea typeface="+mn-ea"/>
              <a:cs typeface="+mn-cs"/>
            </a:rPr>
            <a:t>の分子は、</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上昇していく</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「国民健康保険勝浦病院改築事業基金」へ</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百万円、「星谷橋架け替え事業基金」について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百万円積立てた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取崩し</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百万円行ったことが、財政調整基金の減少及びその他特定目的の増額の主な要因である。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「国民健康保険勝浦病院改築事業基金」については、令和元年度で基金積立</a:t>
          </a:r>
          <a:r>
            <a:rPr kumimoji="1" lang="ja-JP" altLang="en-US" sz="1100">
              <a:solidFill>
                <a:schemeClr val="dk1"/>
              </a:solidFill>
              <a:effectLst/>
              <a:latin typeface="+mn-lt"/>
              <a:ea typeface="+mn-ea"/>
              <a:cs typeface="+mn-cs"/>
            </a:rPr>
            <a:t>てを終え、令和２年度から取崩す予定である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「星谷橋建て替え事業基金」は</a:t>
          </a:r>
          <a:r>
            <a:rPr kumimoji="1" lang="ja-JP" altLang="ja-JP" sz="1100">
              <a:solidFill>
                <a:schemeClr val="dk1"/>
              </a:solidFill>
              <a:effectLst/>
              <a:latin typeface="+mn-lt"/>
              <a:ea typeface="+mn-ea"/>
              <a:cs typeface="+mn-cs"/>
            </a:rPr>
            <a:t>、星谷橋架け替えのための準備資金として、令和４年度まで年６０百万円の積立を行う予定である。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国民健康保険勝浦病院改築事業の円滑な執行を図る。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住民自ら考え自ら実践するまちづくりを実施する。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発電用施設周辺地域整備法第７条に基づく交付金により整備された公共用施設の修繕その他の維持補修を実施する。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勝浦町杉の子基金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勝浦町内における起業を支援し、活力ある地域産業を育成する。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星谷橋建て替え事業基金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星谷橋架け替えに係る費用</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生きがいと健康づくり事業</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地方創生事業に充当するため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百万円を取崩したことにより減少。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給食センターの修繕のため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百万円を取崩したことにより減少。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星谷橋建て替え事業基金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積立てにより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積立てにより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令和元年度で</a:t>
          </a:r>
          <a:r>
            <a:rPr kumimoji="1" lang="ja-JP" altLang="en-US" sz="1100">
              <a:solidFill>
                <a:schemeClr val="dk1"/>
              </a:solidFill>
              <a:effectLst/>
              <a:latin typeface="+mn-lt"/>
              <a:ea typeface="+mn-ea"/>
              <a:cs typeface="+mn-cs"/>
            </a:rPr>
            <a:t>積立て終了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令和２年度から病院改築事業本格開始に伴い、取崩す予定。</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地方創生事業に充当のため年２０百万円程度を取崩</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予定。</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目的により整備された勝浦町給食センター等の施設の修繕及び維持補修に取り崩し予定。</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星谷橋建て替え事業基金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令和４年度までに３憶円程度積立て予定。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財政調整基金取り崩しを</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百万円による減少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基金の使途の明確化を図るために、財政調整基金を取り崩して、「星谷橋建て替え事業基金」等の特定目的基金に積み立てていくことを予定している。</a:t>
          </a:r>
          <a:endParaRPr lang="ja-JP" altLang="ja-JP" sz="1400">
            <a:effectLst/>
          </a:endParaRPr>
        </a:p>
        <a:p>
          <a:r>
            <a:rPr lang="ja-JP" altLang="ja-JP" sz="1100">
              <a:solidFill>
                <a:schemeClr val="dk1"/>
              </a:solidFill>
              <a:effectLst/>
              <a:latin typeface="+mn-lt"/>
              <a:ea typeface="+mn-ea"/>
              <a:cs typeface="+mn-cs"/>
            </a:rPr>
            <a:t>また、病院改築関連に係る費用について取崩しを予定している。</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新型コロナウイルス感染症対策のため、取崩すこともある。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基金利子の</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のみ</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端数処理で</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から１百万円増えている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の影響等、必要があれば取崩す予定である。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
5,109
69.83
3,883,955
3,558,612
188,367
2,259,218
3,385,920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有形固定資産減価償却率については、各平均を上回る結果となった。勝浦町の保有する資産の老朽化が他団体に比べ進んでいると言える。人口減少下における更新需要に対し、</a:t>
          </a:r>
          <a:r>
            <a:rPr kumimoji="1" lang="ja-JP" altLang="en-US" sz="1100">
              <a:solidFill>
                <a:schemeClr val="dk1"/>
              </a:solidFill>
              <a:effectLst/>
              <a:latin typeface="+mn-lt"/>
              <a:ea typeface="+mn-ea"/>
              <a:cs typeface="+mn-cs"/>
            </a:rPr>
            <a:t>公共施設等総合管理計画に基づき、</a:t>
          </a:r>
          <a:r>
            <a:rPr kumimoji="1" lang="ja-JP" altLang="ja-JP" sz="1100">
              <a:solidFill>
                <a:schemeClr val="dk1"/>
              </a:solidFill>
              <a:effectLst/>
              <a:latin typeface="+mn-lt"/>
              <a:ea typeface="+mn-ea"/>
              <a:cs typeface="+mn-cs"/>
            </a:rPr>
            <a:t>長寿命化や統合、廃止等を含めて検討し、</a:t>
          </a:r>
          <a:r>
            <a:rPr kumimoji="1" lang="ja-JP" altLang="en-US" sz="1100">
              <a:solidFill>
                <a:schemeClr val="dk1"/>
              </a:solidFill>
              <a:effectLst/>
              <a:latin typeface="+mn-lt"/>
              <a:ea typeface="+mn-ea"/>
              <a:cs typeface="+mn-cs"/>
            </a:rPr>
            <a:t>将来を見据えた資産管理に</a:t>
          </a:r>
          <a:r>
            <a:rPr kumimoji="1" lang="ja-JP" altLang="ja-JP" sz="1100">
              <a:solidFill>
                <a:schemeClr val="dk1"/>
              </a:solidFill>
              <a:effectLst/>
              <a:latin typeface="+mn-lt"/>
              <a:ea typeface="+mn-ea"/>
              <a:cs typeface="+mn-cs"/>
            </a:rPr>
            <a:t>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91" name="楕円 90"/>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92" name="有形固定資産減価償却率該当値テキスト"/>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30163</xdr:rowOff>
    </xdr:from>
    <xdr:to>
      <xdr:col>19</xdr:col>
      <xdr:colOff>187325</xdr:colOff>
      <xdr:row>31</xdr:row>
      <xdr:rowOff>131763</xdr:rowOff>
    </xdr:to>
    <xdr:sp macro="" textlink="">
      <xdr:nvSpPr>
        <xdr:cNvPr id="93" name="楕円 92"/>
        <xdr:cNvSpPr/>
      </xdr:nvSpPr>
      <xdr:spPr>
        <a:xfrm>
          <a:off x="4000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80963</xdr:rowOff>
    </xdr:from>
    <xdr:to>
      <xdr:col>23</xdr:col>
      <xdr:colOff>85725</xdr:colOff>
      <xdr:row>31</xdr:row>
      <xdr:rowOff>104352</xdr:rowOff>
    </xdr:to>
    <xdr:cxnSp macro="">
      <xdr:nvCxnSpPr>
        <xdr:cNvPr id="94" name="直線コネクタ 93"/>
        <xdr:cNvCxnSpPr/>
      </xdr:nvCxnSpPr>
      <xdr:spPr>
        <a:xfrm>
          <a:off x="4051300" y="6167438"/>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12171</xdr:rowOff>
    </xdr:from>
    <xdr:to>
      <xdr:col>15</xdr:col>
      <xdr:colOff>187325</xdr:colOff>
      <xdr:row>31</xdr:row>
      <xdr:rowOff>113771</xdr:rowOff>
    </xdr:to>
    <xdr:sp macro="" textlink="">
      <xdr:nvSpPr>
        <xdr:cNvPr id="95" name="楕円 94"/>
        <xdr:cNvSpPr/>
      </xdr:nvSpPr>
      <xdr:spPr>
        <a:xfrm>
          <a:off x="3238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62971</xdr:rowOff>
    </xdr:from>
    <xdr:to>
      <xdr:col>19</xdr:col>
      <xdr:colOff>136525</xdr:colOff>
      <xdr:row>31</xdr:row>
      <xdr:rowOff>80963</xdr:rowOff>
    </xdr:to>
    <xdr:cxnSp macro="">
      <xdr:nvCxnSpPr>
        <xdr:cNvPr id="96" name="直線コネクタ 95"/>
        <xdr:cNvCxnSpPr/>
      </xdr:nvCxnSpPr>
      <xdr:spPr>
        <a:xfrm>
          <a:off x="3289300" y="614944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158433</xdr:rowOff>
    </xdr:from>
    <xdr:to>
      <xdr:col>11</xdr:col>
      <xdr:colOff>187325</xdr:colOff>
      <xdr:row>31</xdr:row>
      <xdr:rowOff>88583</xdr:rowOff>
    </xdr:to>
    <xdr:sp macro="" textlink="">
      <xdr:nvSpPr>
        <xdr:cNvPr id="97" name="楕円 96"/>
        <xdr:cNvSpPr/>
      </xdr:nvSpPr>
      <xdr:spPr>
        <a:xfrm>
          <a:off x="2476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37783</xdr:rowOff>
    </xdr:from>
    <xdr:to>
      <xdr:col>15</xdr:col>
      <xdr:colOff>136525</xdr:colOff>
      <xdr:row>31</xdr:row>
      <xdr:rowOff>62971</xdr:rowOff>
    </xdr:to>
    <xdr:cxnSp macro="">
      <xdr:nvCxnSpPr>
        <xdr:cNvPr id="98" name="直線コネクタ 97"/>
        <xdr:cNvCxnSpPr/>
      </xdr:nvCxnSpPr>
      <xdr:spPr>
        <a:xfrm>
          <a:off x="2527300" y="6124258"/>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118851</xdr:rowOff>
    </xdr:from>
    <xdr:to>
      <xdr:col>7</xdr:col>
      <xdr:colOff>187325</xdr:colOff>
      <xdr:row>31</xdr:row>
      <xdr:rowOff>49001</xdr:rowOff>
    </xdr:to>
    <xdr:sp macro="" textlink="">
      <xdr:nvSpPr>
        <xdr:cNvPr id="99" name="楕円 98"/>
        <xdr:cNvSpPr/>
      </xdr:nvSpPr>
      <xdr:spPr>
        <a:xfrm>
          <a:off x="1714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169651</xdr:rowOff>
    </xdr:from>
    <xdr:to>
      <xdr:col>11</xdr:col>
      <xdr:colOff>136525</xdr:colOff>
      <xdr:row>31</xdr:row>
      <xdr:rowOff>37783</xdr:rowOff>
    </xdr:to>
    <xdr:cxnSp macro="">
      <xdr:nvCxnSpPr>
        <xdr:cNvPr id="100" name="直線コネクタ 99"/>
        <xdr:cNvCxnSpPr/>
      </xdr:nvCxnSpPr>
      <xdr:spPr>
        <a:xfrm>
          <a:off x="1765300" y="6084676"/>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122890</xdr:rowOff>
    </xdr:from>
    <xdr:ext cx="405111" cy="259045"/>
    <xdr:sp macro="" textlink="">
      <xdr:nvSpPr>
        <xdr:cNvPr id="105" name="n_1mainValue有形固定資産減価償却率"/>
        <xdr:cNvSpPr txBox="1"/>
      </xdr:nvSpPr>
      <xdr:spPr>
        <a:xfrm>
          <a:off x="38360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104898</xdr:rowOff>
    </xdr:from>
    <xdr:ext cx="405111" cy="259045"/>
    <xdr:sp macro="" textlink="">
      <xdr:nvSpPr>
        <xdr:cNvPr id="106" name="n_2mainValue有形固定資産減価償却率"/>
        <xdr:cNvSpPr txBox="1"/>
      </xdr:nvSpPr>
      <xdr:spPr>
        <a:xfrm>
          <a:off x="30867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79710</xdr:rowOff>
    </xdr:from>
    <xdr:ext cx="405111" cy="259045"/>
    <xdr:sp macro="" textlink="">
      <xdr:nvSpPr>
        <xdr:cNvPr id="107" name="n_3mainValue有形固定資産減価償却率"/>
        <xdr:cNvSpPr txBox="1"/>
      </xdr:nvSpPr>
      <xdr:spPr>
        <a:xfrm>
          <a:off x="2324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40128</xdr:rowOff>
    </xdr:from>
    <xdr:ext cx="405111" cy="259045"/>
    <xdr:sp macro="" textlink="">
      <xdr:nvSpPr>
        <xdr:cNvPr id="108" name="n_4mainValue有形固定資産減価償却率"/>
        <xdr:cNvSpPr txBox="1"/>
      </xdr:nvSpPr>
      <xdr:spPr>
        <a:xfrm>
          <a:off x="1562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債務償還比率については、各平均</a:t>
          </a:r>
          <a:r>
            <a:rPr kumimoji="1" lang="ja-JP" altLang="en-US" sz="1100">
              <a:solidFill>
                <a:schemeClr val="dk1"/>
              </a:solidFill>
              <a:effectLst/>
              <a:latin typeface="+mn-lt"/>
              <a:ea typeface="+mn-ea"/>
              <a:cs typeface="+mn-cs"/>
            </a:rPr>
            <a:t>と比べ</a:t>
          </a:r>
          <a:r>
            <a:rPr kumimoji="1" lang="ja-JP" altLang="ja-JP" sz="1100">
              <a:solidFill>
                <a:schemeClr val="dk1"/>
              </a:solidFill>
              <a:effectLst/>
              <a:latin typeface="+mn-lt"/>
              <a:ea typeface="+mn-ea"/>
              <a:cs typeface="+mn-cs"/>
            </a:rPr>
            <a:t>低い結果となった。将来負担に対し充当可能な基金等が多いことが結果として表れている。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、昨年度と</a:t>
          </a:r>
          <a:r>
            <a:rPr kumimoji="1" lang="ja-JP" altLang="en-US" sz="1100">
              <a:solidFill>
                <a:schemeClr val="dk1"/>
              </a:solidFill>
              <a:effectLst/>
              <a:latin typeface="+mn-lt"/>
              <a:ea typeface="+mn-ea"/>
              <a:cs typeface="+mn-cs"/>
            </a:rPr>
            <a:t>の比較では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充当可能基金</a:t>
          </a:r>
          <a:r>
            <a:rPr kumimoji="1" lang="ja-JP" altLang="ja-JP" sz="1100">
              <a:solidFill>
                <a:schemeClr val="dk1"/>
              </a:solidFill>
              <a:effectLst/>
              <a:latin typeface="+mn-lt"/>
              <a:ea typeface="+mn-ea"/>
              <a:cs typeface="+mn-cs"/>
            </a:rPr>
            <a:t>の減少等により比率が</a:t>
          </a:r>
          <a:r>
            <a:rPr kumimoji="1" lang="ja-JP" altLang="en-US" sz="1100">
              <a:solidFill>
                <a:schemeClr val="dk1"/>
              </a:solidFill>
              <a:effectLst/>
              <a:latin typeface="+mn-lt"/>
              <a:ea typeface="+mn-ea"/>
              <a:cs typeface="+mn-cs"/>
            </a:rPr>
            <a:t>上がって</a:t>
          </a:r>
          <a:r>
            <a:rPr kumimoji="1" lang="ja-JP" altLang="ja-JP" sz="1100">
              <a:solidFill>
                <a:schemeClr val="dk1"/>
              </a:solidFill>
              <a:effectLst/>
              <a:latin typeface="+mn-lt"/>
              <a:ea typeface="+mn-ea"/>
              <a:cs typeface="+mn-cs"/>
            </a:rPr>
            <a:t>いる。引続き、事業の精査を行い、債務償還比率上昇抑制に努める。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109592</xdr:rowOff>
    </xdr:from>
    <xdr:to>
      <xdr:col>76</xdr:col>
      <xdr:colOff>73025</xdr:colOff>
      <xdr:row>28</xdr:row>
      <xdr:rowOff>39742</xdr:rowOff>
    </xdr:to>
    <xdr:sp macro="" textlink="">
      <xdr:nvSpPr>
        <xdr:cNvPr id="155" name="楕円 154"/>
        <xdr:cNvSpPr/>
      </xdr:nvSpPr>
      <xdr:spPr>
        <a:xfrm>
          <a:off x="14744700" y="5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132469</xdr:rowOff>
    </xdr:from>
    <xdr:ext cx="469744" cy="259045"/>
    <xdr:sp macro="" textlink="">
      <xdr:nvSpPr>
        <xdr:cNvPr id="156" name="債務償還比率該当値テキスト"/>
        <xdr:cNvSpPr txBox="1"/>
      </xdr:nvSpPr>
      <xdr:spPr>
        <a:xfrm>
          <a:off x="14846300" y="536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24620</xdr:rowOff>
    </xdr:from>
    <xdr:to>
      <xdr:col>72</xdr:col>
      <xdr:colOff>123825</xdr:colOff>
      <xdr:row>27</xdr:row>
      <xdr:rowOff>126220</xdr:rowOff>
    </xdr:to>
    <xdr:sp macro="" textlink="">
      <xdr:nvSpPr>
        <xdr:cNvPr id="157" name="楕円 156"/>
        <xdr:cNvSpPr/>
      </xdr:nvSpPr>
      <xdr:spPr>
        <a:xfrm>
          <a:off x="14033500" y="5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75420</xdr:rowOff>
    </xdr:from>
    <xdr:to>
      <xdr:col>76</xdr:col>
      <xdr:colOff>22225</xdr:colOff>
      <xdr:row>27</xdr:row>
      <xdr:rowOff>160392</xdr:rowOff>
    </xdr:to>
    <xdr:cxnSp macro="">
      <xdr:nvCxnSpPr>
        <xdr:cNvPr id="158" name="直線コネクタ 157"/>
        <xdr:cNvCxnSpPr/>
      </xdr:nvCxnSpPr>
      <xdr:spPr>
        <a:xfrm>
          <a:off x="14084300" y="5476095"/>
          <a:ext cx="711200" cy="8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50682</xdr:rowOff>
    </xdr:from>
    <xdr:to>
      <xdr:col>68</xdr:col>
      <xdr:colOff>123825</xdr:colOff>
      <xdr:row>27</xdr:row>
      <xdr:rowOff>152282</xdr:rowOff>
    </xdr:to>
    <xdr:sp macro="" textlink="">
      <xdr:nvSpPr>
        <xdr:cNvPr id="159" name="楕円 158"/>
        <xdr:cNvSpPr/>
      </xdr:nvSpPr>
      <xdr:spPr>
        <a:xfrm>
          <a:off x="13271500" y="54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75420</xdr:rowOff>
    </xdr:from>
    <xdr:to>
      <xdr:col>72</xdr:col>
      <xdr:colOff>73025</xdr:colOff>
      <xdr:row>27</xdr:row>
      <xdr:rowOff>101482</xdr:rowOff>
    </xdr:to>
    <xdr:cxnSp macro="">
      <xdr:nvCxnSpPr>
        <xdr:cNvPr id="160" name="直線コネクタ 159"/>
        <xdr:cNvCxnSpPr/>
      </xdr:nvCxnSpPr>
      <xdr:spPr>
        <a:xfrm flipV="1">
          <a:off x="13322300" y="5476095"/>
          <a:ext cx="762000" cy="2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81525</xdr:rowOff>
    </xdr:from>
    <xdr:to>
      <xdr:col>64</xdr:col>
      <xdr:colOff>123825</xdr:colOff>
      <xdr:row>28</xdr:row>
      <xdr:rowOff>11675</xdr:rowOff>
    </xdr:to>
    <xdr:sp macro="" textlink="">
      <xdr:nvSpPr>
        <xdr:cNvPr id="161" name="楕円 160"/>
        <xdr:cNvSpPr/>
      </xdr:nvSpPr>
      <xdr:spPr>
        <a:xfrm>
          <a:off x="12509500" y="54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101482</xdr:rowOff>
    </xdr:from>
    <xdr:to>
      <xdr:col>68</xdr:col>
      <xdr:colOff>73025</xdr:colOff>
      <xdr:row>27</xdr:row>
      <xdr:rowOff>132325</xdr:rowOff>
    </xdr:to>
    <xdr:cxnSp macro="">
      <xdr:nvCxnSpPr>
        <xdr:cNvPr id="162" name="直線コネクタ 161"/>
        <xdr:cNvCxnSpPr/>
      </xdr:nvCxnSpPr>
      <xdr:spPr>
        <a:xfrm flipV="1">
          <a:off x="12560300" y="550215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65487</xdr:rowOff>
    </xdr:from>
    <xdr:to>
      <xdr:col>60</xdr:col>
      <xdr:colOff>123825</xdr:colOff>
      <xdr:row>27</xdr:row>
      <xdr:rowOff>167087</xdr:rowOff>
    </xdr:to>
    <xdr:sp macro="" textlink="">
      <xdr:nvSpPr>
        <xdr:cNvPr id="163" name="楕円 162"/>
        <xdr:cNvSpPr/>
      </xdr:nvSpPr>
      <xdr:spPr>
        <a:xfrm>
          <a:off x="11747500" y="54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116287</xdr:rowOff>
    </xdr:from>
    <xdr:to>
      <xdr:col>64</xdr:col>
      <xdr:colOff>73025</xdr:colOff>
      <xdr:row>27</xdr:row>
      <xdr:rowOff>132325</xdr:rowOff>
    </xdr:to>
    <xdr:cxnSp macro="">
      <xdr:nvCxnSpPr>
        <xdr:cNvPr id="164" name="直線コネクタ 163"/>
        <xdr:cNvCxnSpPr/>
      </xdr:nvCxnSpPr>
      <xdr:spPr>
        <a:xfrm>
          <a:off x="11798300" y="5516962"/>
          <a:ext cx="762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142747</xdr:rowOff>
    </xdr:from>
    <xdr:ext cx="469744" cy="259045"/>
    <xdr:sp macro="" textlink="">
      <xdr:nvSpPr>
        <xdr:cNvPr id="169" name="n_1mainValue債務償還比率"/>
        <xdr:cNvSpPr txBox="1"/>
      </xdr:nvSpPr>
      <xdr:spPr>
        <a:xfrm>
          <a:off x="13836727" y="52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168809</xdr:rowOff>
    </xdr:from>
    <xdr:ext cx="469744" cy="259045"/>
    <xdr:sp macro="" textlink="">
      <xdr:nvSpPr>
        <xdr:cNvPr id="170" name="n_2mainValue債務償還比率"/>
        <xdr:cNvSpPr txBox="1"/>
      </xdr:nvSpPr>
      <xdr:spPr>
        <a:xfrm>
          <a:off x="13087427" y="52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28202</xdr:rowOff>
    </xdr:from>
    <xdr:ext cx="469744" cy="259045"/>
    <xdr:sp macro="" textlink="">
      <xdr:nvSpPr>
        <xdr:cNvPr id="171" name="n_3mainValue債務償還比率"/>
        <xdr:cNvSpPr txBox="1"/>
      </xdr:nvSpPr>
      <xdr:spPr>
        <a:xfrm>
          <a:off x="12325427" y="52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12164</xdr:rowOff>
    </xdr:from>
    <xdr:ext cx="469744" cy="259045"/>
    <xdr:sp macro="" textlink="">
      <xdr:nvSpPr>
        <xdr:cNvPr id="172" name="n_4mainValue債務償還比率"/>
        <xdr:cNvSpPr txBox="1"/>
      </xdr:nvSpPr>
      <xdr:spPr>
        <a:xfrm>
          <a:off x="11563427" y="524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
5,109
69.83
3,883,955
3,558,612
188,367
2,259,218
3,385,920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4" name="楕円 73"/>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5" name="【道路】&#10;有形固定資産減価償却率該当値テキスト"/>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92347</xdr:rowOff>
    </xdr:from>
    <xdr:to>
      <xdr:col>20</xdr:col>
      <xdr:colOff>38100</xdr:colOff>
      <xdr:row>40</xdr:row>
      <xdr:rowOff>22497</xdr:rowOff>
    </xdr:to>
    <xdr:sp macro="" textlink="">
      <xdr:nvSpPr>
        <xdr:cNvPr id="76" name="楕円 75"/>
        <xdr:cNvSpPr/>
      </xdr:nvSpPr>
      <xdr:spPr>
        <a:xfrm>
          <a:off x="3746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143147</xdr:rowOff>
    </xdr:from>
    <xdr:to>
      <xdr:col>24</xdr:col>
      <xdr:colOff>63500</xdr:colOff>
      <xdr:row>39</xdr:row>
      <xdr:rowOff>167640</xdr:rowOff>
    </xdr:to>
    <xdr:cxnSp macro="">
      <xdr:nvCxnSpPr>
        <xdr:cNvPr id="77" name="直線コネクタ 76"/>
        <xdr:cNvCxnSpPr/>
      </xdr:nvCxnSpPr>
      <xdr:spPr>
        <a:xfrm>
          <a:off x="3797300" y="682969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143147</xdr:rowOff>
    </xdr:to>
    <xdr:cxnSp macro="">
      <xdr:nvCxnSpPr>
        <xdr:cNvPr id="79" name="直線コネクタ 78"/>
        <xdr:cNvCxnSpPr/>
      </xdr:nvCxnSpPr>
      <xdr:spPr>
        <a:xfrm>
          <a:off x="2908300" y="68035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0" name="楕円 79"/>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117022</xdr:rowOff>
    </xdr:to>
    <xdr:cxnSp macro="">
      <xdr:nvCxnSpPr>
        <xdr:cNvPr id="81" name="直線コネクタ 80"/>
        <xdr:cNvCxnSpPr/>
      </xdr:nvCxnSpPr>
      <xdr:spPr>
        <a:xfrm>
          <a:off x="2019300" y="67741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xdr:rowOff>
    </xdr:from>
    <xdr:to>
      <xdr:col>6</xdr:col>
      <xdr:colOff>38100</xdr:colOff>
      <xdr:row>39</xdr:row>
      <xdr:rowOff>109038</xdr:rowOff>
    </xdr:to>
    <xdr:sp macro="" textlink="">
      <xdr:nvSpPr>
        <xdr:cNvPr id="82" name="楕円 81"/>
        <xdr:cNvSpPr/>
      </xdr:nvSpPr>
      <xdr:spPr>
        <a:xfrm>
          <a:off x="107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58238</xdr:rowOff>
    </xdr:from>
    <xdr:to>
      <xdr:col>10</xdr:col>
      <xdr:colOff>114300</xdr:colOff>
      <xdr:row>39</xdr:row>
      <xdr:rowOff>87630</xdr:rowOff>
    </xdr:to>
    <xdr:cxnSp macro="">
      <xdr:nvCxnSpPr>
        <xdr:cNvPr id="83" name="直線コネクタ 82"/>
        <xdr:cNvCxnSpPr/>
      </xdr:nvCxnSpPr>
      <xdr:spPr>
        <a:xfrm>
          <a:off x="1130300" y="67447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13624</xdr:rowOff>
    </xdr:from>
    <xdr:ext cx="405111" cy="259045"/>
    <xdr:sp macro="" textlink="">
      <xdr:nvSpPr>
        <xdr:cNvPr id="88" name="n_1mainValue【道路】&#10;有形固定資産減価償却率"/>
        <xdr:cNvSpPr txBox="1"/>
      </xdr:nvSpPr>
      <xdr:spPr>
        <a:xfrm>
          <a:off x="3582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道路】&#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90" name="n_3mainValue【道路】&#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100165</xdr:rowOff>
    </xdr:from>
    <xdr:ext cx="405111" cy="259045"/>
    <xdr:sp macro="" textlink="">
      <xdr:nvSpPr>
        <xdr:cNvPr id="91" name="n_4mainValue【道路】&#10;有形固定資産減価償却率"/>
        <xdr:cNvSpPr txBox="1"/>
      </xdr:nvSpPr>
      <xdr:spPr>
        <a:xfrm>
          <a:off x="927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130408</xdr:rowOff>
    </xdr:from>
    <xdr:to>
      <xdr:col>55</xdr:col>
      <xdr:colOff>50800</xdr:colOff>
      <xdr:row>41</xdr:row>
      <xdr:rowOff>60558</xdr:rowOff>
    </xdr:to>
    <xdr:sp macro="" textlink="">
      <xdr:nvSpPr>
        <xdr:cNvPr id="131" name="楕円 130"/>
        <xdr:cNvSpPr/>
      </xdr:nvSpPr>
      <xdr:spPr>
        <a:xfrm>
          <a:off x="10426700" y="69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108835</xdr:rowOff>
    </xdr:from>
    <xdr:ext cx="534377" cy="259045"/>
    <xdr:sp macro="" textlink="">
      <xdr:nvSpPr>
        <xdr:cNvPr id="132" name="【道路】&#10;一人当たり延長該当値テキスト"/>
        <xdr:cNvSpPr txBox="1"/>
      </xdr:nvSpPr>
      <xdr:spPr>
        <a:xfrm>
          <a:off x="10515600" y="69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135996</xdr:rowOff>
    </xdr:from>
    <xdr:to>
      <xdr:col>50</xdr:col>
      <xdr:colOff>165100</xdr:colOff>
      <xdr:row>41</xdr:row>
      <xdr:rowOff>66146</xdr:rowOff>
    </xdr:to>
    <xdr:sp macro="" textlink="">
      <xdr:nvSpPr>
        <xdr:cNvPr id="133" name="楕円 132"/>
        <xdr:cNvSpPr/>
      </xdr:nvSpPr>
      <xdr:spPr>
        <a:xfrm>
          <a:off x="9588500" y="69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9758</xdr:rowOff>
    </xdr:from>
    <xdr:to>
      <xdr:col>55</xdr:col>
      <xdr:colOff>0</xdr:colOff>
      <xdr:row>41</xdr:row>
      <xdr:rowOff>15346</xdr:rowOff>
    </xdr:to>
    <xdr:cxnSp macro="">
      <xdr:nvCxnSpPr>
        <xdr:cNvPr id="134" name="直線コネクタ 133"/>
        <xdr:cNvCxnSpPr/>
      </xdr:nvCxnSpPr>
      <xdr:spPr>
        <a:xfrm flipV="1">
          <a:off x="9639300" y="7039208"/>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133326</xdr:rowOff>
    </xdr:from>
    <xdr:to>
      <xdr:col>46</xdr:col>
      <xdr:colOff>38100</xdr:colOff>
      <xdr:row>42</xdr:row>
      <xdr:rowOff>63476</xdr:rowOff>
    </xdr:to>
    <xdr:sp macro="" textlink="">
      <xdr:nvSpPr>
        <xdr:cNvPr id="135" name="楕円 134"/>
        <xdr:cNvSpPr/>
      </xdr:nvSpPr>
      <xdr:spPr>
        <a:xfrm>
          <a:off x="8699500" y="71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15346</xdr:rowOff>
    </xdr:from>
    <xdr:to>
      <xdr:col>50</xdr:col>
      <xdr:colOff>114300</xdr:colOff>
      <xdr:row>42</xdr:row>
      <xdr:rowOff>12676</xdr:rowOff>
    </xdr:to>
    <xdr:cxnSp macro="">
      <xdr:nvCxnSpPr>
        <xdr:cNvPr id="136" name="直線コネクタ 135"/>
        <xdr:cNvCxnSpPr/>
      </xdr:nvCxnSpPr>
      <xdr:spPr>
        <a:xfrm flipV="1">
          <a:off x="8750300" y="7044796"/>
          <a:ext cx="889000" cy="1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135185</xdr:rowOff>
    </xdr:from>
    <xdr:to>
      <xdr:col>41</xdr:col>
      <xdr:colOff>101600</xdr:colOff>
      <xdr:row>41</xdr:row>
      <xdr:rowOff>65335</xdr:rowOff>
    </xdr:to>
    <xdr:sp macro="" textlink="">
      <xdr:nvSpPr>
        <xdr:cNvPr id="137" name="楕円 136"/>
        <xdr:cNvSpPr/>
      </xdr:nvSpPr>
      <xdr:spPr>
        <a:xfrm>
          <a:off x="7810500" y="69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14535</xdr:rowOff>
    </xdr:from>
    <xdr:to>
      <xdr:col>45</xdr:col>
      <xdr:colOff>177800</xdr:colOff>
      <xdr:row>42</xdr:row>
      <xdr:rowOff>12676</xdr:rowOff>
    </xdr:to>
    <xdr:cxnSp macro="">
      <xdr:nvCxnSpPr>
        <xdr:cNvPr id="138" name="直線コネクタ 137"/>
        <xdr:cNvCxnSpPr/>
      </xdr:nvCxnSpPr>
      <xdr:spPr>
        <a:xfrm>
          <a:off x="7861300" y="7043985"/>
          <a:ext cx="889000" cy="16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137589</xdr:rowOff>
    </xdr:from>
    <xdr:to>
      <xdr:col>36</xdr:col>
      <xdr:colOff>165100</xdr:colOff>
      <xdr:row>41</xdr:row>
      <xdr:rowOff>67739</xdr:rowOff>
    </xdr:to>
    <xdr:sp macro="" textlink="">
      <xdr:nvSpPr>
        <xdr:cNvPr id="139" name="楕円 138"/>
        <xdr:cNvSpPr/>
      </xdr:nvSpPr>
      <xdr:spPr>
        <a:xfrm>
          <a:off x="6921500" y="699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14535</xdr:rowOff>
    </xdr:from>
    <xdr:to>
      <xdr:col>41</xdr:col>
      <xdr:colOff>50800</xdr:colOff>
      <xdr:row>41</xdr:row>
      <xdr:rowOff>16939</xdr:rowOff>
    </xdr:to>
    <xdr:cxnSp macro="">
      <xdr:nvCxnSpPr>
        <xdr:cNvPr id="140" name="直線コネクタ 139"/>
        <xdr:cNvCxnSpPr/>
      </xdr:nvCxnSpPr>
      <xdr:spPr>
        <a:xfrm flipV="1">
          <a:off x="6972300" y="7043985"/>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57273</xdr:rowOff>
    </xdr:from>
    <xdr:ext cx="534377" cy="259045"/>
    <xdr:sp macro="" textlink="">
      <xdr:nvSpPr>
        <xdr:cNvPr id="145" name="n_1mainValue【道路】&#10;一人当たり延長"/>
        <xdr:cNvSpPr txBox="1"/>
      </xdr:nvSpPr>
      <xdr:spPr>
        <a:xfrm>
          <a:off x="9359411" y="70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54603</xdr:rowOff>
    </xdr:from>
    <xdr:ext cx="469744" cy="259045"/>
    <xdr:sp macro="" textlink="">
      <xdr:nvSpPr>
        <xdr:cNvPr id="146" name="n_2mainValue【道路】&#10;一人当たり延長"/>
        <xdr:cNvSpPr txBox="1"/>
      </xdr:nvSpPr>
      <xdr:spPr>
        <a:xfrm>
          <a:off x="8515427" y="72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56462</xdr:rowOff>
    </xdr:from>
    <xdr:ext cx="534377" cy="259045"/>
    <xdr:sp macro="" textlink="">
      <xdr:nvSpPr>
        <xdr:cNvPr id="147" name="n_3mainValue【道路】&#10;一人当たり延長"/>
        <xdr:cNvSpPr txBox="1"/>
      </xdr:nvSpPr>
      <xdr:spPr>
        <a:xfrm>
          <a:off x="7594111" y="70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58866</xdr:rowOff>
    </xdr:from>
    <xdr:ext cx="534377" cy="259045"/>
    <xdr:sp macro="" textlink="">
      <xdr:nvSpPr>
        <xdr:cNvPr id="148" name="n_4mainValue【道路】&#10;一人当たり延長"/>
        <xdr:cNvSpPr txBox="1"/>
      </xdr:nvSpPr>
      <xdr:spPr>
        <a:xfrm>
          <a:off x="6705111" y="708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0" name="楕円 189"/>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1" name="【橋りょう・トンネル】&#10;有形固定資産減価償却率該当値テキスト"/>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2" name="楕円 191"/>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96338</xdr:rowOff>
    </xdr:to>
    <xdr:cxnSp macro="">
      <xdr:nvCxnSpPr>
        <xdr:cNvPr id="193" name="直線コネクタ 192"/>
        <xdr:cNvCxnSpPr/>
      </xdr:nvCxnSpPr>
      <xdr:spPr>
        <a:xfrm>
          <a:off x="3797300" y="1054499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86541</xdr:rowOff>
    </xdr:to>
    <xdr:cxnSp macro="">
      <xdr:nvCxnSpPr>
        <xdr:cNvPr id="195" name="直線コネクタ 194"/>
        <xdr:cNvCxnSpPr/>
      </xdr:nvCxnSpPr>
      <xdr:spPr>
        <a:xfrm>
          <a:off x="2908300" y="1053682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6" name="楕円 195"/>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78377</xdr:rowOff>
    </xdr:to>
    <xdr:cxnSp macro="">
      <xdr:nvCxnSpPr>
        <xdr:cNvPr id="197" name="直線コネクタ 196"/>
        <xdr:cNvCxnSpPr/>
      </xdr:nvCxnSpPr>
      <xdr:spPr>
        <a:xfrm>
          <a:off x="2019300" y="105319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8" name="楕円 197"/>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73478</xdr:rowOff>
    </xdr:to>
    <xdr:cxnSp macro="">
      <xdr:nvCxnSpPr>
        <xdr:cNvPr id="199" name="直線コネクタ 198"/>
        <xdr:cNvCxnSpPr/>
      </xdr:nvCxnSpPr>
      <xdr:spPr>
        <a:xfrm>
          <a:off x="1130300" y="1043885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4" name="n_1mainValue【橋りょう・トンネル】&#10;有形固定資産減価償却率"/>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橋りょう・トンネル】&#10;有形固定資産減価償却率"/>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6" name="n_3mainValue【橋りょう・トンネル】&#10;有形固定資産減価償却率"/>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7" name="n_4main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168425</xdr:rowOff>
    </xdr:from>
    <xdr:to>
      <xdr:col>55</xdr:col>
      <xdr:colOff>50800</xdr:colOff>
      <xdr:row>63</xdr:row>
      <xdr:rowOff>98575</xdr:rowOff>
    </xdr:to>
    <xdr:sp macro="" textlink="">
      <xdr:nvSpPr>
        <xdr:cNvPr id="247" name="楕円 246"/>
        <xdr:cNvSpPr/>
      </xdr:nvSpPr>
      <xdr:spPr>
        <a:xfrm>
          <a:off x="10426700" y="107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19852</xdr:rowOff>
    </xdr:from>
    <xdr:ext cx="690189" cy="259045"/>
    <xdr:sp macro="" textlink="">
      <xdr:nvSpPr>
        <xdr:cNvPr id="248" name="【橋りょう・トンネル】&#10;一人当たり有形固定資産（償却資産）額該当値テキスト"/>
        <xdr:cNvSpPr txBox="1"/>
      </xdr:nvSpPr>
      <xdr:spPr>
        <a:xfrm>
          <a:off x="10515600" y="10649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2247</xdr:rowOff>
    </xdr:from>
    <xdr:to>
      <xdr:col>50</xdr:col>
      <xdr:colOff>165100</xdr:colOff>
      <xdr:row>63</xdr:row>
      <xdr:rowOff>103847</xdr:rowOff>
    </xdr:to>
    <xdr:sp macro="" textlink="">
      <xdr:nvSpPr>
        <xdr:cNvPr id="249" name="楕円 248"/>
        <xdr:cNvSpPr/>
      </xdr:nvSpPr>
      <xdr:spPr>
        <a:xfrm>
          <a:off x="9588500" y="108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47775</xdr:rowOff>
    </xdr:from>
    <xdr:to>
      <xdr:col>55</xdr:col>
      <xdr:colOff>0</xdr:colOff>
      <xdr:row>63</xdr:row>
      <xdr:rowOff>53047</xdr:rowOff>
    </xdr:to>
    <xdr:cxnSp macro="">
      <xdr:nvCxnSpPr>
        <xdr:cNvPr id="250" name="直線コネクタ 249"/>
        <xdr:cNvCxnSpPr/>
      </xdr:nvCxnSpPr>
      <xdr:spPr>
        <a:xfrm flipV="1">
          <a:off x="9639300" y="10849125"/>
          <a:ext cx="8382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6471</xdr:rowOff>
    </xdr:from>
    <xdr:to>
      <xdr:col>46</xdr:col>
      <xdr:colOff>38100</xdr:colOff>
      <xdr:row>63</xdr:row>
      <xdr:rowOff>108071</xdr:rowOff>
    </xdr:to>
    <xdr:sp macro="" textlink="">
      <xdr:nvSpPr>
        <xdr:cNvPr id="251" name="楕円 250"/>
        <xdr:cNvSpPr/>
      </xdr:nvSpPr>
      <xdr:spPr>
        <a:xfrm>
          <a:off x="8699500" y="1080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53047</xdr:rowOff>
    </xdr:from>
    <xdr:to>
      <xdr:col>50</xdr:col>
      <xdr:colOff>114300</xdr:colOff>
      <xdr:row>63</xdr:row>
      <xdr:rowOff>57271</xdr:rowOff>
    </xdr:to>
    <xdr:cxnSp macro="">
      <xdr:nvCxnSpPr>
        <xdr:cNvPr id="252" name="直線コネクタ 251"/>
        <xdr:cNvCxnSpPr/>
      </xdr:nvCxnSpPr>
      <xdr:spPr>
        <a:xfrm flipV="1">
          <a:off x="8750300" y="10854397"/>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9816</xdr:rowOff>
    </xdr:from>
    <xdr:to>
      <xdr:col>41</xdr:col>
      <xdr:colOff>101600</xdr:colOff>
      <xdr:row>63</xdr:row>
      <xdr:rowOff>111416</xdr:rowOff>
    </xdr:to>
    <xdr:sp macro="" textlink="">
      <xdr:nvSpPr>
        <xdr:cNvPr id="253" name="楕円 252"/>
        <xdr:cNvSpPr/>
      </xdr:nvSpPr>
      <xdr:spPr>
        <a:xfrm>
          <a:off x="7810500" y="108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57271</xdr:rowOff>
    </xdr:from>
    <xdr:to>
      <xdr:col>45</xdr:col>
      <xdr:colOff>177800</xdr:colOff>
      <xdr:row>63</xdr:row>
      <xdr:rowOff>60616</xdr:rowOff>
    </xdr:to>
    <xdr:cxnSp macro="">
      <xdr:nvCxnSpPr>
        <xdr:cNvPr id="254" name="直線コネクタ 253"/>
        <xdr:cNvCxnSpPr/>
      </xdr:nvCxnSpPr>
      <xdr:spPr>
        <a:xfrm flipV="1">
          <a:off x="7861300" y="10858621"/>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12123</xdr:rowOff>
    </xdr:from>
    <xdr:to>
      <xdr:col>36</xdr:col>
      <xdr:colOff>165100</xdr:colOff>
      <xdr:row>63</xdr:row>
      <xdr:rowOff>113723</xdr:rowOff>
    </xdr:to>
    <xdr:sp macro="" textlink="">
      <xdr:nvSpPr>
        <xdr:cNvPr id="255" name="楕円 254"/>
        <xdr:cNvSpPr/>
      </xdr:nvSpPr>
      <xdr:spPr>
        <a:xfrm>
          <a:off x="6921500" y="108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60616</xdr:rowOff>
    </xdr:from>
    <xdr:to>
      <xdr:col>41</xdr:col>
      <xdr:colOff>50800</xdr:colOff>
      <xdr:row>63</xdr:row>
      <xdr:rowOff>62923</xdr:rowOff>
    </xdr:to>
    <xdr:cxnSp macro="">
      <xdr:nvCxnSpPr>
        <xdr:cNvPr id="256" name="直線コネクタ 255"/>
        <xdr:cNvCxnSpPr/>
      </xdr:nvCxnSpPr>
      <xdr:spPr>
        <a:xfrm flipV="1">
          <a:off x="6972300" y="10861966"/>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120374</xdr:rowOff>
    </xdr:from>
    <xdr:ext cx="690189" cy="259045"/>
    <xdr:sp macro="" textlink="">
      <xdr:nvSpPr>
        <xdr:cNvPr id="261" name="n_1mainValue【橋りょう・トンネル】&#10;一人当たり有形固定資産（償却資産）額"/>
        <xdr:cNvSpPr txBox="1"/>
      </xdr:nvSpPr>
      <xdr:spPr>
        <a:xfrm>
          <a:off x="9281505" y="105788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124598</xdr:rowOff>
    </xdr:from>
    <xdr:ext cx="599010" cy="259045"/>
    <xdr:sp macro="" textlink="">
      <xdr:nvSpPr>
        <xdr:cNvPr id="262" name="n_2mainValue【橋りょう・トンネル】&#10;一人当たり有形固定資産（償却資産）額"/>
        <xdr:cNvSpPr txBox="1"/>
      </xdr:nvSpPr>
      <xdr:spPr>
        <a:xfrm>
          <a:off x="8450795" y="1058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127943</xdr:rowOff>
    </xdr:from>
    <xdr:ext cx="599010" cy="259045"/>
    <xdr:sp macro="" textlink="">
      <xdr:nvSpPr>
        <xdr:cNvPr id="263" name="n_3mainValue【橋りょう・トンネル】&#10;一人当たり有形固定資産（償却資産）額"/>
        <xdr:cNvSpPr txBox="1"/>
      </xdr:nvSpPr>
      <xdr:spPr>
        <a:xfrm>
          <a:off x="7561795" y="1058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130250</xdr:rowOff>
    </xdr:from>
    <xdr:ext cx="599010" cy="259045"/>
    <xdr:sp macro="" textlink="">
      <xdr:nvSpPr>
        <xdr:cNvPr id="264" name="n_4mainValue【橋りょう・トンネル】&#10;一人当たり有形固定資産（償却資産）額"/>
        <xdr:cNvSpPr txBox="1"/>
      </xdr:nvSpPr>
      <xdr:spPr>
        <a:xfrm>
          <a:off x="6672795" y="1058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37919</xdr:rowOff>
    </xdr:from>
    <xdr:to>
      <xdr:col>24</xdr:col>
      <xdr:colOff>114300</xdr:colOff>
      <xdr:row>85</xdr:row>
      <xdr:rowOff>139519</xdr:rowOff>
    </xdr:to>
    <xdr:sp macro="" textlink="">
      <xdr:nvSpPr>
        <xdr:cNvPr id="306" name="楕円 305"/>
        <xdr:cNvSpPr/>
      </xdr:nvSpPr>
      <xdr:spPr>
        <a:xfrm>
          <a:off x="4584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16346</xdr:rowOff>
    </xdr:from>
    <xdr:ext cx="405111" cy="259045"/>
    <xdr:sp macro="" textlink="">
      <xdr:nvSpPr>
        <xdr:cNvPr id="307" name="【公営住宅】&#10;有形固定資産減価償却率該当値テキスト"/>
        <xdr:cNvSpPr txBox="1"/>
      </xdr:nvSpPr>
      <xdr:spPr>
        <a:xfrm>
          <a:off x="4673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160382</xdr:rowOff>
    </xdr:from>
    <xdr:to>
      <xdr:col>20</xdr:col>
      <xdr:colOff>38100</xdr:colOff>
      <xdr:row>85</xdr:row>
      <xdr:rowOff>90532</xdr:rowOff>
    </xdr:to>
    <xdr:sp macro="" textlink="">
      <xdr:nvSpPr>
        <xdr:cNvPr id="308" name="楕円 307"/>
        <xdr:cNvSpPr/>
      </xdr:nvSpPr>
      <xdr:spPr>
        <a:xfrm>
          <a:off x="3746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39732</xdr:rowOff>
    </xdr:from>
    <xdr:to>
      <xdr:col>24</xdr:col>
      <xdr:colOff>63500</xdr:colOff>
      <xdr:row>85</xdr:row>
      <xdr:rowOff>88719</xdr:rowOff>
    </xdr:to>
    <xdr:cxnSp macro="">
      <xdr:nvCxnSpPr>
        <xdr:cNvPr id="309" name="直線コネクタ 308"/>
        <xdr:cNvCxnSpPr/>
      </xdr:nvCxnSpPr>
      <xdr:spPr>
        <a:xfrm>
          <a:off x="3797300" y="14612982"/>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36286</xdr:rowOff>
    </xdr:from>
    <xdr:to>
      <xdr:col>15</xdr:col>
      <xdr:colOff>101600</xdr:colOff>
      <xdr:row>85</xdr:row>
      <xdr:rowOff>137886</xdr:rowOff>
    </xdr:to>
    <xdr:sp macro="" textlink="">
      <xdr:nvSpPr>
        <xdr:cNvPr id="310" name="楕円 309"/>
        <xdr:cNvSpPr/>
      </xdr:nvSpPr>
      <xdr:spPr>
        <a:xfrm>
          <a:off x="2857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39732</xdr:rowOff>
    </xdr:from>
    <xdr:to>
      <xdr:col>19</xdr:col>
      <xdr:colOff>177800</xdr:colOff>
      <xdr:row>85</xdr:row>
      <xdr:rowOff>87086</xdr:rowOff>
    </xdr:to>
    <xdr:cxnSp macro="">
      <xdr:nvCxnSpPr>
        <xdr:cNvPr id="311" name="直線コネクタ 310"/>
        <xdr:cNvCxnSpPr/>
      </xdr:nvCxnSpPr>
      <xdr:spPr>
        <a:xfrm flipV="1">
          <a:off x="2908300" y="1461298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15058</xdr:rowOff>
    </xdr:from>
    <xdr:to>
      <xdr:col>10</xdr:col>
      <xdr:colOff>165100</xdr:colOff>
      <xdr:row>85</xdr:row>
      <xdr:rowOff>116658</xdr:rowOff>
    </xdr:to>
    <xdr:sp macro="" textlink="">
      <xdr:nvSpPr>
        <xdr:cNvPr id="312" name="楕円 311"/>
        <xdr:cNvSpPr/>
      </xdr:nvSpPr>
      <xdr:spPr>
        <a:xfrm>
          <a:off x="196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65858</xdr:rowOff>
    </xdr:from>
    <xdr:to>
      <xdr:col>15</xdr:col>
      <xdr:colOff>50800</xdr:colOff>
      <xdr:row>85</xdr:row>
      <xdr:rowOff>87086</xdr:rowOff>
    </xdr:to>
    <xdr:cxnSp macro="">
      <xdr:nvCxnSpPr>
        <xdr:cNvPr id="313" name="直線コネクタ 312"/>
        <xdr:cNvCxnSpPr/>
      </xdr:nvCxnSpPr>
      <xdr:spPr>
        <a:xfrm>
          <a:off x="2019300" y="146391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152219</xdr:rowOff>
    </xdr:from>
    <xdr:to>
      <xdr:col>6</xdr:col>
      <xdr:colOff>38100</xdr:colOff>
      <xdr:row>85</xdr:row>
      <xdr:rowOff>82369</xdr:rowOff>
    </xdr:to>
    <xdr:sp macro="" textlink="">
      <xdr:nvSpPr>
        <xdr:cNvPr id="314" name="楕円 313"/>
        <xdr:cNvSpPr/>
      </xdr:nvSpPr>
      <xdr:spPr>
        <a:xfrm>
          <a:off x="1079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31569</xdr:rowOff>
    </xdr:from>
    <xdr:to>
      <xdr:col>10</xdr:col>
      <xdr:colOff>114300</xdr:colOff>
      <xdr:row>85</xdr:row>
      <xdr:rowOff>65858</xdr:rowOff>
    </xdr:to>
    <xdr:cxnSp macro="">
      <xdr:nvCxnSpPr>
        <xdr:cNvPr id="315" name="直線コネクタ 314"/>
        <xdr:cNvCxnSpPr/>
      </xdr:nvCxnSpPr>
      <xdr:spPr>
        <a:xfrm>
          <a:off x="1130300" y="146048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81659</xdr:rowOff>
    </xdr:from>
    <xdr:ext cx="405111" cy="259045"/>
    <xdr:sp macro="" textlink="">
      <xdr:nvSpPr>
        <xdr:cNvPr id="320" name="n_1mainValue【公営住宅】&#10;有形固定資産減価償却率"/>
        <xdr:cNvSpPr txBox="1"/>
      </xdr:nvSpPr>
      <xdr:spPr>
        <a:xfrm>
          <a:off x="35820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129013</xdr:rowOff>
    </xdr:from>
    <xdr:ext cx="405111" cy="259045"/>
    <xdr:sp macro="" textlink="">
      <xdr:nvSpPr>
        <xdr:cNvPr id="321" name="n_2mainValue【公営住宅】&#10;有形固定資産減価償却率"/>
        <xdr:cNvSpPr txBox="1"/>
      </xdr:nvSpPr>
      <xdr:spPr>
        <a:xfrm>
          <a:off x="2705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107785</xdr:rowOff>
    </xdr:from>
    <xdr:ext cx="405111" cy="259045"/>
    <xdr:sp macro="" textlink="">
      <xdr:nvSpPr>
        <xdr:cNvPr id="322" name="n_3mainValue【公営住宅】&#10;有形固定資産減価償却率"/>
        <xdr:cNvSpPr txBox="1"/>
      </xdr:nvSpPr>
      <xdr:spPr>
        <a:xfrm>
          <a:off x="1816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73496</xdr:rowOff>
    </xdr:from>
    <xdr:ext cx="405111" cy="259045"/>
    <xdr:sp macro="" textlink="">
      <xdr:nvSpPr>
        <xdr:cNvPr id="323" name="n_4mainValue【公営住宅】&#10;有形固定資産減価償却率"/>
        <xdr:cNvSpPr txBox="1"/>
      </xdr:nvSpPr>
      <xdr:spPr>
        <a:xfrm>
          <a:off x="927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178</xdr:rowOff>
    </xdr:from>
    <xdr:to>
      <xdr:col>55</xdr:col>
      <xdr:colOff>50800</xdr:colOff>
      <xdr:row>86</xdr:row>
      <xdr:rowOff>101778</xdr:rowOff>
    </xdr:to>
    <xdr:sp macro="" textlink="">
      <xdr:nvSpPr>
        <xdr:cNvPr id="363" name="楕円 362"/>
        <xdr:cNvSpPr/>
      </xdr:nvSpPr>
      <xdr:spPr>
        <a:xfrm>
          <a:off x="10426700" y="1474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86555</xdr:rowOff>
    </xdr:from>
    <xdr:ext cx="469744" cy="259045"/>
    <xdr:sp macro="" textlink="">
      <xdr:nvSpPr>
        <xdr:cNvPr id="364" name="【公営住宅】&#10;一人当たり面積該当値テキスト"/>
        <xdr:cNvSpPr txBox="1"/>
      </xdr:nvSpPr>
      <xdr:spPr>
        <a:xfrm>
          <a:off x="10515600" y="1465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xdr:rowOff>
    </xdr:from>
    <xdr:to>
      <xdr:col>50</xdr:col>
      <xdr:colOff>165100</xdr:colOff>
      <xdr:row>86</xdr:row>
      <xdr:rowOff>103378</xdr:rowOff>
    </xdr:to>
    <xdr:sp macro="" textlink="">
      <xdr:nvSpPr>
        <xdr:cNvPr id="365" name="楕円 364"/>
        <xdr:cNvSpPr/>
      </xdr:nvSpPr>
      <xdr:spPr>
        <a:xfrm>
          <a:off x="9588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50978</xdr:rowOff>
    </xdr:from>
    <xdr:to>
      <xdr:col>55</xdr:col>
      <xdr:colOff>0</xdr:colOff>
      <xdr:row>86</xdr:row>
      <xdr:rowOff>52578</xdr:rowOff>
    </xdr:to>
    <xdr:cxnSp macro="">
      <xdr:nvCxnSpPr>
        <xdr:cNvPr id="366" name="直線コネクタ 365"/>
        <xdr:cNvCxnSpPr/>
      </xdr:nvCxnSpPr>
      <xdr:spPr>
        <a:xfrm flipV="1">
          <a:off x="9639300" y="1479567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xdr:rowOff>
    </xdr:from>
    <xdr:to>
      <xdr:col>46</xdr:col>
      <xdr:colOff>38100</xdr:colOff>
      <xdr:row>86</xdr:row>
      <xdr:rowOff>104521</xdr:rowOff>
    </xdr:to>
    <xdr:sp macro="" textlink="">
      <xdr:nvSpPr>
        <xdr:cNvPr id="367" name="楕円 366"/>
        <xdr:cNvSpPr/>
      </xdr:nvSpPr>
      <xdr:spPr>
        <a:xfrm>
          <a:off x="8699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52578</xdr:rowOff>
    </xdr:from>
    <xdr:to>
      <xdr:col>50</xdr:col>
      <xdr:colOff>114300</xdr:colOff>
      <xdr:row>86</xdr:row>
      <xdr:rowOff>53721</xdr:rowOff>
    </xdr:to>
    <xdr:cxnSp macro="">
      <xdr:nvCxnSpPr>
        <xdr:cNvPr id="368" name="直線コネクタ 367"/>
        <xdr:cNvCxnSpPr/>
      </xdr:nvCxnSpPr>
      <xdr:spPr>
        <a:xfrm flipV="1">
          <a:off x="8750300" y="147972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3759</xdr:rowOff>
    </xdr:from>
    <xdr:to>
      <xdr:col>41</xdr:col>
      <xdr:colOff>101600</xdr:colOff>
      <xdr:row>86</xdr:row>
      <xdr:rowOff>105359</xdr:rowOff>
    </xdr:to>
    <xdr:sp macro="" textlink="">
      <xdr:nvSpPr>
        <xdr:cNvPr id="369" name="楕円 368"/>
        <xdr:cNvSpPr/>
      </xdr:nvSpPr>
      <xdr:spPr>
        <a:xfrm>
          <a:off x="7810500" y="147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53721</xdr:rowOff>
    </xdr:from>
    <xdr:to>
      <xdr:col>45</xdr:col>
      <xdr:colOff>177800</xdr:colOff>
      <xdr:row>86</xdr:row>
      <xdr:rowOff>54559</xdr:rowOff>
    </xdr:to>
    <xdr:cxnSp macro="">
      <xdr:nvCxnSpPr>
        <xdr:cNvPr id="370" name="直線コネクタ 369"/>
        <xdr:cNvCxnSpPr/>
      </xdr:nvCxnSpPr>
      <xdr:spPr>
        <a:xfrm flipV="1">
          <a:off x="7861300" y="1479842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4521</xdr:rowOff>
    </xdr:from>
    <xdr:to>
      <xdr:col>36</xdr:col>
      <xdr:colOff>165100</xdr:colOff>
      <xdr:row>86</xdr:row>
      <xdr:rowOff>106121</xdr:rowOff>
    </xdr:to>
    <xdr:sp macro="" textlink="">
      <xdr:nvSpPr>
        <xdr:cNvPr id="371" name="楕円 370"/>
        <xdr:cNvSpPr/>
      </xdr:nvSpPr>
      <xdr:spPr>
        <a:xfrm>
          <a:off x="6921500" y="147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54559</xdr:rowOff>
    </xdr:from>
    <xdr:to>
      <xdr:col>41</xdr:col>
      <xdr:colOff>50800</xdr:colOff>
      <xdr:row>86</xdr:row>
      <xdr:rowOff>55321</xdr:rowOff>
    </xdr:to>
    <xdr:cxnSp macro="">
      <xdr:nvCxnSpPr>
        <xdr:cNvPr id="372" name="直線コネクタ 371"/>
        <xdr:cNvCxnSpPr/>
      </xdr:nvCxnSpPr>
      <xdr:spPr>
        <a:xfrm flipV="1">
          <a:off x="6972300" y="1479925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94505</xdr:rowOff>
    </xdr:from>
    <xdr:ext cx="469744" cy="259045"/>
    <xdr:sp macro="" textlink="">
      <xdr:nvSpPr>
        <xdr:cNvPr id="377" name="n_1mainValue【公営住宅】&#10;一人当たり面積"/>
        <xdr:cNvSpPr txBox="1"/>
      </xdr:nvSpPr>
      <xdr:spPr>
        <a:xfrm>
          <a:off x="93917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95648</xdr:rowOff>
    </xdr:from>
    <xdr:ext cx="469744" cy="259045"/>
    <xdr:sp macro="" textlink="">
      <xdr:nvSpPr>
        <xdr:cNvPr id="378" name="n_2mainValue【公営住宅】&#10;一人当たり面積"/>
        <xdr:cNvSpPr txBox="1"/>
      </xdr:nvSpPr>
      <xdr:spPr>
        <a:xfrm>
          <a:off x="8515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96486</xdr:rowOff>
    </xdr:from>
    <xdr:ext cx="469744" cy="259045"/>
    <xdr:sp macro="" textlink="">
      <xdr:nvSpPr>
        <xdr:cNvPr id="379" name="n_3mainValue【公営住宅】&#10;一人当たり面積"/>
        <xdr:cNvSpPr txBox="1"/>
      </xdr:nvSpPr>
      <xdr:spPr>
        <a:xfrm>
          <a:off x="7626427" y="1484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97248</xdr:rowOff>
    </xdr:from>
    <xdr:ext cx="469744" cy="259045"/>
    <xdr:sp macro="" textlink="">
      <xdr:nvSpPr>
        <xdr:cNvPr id="380" name="n_4mainValue【公営住宅】&#10;一人当たり面積"/>
        <xdr:cNvSpPr txBox="1"/>
      </xdr:nvSpPr>
      <xdr:spPr>
        <a:xfrm>
          <a:off x="6737427" y="1484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7" name="直線コネクタ 436"/>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8"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9" name="直線コネクタ 438"/>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40"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41" name="直線コネクタ 440"/>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42"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3" name="フローチャート: 判断 442"/>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4" name="フローチャート: 判断 443"/>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5" name="フローチャート: 判断 444"/>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6" name="フローチャート: 判断 44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7" name="フローチャート: 判断 446"/>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53" name="楕円 452"/>
        <xdr:cNvSpPr/>
      </xdr:nvSpPr>
      <xdr:spPr>
        <a:xfrm>
          <a:off x="16268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107332</xdr:rowOff>
    </xdr:from>
    <xdr:ext cx="405111" cy="259045"/>
    <xdr:sp macro="" textlink="">
      <xdr:nvSpPr>
        <xdr:cNvPr id="454" name="【学校施設】&#10;有形固定資産減価償却率該当値テキスト"/>
        <xdr:cNvSpPr txBox="1"/>
      </xdr:nvSpPr>
      <xdr:spPr>
        <a:xfrm>
          <a:off x="16357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55" name="楕円 454"/>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135255</xdr:rowOff>
    </xdr:to>
    <xdr:cxnSp macro="">
      <xdr:nvCxnSpPr>
        <xdr:cNvPr id="456" name="直線コネクタ 455"/>
        <xdr:cNvCxnSpPr/>
      </xdr:nvCxnSpPr>
      <xdr:spPr>
        <a:xfrm>
          <a:off x="15481300" y="100584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59690</xdr:rowOff>
    </xdr:from>
    <xdr:to>
      <xdr:col>76</xdr:col>
      <xdr:colOff>165100</xdr:colOff>
      <xdr:row>58</xdr:row>
      <xdr:rowOff>161290</xdr:rowOff>
    </xdr:to>
    <xdr:sp macro="" textlink="">
      <xdr:nvSpPr>
        <xdr:cNvPr id="457" name="楕円 456"/>
        <xdr:cNvSpPr/>
      </xdr:nvSpPr>
      <xdr:spPr>
        <a:xfrm>
          <a:off x="14541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110490</xdr:rowOff>
    </xdr:from>
    <xdr:to>
      <xdr:col>81</xdr:col>
      <xdr:colOff>50800</xdr:colOff>
      <xdr:row>58</xdr:row>
      <xdr:rowOff>114300</xdr:rowOff>
    </xdr:to>
    <xdr:cxnSp macro="">
      <xdr:nvCxnSpPr>
        <xdr:cNvPr id="458" name="直線コネクタ 457"/>
        <xdr:cNvCxnSpPr/>
      </xdr:nvCxnSpPr>
      <xdr:spPr>
        <a:xfrm>
          <a:off x="14592300" y="10054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459" name="楕円 458"/>
        <xdr:cNvSpPr/>
      </xdr:nvSpPr>
      <xdr:spPr>
        <a:xfrm>
          <a:off x="13652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110490</xdr:rowOff>
    </xdr:to>
    <xdr:cxnSp macro="">
      <xdr:nvCxnSpPr>
        <xdr:cNvPr id="460" name="直線コネクタ 459"/>
        <xdr:cNvCxnSpPr/>
      </xdr:nvCxnSpPr>
      <xdr:spPr>
        <a:xfrm>
          <a:off x="13703300" y="10026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xdr:rowOff>
    </xdr:from>
    <xdr:to>
      <xdr:col>67</xdr:col>
      <xdr:colOff>101600</xdr:colOff>
      <xdr:row>58</xdr:row>
      <xdr:rowOff>102235</xdr:rowOff>
    </xdr:to>
    <xdr:sp macro="" textlink="">
      <xdr:nvSpPr>
        <xdr:cNvPr id="461" name="楕円 460"/>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51435</xdr:rowOff>
    </xdr:from>
    <xdr:to>
      <xdr:col>71</xdr:col>
      <xdr:colOff>177800</xdr:colOff>
      <xdr:row>58</xdr:row>
      <xdr:rowOff>81915</xdr:rowOff>
    </xdr:to>
    <xdr:cxnSp macro="">
      <xdr:nvCxnSpPr>
        <xdr:cNvPr id="462" name="直線コネクタ 461"/>
        <xdr:cNvCxnSpPr/>
      </xdr:nvCxnSpPr>
      <xdr:spPr>
        <a:xfrm>
          <a:off x="12814300" y="9995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63"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464"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465"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466"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467"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6367</xdr:rowOff>
    </xdr:from>
    <xdr:ext cx="405111" cy="259045"/>
    <xdr:sp macro="" textlink="">
      <xdr:nvSpPr>
        <xdr:cNvPr id="468" name="n_2mainValue【学校施設】&#10;有形固定資産減価償却率"/>
        <xdr:cNvSpPr txBox="1"/>
      </xdr:nvSpPr>
      <xdr:spPr>
        <a:xfrm>
          <a:off x="14389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149242</xdr:rowOff>
    </xdr:from>
    <xdr:ext cx="405111" cy="259045"/>
    <xdr:sp macro="" textlink="">
      <xdr:nvSpPr>
        <xdr:cNvPr id="469" name="n_3mainValue【学校施設】&#10;有形固定資産減価償却率"/>
        <xdr:cNvSpPr txBox="1"/>
      </xdr:nvSpPr>
      <xdr:spPr>
        <a:xfrm>
          <a:off x="13500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470" name="n_4mainValue【学校施設】&#10;有形固定資産減価償却率"/>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4" name="直線コネクタ 493"/>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5"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6" name="直線コネクタ 495"/>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7"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8" name="直線コネクタ 497"/>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9"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00" name="フローチャート: 判断 499"/>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01" name="フローチャート: 判断 500"/>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2" name="フローチャート: 判断 501"/>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3" name="フローチャート: 判断 502"/>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4" name="フローチャート: 判断 503"/>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8103</xdr:rowOff>
    </xdr:from>
    <xdr:to>
      <xdr:col>116</xdr:col>
      <xdr:colOff>114300</xdr:colOff>
      <xdr:row>63</xdr:row>
      <xdr:rowOff>109703</xdr:rowOff>
    </xdr:to>
    <xdr:sp macro="" textlink="">
      <xdr:nvSpPr>
        <xdr:cNvPr id="510" name="楕円 509"/>
        <xdr:cNvSpPr/>
      </xdr:nvSpPr>
      <xdr:spPr>
        <a:xfrm>
          <a:off x="22110700" y="108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94480</xdr:rowOff>
    </xdr:from>
    <xdr:ext cx="469744" cy="259045"/>
    <xdr:sp macro="" textlink="">
      <xdr:nvSpPr>
        <xdr:cNvPr id="511" name="【学校施設】&#10;一人当たり面積該当値テキスト"/>
        <xdr:cNvSpPr txBox="1"/>
      </xdr:nvSpPr>
      <xdr:spPr>
        <a:xfrm>
          <a:off x="22199600" y="107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162027</xdr:rowOff>
    </xdr:from>
    <xdr:to>
      <xdr:col>112</xdr:col>
      <xdr:colOff>38100</xdr:colOff>
      <xdr:row>63</xdr:row>
      <xdr:rowOff>92177</xdr:rowOff>
    </xdr:to>
    <xdr:sp macro="" textlink="">
      <xdr:nvSpPr>
        <xdr:cNvPr id="512" name="楕円 511"/>
        <xdr:cNvSpPr/>
      </xdr:nvSpPr>
      <xdr:spPr>
        <a:xfrm>
          <a:off x="21272500" y="107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41377</xdr:rowOff>
    </xdr:from>
    <xdr:to>
      <xdr:col>116</xdr:col>
      <xdr:colOff>63500</xdr:colOff>
      <xdr:row>63</xdr:row>
      <xdr:rowOff>58903</xdr:rowOff>
    </xdr:to>
    <xdr:cxnSp macro="">
      <xdr:nvCxnSpPr>
        <xdr:cNvPr id="513" name="直線コネクタ 512"/>
        <xdr:cNvCxnSpPr/>
      </xdr:nvCxnSpPr>
      <xdr:spPr>
        <a:xfrm>
          <a:off x="21323300" y="10842727"/>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165989</xdr:rowOff>
    </xdr:from>
    <xdr:to>
      <xdr:col>107</xdr:col>
      <xdr:colOff>101600</xdr:colOff>
      <xdr:row>63</xdr:row>
      <xdr:rowOff>96139</xdr:rowOff>
    </xdr:to>
    <xdr:sp macro="" textlink="">
      <xdr:nvSpPr>
        <xdr:cNvPr id="514" name="楕円 513"/>
        <xdr:cNvSpPr/>
      </xdr:nvSpPr>
      <xdr:spPr>
        <a:xfrm>
          <a:off x="20383500" y="107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41377</xdr:rowOff>
    </xdr:from>
    <xdr:to>
      <xdr:col>111</xdr:col>
      <xdr:colOff>177800</xdr:colOff>
      <xdr:row>63</xdr:row>
      <xdr:rowOff>45339</xdr:rowOff>
    </xdr:to>
    <xdr:cxnSp macro="">
      <xdr:nvCxnSpPr>
        <xdr:cNvPr id="515" name="直線コネクタ 514"/>
        <xdr:cNvCxnSpPr/>
      </xdr:nvCxnSpPr>
      <xdr:spPr>
        <a:xfrm flipV="1">
          <a:off x="20434300" y="1084272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168732</xdr:rowOff>
    </xdr:from>
    <xdr:to>
      <xdr:col>102</xdr:col>
      <xdr:colOff>165100</xdr:colOff>
      <xdr:row>63</xdr:row>
      <xdr:rowOff>98882</xdr:rowOff>
    </xdr:to>
    <xdr:sp macro="" textlink="">
      <xdr:nvSpPr>
        <xdr:cNvPr id="516" name="楕円 515"/>
        <xdr:cNvSpPr/>
      </xdr:nvSpPr>
      <xdr:spPr>
        <a:xfrm>
          <a:off x="19494500" y="107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45339</xdr:rowOff>
    </xdr:from>
    <xdr:to>
      <xdr:col>107</xdr:col>
      <xdr:colOff>50800</xdr:colOff>
      <xdr:row>63</xdr:row>
      <xdr:rowOff>48082</xdr:rowOff>
    </xdr:to>
    <xdr:cxnSp macro="">
      <xdr:nvCxnSpPr>
        <xdr:cNvPr id="517" name="直線コネクタ 516"/>
        <xdr:cNvCxnSpPr/>
      </xdr:nvCxnSpPr>
      <xdr:spPr>
        <a:xfrm flipV="1">
          <a:off x="19545300" y="1084668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171171</xdr:rowOff>
    </xdr:from>
    <xdr:to>
      <xdr:col>98</xdr:col>
      <xdr:colOff>38100</xdr:colOff>
      <xdr:row>63</xdr:row>
      <xdr:rowOff>101321</xdr:rowOff>
    </xdr:to>
    <xdr:sp macro="" textlink="">
      <xdr:nvSpPr>
        <xdr:cNvPr id="518" name="楕円 517"/>
        <xdr:cNvSpPr/>
      </xdr:nvSpPr>
      <xdr:spPr>
        <a:xfrm>
          <a:off x="18605500" y="108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48082</xdr:rowOff>
    </xdr:from>
    <xdr:to>
      <xdr:col>102</xdr:col>
      <xdr:colOff>114300</xdr:colOff>
      <xdr:row>63</xdr:row>
      <xdr:rowOff>50521</xdr:rowOff>
    </xdr:to>
    <xdr:cxnSp macro="">
      <xdr:nvCxnSpPr>
        <xdr:cNvPr id="519" name="直線コネクタ 518"/>
        <xdr:cNvCxnSpPr/>
      </xdr:nvCxnSpPr>
      <xdr:spPr>
        <a:xfrm flipV="1">
          <a:off x="18656300" y="1084943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20"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21"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2"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3"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83304</xdr:rowOff>
    </xdr:from>
    <xdr:ext cx="469744" cy="259045"/>
    <xdr:sp macro="" textlink="">
      <xdr:nvSpPr>
        <xdr:cNvPr id="524" name="n_1mainValue【学校施設】&#10;一人当たり面積"/>
        <xdr:cNvSpPr txBox="1"/>
      </xdr:nvSpPr>
      <xdr:spPr>
        <a:xfrm>
          <a:off x="21075727" y="108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87266</xdr:rowOff>
    </xdr:from>
    <xdr:ext cx="469744" cy="259045"/>
    <xdr:sp macro="" textlink="">
      <xdr:nvSpPr>
        <xdr:cNvPr id="525" name="n_2mainValue【学校施設】&#10;一人当たり面積"/>
        <xdr:cNvSpPr txBox="1"/>
      </xdr:nvSpPr>
      <xdr:spPr>
        <a:xfrm>
          <a:off x="20199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90009</xdr:rowOff>
    </xdr:from>
    <xdr:ext cx="469744" cy="259045"/>
    <xdr:sp macro="" textlink="">
      <xdr:nvSpPr>
        <xdr:cNvPr id="526" name="n_3mainValue【学校施設】&#10;一人当たり面積"/>
        <xdr:cNvSpPr txBox="1"/>
      </xdr:nvSpPr>
      <xdr:spPr>
        <a:xfrm>
          <a:off x="19310427" y="108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92448</xdr:rowOff>
    </xdr:from>
    <xdr:ext cx="469744" cy="259045"/>
    <xdr:sp macro="" textlink="">
      <xdr:nvSpPr>
        <xdr:cNvPr id="527" name="n_4mainValue【学校施設】&#10;一人当たり面積"/>
        <xdr:cNvSpPr txBox="1"/>
      </xdr:nvSpPr>
      <xdr:spPr>
        <a:xfrm>
          <a:off x="18421427" y="1089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69" name="直線コネクタ 568"/>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72"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73" name="直線コネクタ 572"/>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74"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75" name="フローチャート: 判断 574"/>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76" name="フローチャート: 判断 575"/>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77" name="フローチャート: 判断 576"/>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78" name="フローチャート: 判断 577"/>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79" name="フローチャート: 判断 578"/>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123371</xdr:rowOff>
    </xdr:from>
    <xdr:to>
      <xdr:col>85</xdr:col>
      <xdr:colOff>177800</xdr:colOff>
      <xdr:row>109</xdr:row>
      <xdr:rowOff>53521</xdr:rowOff>
    </xdr:to>
    <xdr:sp macro="" textlink="">
      <xdr:nvSpPr>
        <xdr:cNvPr id="585" name="楕円 584"/>
        <xdr:cNvSpPr/>
      </xdr:nvSpPr>
      <xdr:spPr>
        <a:xfrm>
          <a:off x="16268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38298</xdr:rowOff>
    </xdr:from>
    <xdr:ext cx="405111" cy="259045"/>
    <xdr:sp macro="" textlink="">
      <xdr:nvSpPr>
        <xdr:cNvPr id="586" name="【公民館】&#10;有形固定資産減価償却率該当値テキスト"/>
        <xdr:cNvSpPr txBox="1"/>
      </xdr:nvSpPr>
      <xdr:spPr>
        <a:xfrm>
          <a:off x="16357600" y="18554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90714</xdr:rowOff>
    </xdr:from>
    <xdr:to>
      <xdr:col>81</xdr:col>
      <xdr:colOff>101600</xdr:colOff>
      <xdr:row>109</xdr:row>
      <xdr:rowOff>20864</xdr:rowOff>
    </xdr:to>
    <xdr:sp macro="" textlink="">
      <xdr:nvSpPr>
        <xdr:cNvPr id="587" name="楕円 586"/>
        <xdr:cNvSpPr/>
      </xdr:nvSpPr>
      <xdr:spPr>
        <a:xfrm>
          <a:off x="1543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141514</xdr:rowOff>
    </xdr:from>
    <xdr:to>
      <xdr:col>85</xdr:col>
      <xdr:colOff>127000</xdr:colOff>
      <xdr:row>109</xdr:row>
      <xdr:rowOff>2721</xdr:rowOff>
    </xdr:to>
    <xdr:cxnSp macro="">
      <xdr:nvCxnSpPr>
        <xdr:cNvPr id="588" name="直線コネクタ 587"/>
        <xdr:cNvCxnSpPr/>
      </xdr:nvCxnSpPr>
      <xdr:spPr>
        <a:xfrm>
          <a:off x="15481300" y="18658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58057</xdr:rowOff>
    </xdr:from>
    <xdr:to>
      <xdr:col>76</xdr:col>
      <xdr:colOff>165100</xdr:colOff>
      <xdr:row>108</xdr:row>
      <xdr:rowOff>159657</xdr:rowOff>
    </xdr:to>
    <xdr:sp macro="" textlink="">
      <xdr:nvSpPr>
        <xdr:cNvPr id="589" name="楕円 588"/>
        <xdr:cNvSpPr/>
      </xdr:nvSpPr>
      <xdr:spPr>
        <a:xfrm>
          <a:off x="14541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108857</xdr:rowOff>
    </xdr:from>
    <xdr:to>
      <xdr:col>81</xdr:col>
      <xdr:colOff>50800</xdr:colOff>
      <xdr:row>108</xdr:row>
      <xdr:rowOff>141514</xdr:rowOff>
    </xdr:to>
    <xdr:cxnSp macro="">
      <xdr:nvCxnSpPr>
        <xdr:cNvPr id="590" name="直線コネクタ 589"/>
        <xdr:cNvCxnSpPr/>
      </xdr:nvCxnSpPr>
      <xdr:spPr>
        <a:xfrm>
          <a:off x="14592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591" name="楕円 590"/>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108857</xdr:rowOff>
    </xdr:to>
    <xdr:cxnSp macro="">
      <xdr:nvCxnSpPr>
        <xdr:cNvPr id="592" name="直線コネクタ 591"/>
        <xdr:cNvCxnSpPr/>
      </xdr:nvCxnSpPr>
      <xdr:spPr>
        <a:xfrm>
          <a:off x="13703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164193</xdr:rowOff>
    </xdr:from>
    <xdr:to>
      <xdr:col>67</xdr:col>
      <xdr:colOff>101600</xdr:colOff>
      <xdr:row>108</xdr:row>
      <xdr:rowOff>94343</xdr:rowOff>
    </xdr:to>
    <xdr:sp macro="" textlink="">
      <xdr:nvSpPr>
        <xdr:cNvPr id="593" name="楕円 592"/>
        <xdr:cNvSpPr/>
      </xdr:nvSpPr>
      <xdr:spPr>
        <a:xfrm>
          <a:off x="1276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43543</xdr:rowOff>
    </xdr:from>
    <xdr:to>
      <xdr:col>71</xdr:col>
      <xdr:colOff>177800</xdr:colOff>
      <xdr:row>108</xdr:row>
      <xdr:rowOff>76200</xdr:rowOff>
    </xdr:to>
    <xdr:cxnSp macro="">
      <xdr:nvCxnSpPr>
        <xdr:cNvPr id="594" name="直線コネクタ 593"/>
        <xdr:cNvCxnSpPr/>
      </xdr:nvCxnSpPr>
      <xdr:spPr>
        <a:xfrm>
          <a:off x="12814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95"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6"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97"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98"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11991</xdr:rowOff>
    </xdr:from>
    <xdr:ext cx="405111" cy="259045"/>
    <xdr:sp macro="" textlink="">
      <xdr:nvSpPr>
        <xdr:cNvPr id="599" name="n_1mainValue【公民館】&#10;有形固定資産減価償却率"/>
        <xdr:cNvSpPr txBox="1"/>
      </xdr:nvSpPr>
      <xdr:spPr>
        <a:xfrm>
          <a:off x="15266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150784</xdr:rowOff>
    </xdr:from>
    <xdr:ext cx="405111" cy="259045"/>
    <xdr:sp macro="" textlink="">
      <xdr:nvSpPr>
        <xdr:cNvPr id="600" name="n_2mainValue【公民館】&#10;有形固定資産減価償却率"/>
        <xdr:cNvSpPr txBox="1"/>
      </xdr:nvSpPr>
      <xdr:spPr>
        <a:xfrm>
          <a:off x="14389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601" name="n_3mainValue【公民館】&#10;有形固定資産減価償却率"/>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85470</xdr:rowOff>
    </xdr:from>
    <xdr:ext cx="405111" cy="259045"/>
    <xdr:sp macro="" textlink="">
      <xdr:nvSpPr>
        <xdr:cNvPr id="602" name="n_4mainValue【公民館】&#10;有形固定資産減価償却率"/>
        <xdr:cNvSpPr txBox="1"/>
      </xdr:nvSpPr>
      <xdr:spPr>
        <a:xfrm>
          <a:off x="12611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6" name="直線コネクタ 625"/>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8" name="直線コネクタ 62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9"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30" name="直線コネクタ 629"/>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31"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2" name="フローチャート: 判断 631"/>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3" name="フローチャート: 判断 632"/>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4" name="フローチャート: 判断 633"/>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5" name="フローチャート: 判断 634"/>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6" name="フローチャート: 判断 635"/>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642" name="楕円 641"/>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643" name="【公民館】&#10;一人当たり面積該当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644" name="楕円 643"/>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149352</xdr:rowOff>
    </xdr:to>
    <xdr:cxnSp macro="">
      <xdr:nvCxnSpPr>
        <xdr:cNvPr id="645" name="直線コネクタ 644"/>
        <xdr:cNvCxnSpPr/>
      </xdr:nvCxnSpPr>
      <xdr:spPr>
        <a:xfrm flipV="1">
          <a:off x="21323300" y="184899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102363</xdr:rowOff>
    </xdr:from>
    <xdr:to>
      <xdr:col>107</xdr:col>
      <xdr:colOff>101600</xdr:colOff>
      <xdr:row>108</xdr:row>
      <xdr:rowOff>32513</xdr:rowOff>
    </xdr:to>
    <xdr:sp macro="" textlink="">
      <xdr:nvSpPr>
        <xdr:cNvPr id="646" name="楕円 645"/>
        <xdr:cNvSpPr/>
      </xdr:nvSpPr>
      <xdr:spPr>
        <a:xfrm>
          <a:off x="20383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153163</xdr:rowOff>
    </xdr:to>
    <xdr:cxnSp macro="">
      <xdr:nvCxnSpPr>
        <xdr:cNvPr id="647" name="直線コネクタ 646"/>
        <xdr:cNvCxnSpPr/>
      </xdr:nvCxnSpPr>
      <xdr:spPr>
        <a:xfrm flipV="1">
          <a:off x="20434300" y="1849450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104648</xdr:rowOff>
    </xdr:from>
    <xdr:to>
      <xdr:col>102</xdr:col>
      <xdr:colOff>165100</xdr:colOff>
      <xdr:row>108</xdr:row>
      <xdr:rowOff>34798</xdr:rowOff>
    </xdr:to>
    <xdr:sp macro="" textlink="">
      <xdr:nvSpPr>
        <xdr:cNvPr id="648" name="楕円 647"/>
        <xdr:cNvSpPr/>
      </xdr:nvSpPr>
      <xdr:spPr>
        <a:xfrm>
          <a:off x="19494500" y="184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107</xdr:row>
      <xdr:rowOff>155448</xdr:rowOff>
    </xdr:to>
    <xdr:cxnSp macro="">
      <xdr:nvCxnSpPr>
        <xdr:cNvPr id="649" name="直線コネクタ 648"/>
        <xdr:cNvCxnSpPr/>
      </xdr:nvCxnSpPr>
      <xdr:spPr>
        <a:xfrm flipV="1">
          <a:off x="19545300" y="184983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106172</xdr:rowOff>
    </xdr:from>
    <xdr:to>
      <xdr:col>98</xdr:col>
      <xdr:colOff>38100</xdr:colOff>
      <xdr:row>108</xdr:row>
      <xdr:rowOff>36322</xdr:rowOff>
    </xdr:to>
    <xdr:sp macro="" textlink="">
      <xdr:nvSpPr>
        <xdr:cNvPr id="650" name="楕円 649"/>
        <xdr:cNvSpPr/>
      </xdr:nvSpPr>
      <xdr:spPr>
        <a:xfrm>
          <a:off x="18605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155448</xdr:rowOff>
    </xdr:from>
    <xdr:to>
      <xdr:col>102</xdr:col>
      <xdr:colOff>114300</xdr:colOff>
      <xdr:row>107</xdr:row>
      <xdr:rowOff>156972</xdr:rowOff>
    </xdr:to>
    <xdr:cxnSp macro="">
      <xdr:nvCxnSpPr>
        <xdr:cNvPr id="651" name="直線コネクタ 650"/>
        <xdr:cNvCxnSpPr/>
      </xdr:nvCxnSpPr>
      <xdr:spPr>
        <a:xfrm flipV="1">
          <a:off x="18656300" y="185005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52"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53"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54"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55"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656" name="n_1mainValue【公民館】&#10;一人当たり面積"/>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23640</xdr:rowOff>
    </xdr:from>
    <xdr:ext cx="469744" cy="259045"/>
    <xdr:sp macro="" textlink="">
      <xdr:nvSpPr>
        <xdr:cNvPr id="657" name="n_2mainValue【公民館】&#10;一人当たり面積"/>
        <xdr:cNvSpPr txBox="1"/>
      </xdr:nvSpPr>
      <xdr:spPr>
        <a:xfrm>
          <a:off x="20199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25925</xdr:rowOff>
    </xdr:from>
    <xdr:ext cx="469744" cy="259045"/>
    <xdr:sp macro="" textlink="">
      <xdr:nvSpPr>
        <xdr:cNvPr id="658" name="n_3mainValue【公民館】&#10;一人当たり面積"/>
        <xdr:cNvSpPr txBox="1"/>
      </xdr:nvSpPr>
      <xdr:spPr>
        <a:xfrm>
          <a:off x="19310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27449</xdr:rowOff>
    </xdr:from>
    <xdr:ext cx="469744" cy="259045"/>
    <xdr:sp macro="" textlink="">
      <xdr:nvSpPr>
        <xdr:cNvPr id="659" name="n_4mainValue【公民館】&#10;一人当たり面積"/>
        <xdr:cNvSpPr txBox="1"/>
      </xdr:nvSpPr>
      <xdr:spPr>
        <a:xfrm>
          <a:off x="184214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以外は、一人当たりの面積や延長が類似団体平均を下回っている。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以外は、有形固定資産減価償却率が類似団体平均を上回っており、特に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は高く、老朽化対応を急ぐ状況にある。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のうち勝浦町住民福祉センターは、平成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年度に耐震化工事を完了</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ているものの、築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年を経過していることから、</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安全に利用できるよう努める。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制定した「勝浦町公営住宅等長寿命化計画」に基づき長寿命化等を行っている。長寿命化対策に該当しない公営住宅については、退去後、新たな入居者を募集しない対応等している。橋りょうについては、令和元年度に策定した「勝浦町橋梁長寿命化修繕計画」に基づき、長寿命化を</a:t>
          </a:r>
          <a:r>
            <a:rPr kumimoji="1" lang="ja-JP" altLang="en-US" sz="1100">
              <a:solidFill>
                <a:schemeClr val="dk1"/>
              </a:solidFill>
              <a:effectLst/>
              <a:latin typeface="+mn-lt"/>
              <a:ea typeface="+mn-ea"/>
              <a:cs typeface="+mn-cs"/>
            </a:rPr>
            <a:t>基本とし</a:t>
          </a:r>
          <a:r>
            <a:rPr kumimoji="1" lang="ja-JP" altLang="ja-JP" sz="1100">
              <a:solidFill>
                <a:schemeClr val="dk1"/>
              </a:solidFill>
              <a:effectLst/>
              <a:latin typeface="+mn-lt"/>
              <a:ea typeface="+mn-ea"/>
              <a:cs typeface="+mn-cs"/>
            </a:rPr>
            <a:t>、過大な経費の抑制及び平準化に努め</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、勝浦中学校を平成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年度に現在の校舎に建替え、太陽光発電の導入によるコスト削減にも取組んでいる。また、小学校校舎及び体育館の耐震化工事も完了している。小中学校の普通教室にはエアコンを完備している。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一人当たり延長についての訂正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　</a:t>
          </a:r>
          <a:r>
            <a:rPr kumimoji="1" lang="en-US" altLang="ja-JP" sz="1100">
              <a:solidFill>
                <a:schemeClr val="dk1"/>
              </a:solidFill>
              <a:effectLst/>
              <a:latin typeface="+mn-lt"/>
              <a:ea typeface="+mn-ea"/>
              <a:cs typeface="+mn-cs"/>
            </a:rPr>
            <a:t>49.899</a:t>
          </a:r>
          <a:r>
            <a:rPr kumimoji="1" lang="ja-JP" altLang="ja-JP" sz="1100">
              <a:solidFill>
                <a:schemeClr val="dk1"/>
              </a:solidFill>
              <a:effectLst/>
              <a:latin typeface="+mn-lt"/>
              <a:ea typeface="+mn-ea"/>
              <a:cs typeface="+mn-cs"/>
            </a:rPr>
            <a:t>ｍが正。</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
5,109
69.83
3,883,955
3,558,612
188,367
2,259,218
3,385,920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5" name="【図書館】&#10;有形固定資産減価償却率該当値テキスト"/>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7" name="直線コネクタ 76"/>
        <xdr:cNvCxnSpPr/>
      </xdr:nvCxnSpPr>
      <xdr:spPr>
        <a:xfrm>
          <a:off x="3797300" y="660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6"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159855</xdr:rowOff>
    </xdr:from>
    <xdr:ext cx="405111" cy="259045"/>
    <xdr:sp macro="" textlink="">
      <xdr:nvSpPr>
        <xdr:cNvPr id="88" name="n_1mainValue【図書館】&#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9" name="n_2main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90" name="n_3mainValue【図書館】&#10;有形固定資産減価償却率"/>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61884</xdr:rowOff>
    </xdr:from>
    <xdr:ext cx="405111" cy="259045"/>
    <xdr:sp macro="" textlink="">
      <xdr:nvSpPr>
        <xdr:cNvPr id="91" name="n_4mainValue【図書館】&#10;有形固定資産減価償却率"/>
        <xdr:cNvSpPr txBox="1"/>
      </xdr:nvSpPr>
      <xdr:spPr>
        <a:xfrm>
          <a:off x="927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8"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75692</xdr:rowOff>
    </xdr:from>
    <xdr:to>
      <xdr:col>55</xdr:col>
      <xdr:colOff>50800</xdr:colOff>
      <xdr:row>37</xdr:row>
      <xdr:rowOff>5842</xdr:rowOff>
    </xdr:to>
    <xdr:sp macro="" textlink="">
      <xdr:nvSpPr>
        <xdr:cNvPr id="129" name="楕円 128"/>
        <xdr:cNvSpPr/>
      </xdr:nvSpPr>
      <xdr:spPr>
        <a:xfrm>
          <a:off x="104267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98569</xdr:rowOff>
    </xdr:from>
    <xdr:ext cx="469744" cy="259045"/>
    <xdr:sp macro="" textlink="">
      <xdr:nvSpPr>
        <xdr:cNvPr id="130" name="【図書館】&#10;一人当たり面積該当値テキスト"/>
        <xdr:cNvSpPr txBox="1"/>
      </xdr:nvSpPr>
      <xdr:spPr>
        <a:xfrm>
          <a:off x="10515600"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98552</xdr:rowOff>
    </xdr:from>
    <xdr:to>
      <xdr:col>50</xdr:col>
      <xdr:colOff>165100</xdr:colOff>
      <xdr:row>37</xdr:row>
      <xdr:rowOff>28702</xdr:rowOff>
    </xdr:to>
    <xdr:sp macro="" textlink="">
      <xdr:nvSpPr>
        <xdr:cNvPr id="131" name="楕円 130"/>
        <xdr:cNvSpPr/>
      </xdr:nvSpPr>
      <xdr:spPr>
        <a:xfrm>
          <a:off x="958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126492</xdr:rowOff>
    </xdr:from>
    <xdr:to>
      <xdr:col>55</xdr:col>
      <xdr:colOff>0</xdr:colOff>
      <xdr:row>36</xdr:row>
      <xdr:rowOff>149352</xdr:rowOff>
    </xdr:to>
    <xdr:cxnSp macro="">
      <xdr:nvCxnSpPr>
        <xdr:cNvPr id="132" name="直線コネクタ 131"/>
        <xdr:cNvCxnSpPr/>
      </xdr:nvCxnSpPr>
      <xdr:spPr>
        <a:xfrm flipV="1">
          <a:off x="9639300" y="62986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3" name="楕円 132"/>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149352</xdr:rowOff>
    </xdr:from>
    <xdr:to>
      <xdr:col>50</xdr:col>
      <xdr:colOff>114300</xdr:colOff>
      <xdr:row>36</xdr:row>
      <xdr:rowOff>167640</xdr:rowOff>
    </xdr:to>
    <xdr:cxnSp macro="">
      <xdr:nvCxnSpPr>
        <xdr:cNvPr id="134" name="直線コネクタ 133"/>
        <xdr:cNvCxnSpPr/>
      </xdr:nvCxnSpPr>
      <xdr:spPr>
        <a:xfrm flipV="1">
          <a:off x="8750300" y="63215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125984</xdr:rowOff>
    </xdr:from>
    <xdr:to>
      <xdr:col>41</xdr:col>
      <xdr:colOff>101600</xdr:colOff>
      <xdr:row>37</xdr:row>
      <xdr:rowOff>56134</xdr:rowOff>
    </xdr:to>
    <xdr:sp macro="" textlink="">
      <xdr:nvSpPr>
        <xdr:cNvPr id="135" name="楕円 134"/>
        <xdr:cNvSpPr/>
      </xdr:nvSpPr>
      <xdr:spPr>
        <a:xfrm>
          <a:off x="7810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37</xdr:row>
      <xdr:rowOff>5334</xdr:rowOff>
    </xdr:to>
    <xdr:cxnSp macro="">
      <xdr:nvCxnSpPr>
        <xdr:cNvPr id="136" name="直線コネクタ 135"/>
        <xdr:cNvCxnSpPr/>
      </xdr:nvCxnSpPr>
      <xdr:spPr>
        <a:xfrm flipV="1">
          <a:off x="7861300" y="6339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135128</xdr:rowOff>
    </xdr:from>
    <xdr:to>
      <xdr:col>36</xdr:col>
      <xdr:colOff>165100</xdr:colOff>
      <xdr:row>37</xdr:row>
      <xdr:rowOff>65278</xdr:rowOff>
    </xdr:to>
    <xdr:sp macro="" textlink="">
      <xdr:nvSpPr>
        <xdr:cNvPr id="137" name="楕円 136"/>
        <xdr:cNvSpPr/>
      </xdr:nvSpPr>
      <xdr:spPr>
        <a:xfrm>
          <a:off x="6921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5334</xdr:rowOff>
    </xdr:from>
    <xdr:to>
      <xdr:col>41</xdr:col>
      <xdr:colOff>50800</xdr:colOff>
      <xdr:row>37</xdr:row>
      <xdr:rowOff>14478</xdr:rowOff>
    </xdr:to>
    <xdr:cxnSp macro="">
      <xdr:nvCxnSpPr>
        <xdr:cNvPr id="138" name="直線コネクタ 137"/>
        <xdr:cNvCxnSpPr/>
      </xdr:nvCxnSpPr>
      <xdr:spPr>
        <a:xfrm flipV="1">
          <a:off x="6972300" y="63489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9"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40" name="n_2aveValue【図書館】&#10;一人当たり面積"/>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41"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143273</xdr:rowOff>
    </xdr:from>
    <xdr:ext cx="469744" cy="259045"/>
    <xdr:sp macro="" textlink="">
      <xdr:nvSpPr>
        <xdr:cNvPr id="142" name="n_4aveValue【図書館】&#10;一人当たり面積"/>
        <xdr:cNvSpPr txBox="1"/>
      </xdr:nvSpPr>
      <xdr:spPr>
        <a:xfrm>
          <a:off x="6737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45229</xdr:rowOff>
    </xdr:from>
    <xdr:ext cx="469744" cy="259045"/>
    <xdr:sp macro="" textlink="">
      <xdr:nvSpPr>
        <xdr:cNvPr id="143" name="n_1mainValue【図書館】&#10;一人当たり面積"/>
        <xdr:cNvSpPr txBox="1"/>
      </xdr:nvSpPr>
      <xdr:spPr>
        <a:xfrm>
          <a:off x="93917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4"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72661</xdr:rowOff>
    </xdr:from>
    <xdr:ext cx="469744" cy="259045"/>
    <xdr:sp macro="" textlink="">
      <xdr:nvSpPr>
        <xdr:cNvPr id="145" name="n_3mainValue【図書館】&#10;一人当たり面積"/>
        <xdr:cNvSpPr txBox="1"/>
      </xdr:nvSpPr>
      <xdr:spPr>
        <a:xfrm>
          <a:off x="7626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81805</xdr:rowOff>
    </xdr:from>
    <xdr:ext cx="469744" cy="259045"/>
    <xdr:sp macro="" textlink="">
      <xdr:nvSpPr>
        <xdr:cNvPr id="146" name="n_4mainValue【図書館】&#10;一人当たり面積"/>
        <xdr:cNvSpPr txBox="1"/>
      </xdr:nvSpPr>
      <xdr:spPr>
        <a:xfrm>
          <a:off x="67374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171269</xdr:rowOff>
    </xdr:from>
    <xdr:to>
      <xdr:col>24</xdr:col>
      <xdr:colOff>114300</xdr:colOff>
      <xdr:row>62</xdr:row>
      <xdr:rowOff>101419</xdr:rowOff>
    </xdr:to>
    <xdr:sp macro="" textlink="">
      <xdr:nvSpPr>
        <xdr:cNvPr id="188" name="楕円 187"/>
        <xdr:cNvSpPr/>
      </xdr:nvSpPr>
      <xdr:spPr>
        <a:xfrm>
          <a:off x="4584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149696</xdr:rowOff>
    </xdr:from>
    <xdr:ext cx="405111" cy="259045"/>
    <xdr:sp macro="" textlink="">
      <xdr:nvSpPr>
        <xdr:cNvPr id="189" name="【体育館・プール】&#10;有形固定資産減価償却率該当値テキスト"/>
        <xdr:cNvSpPr txBox="1"/>
      </xdr:nvSpPr>
      <xdr:spPr>
        <a:xfrm>
          <a:off x="4673600"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164737</xdr:rowOff>
    </xdr:from>
    <xdr:to>
      <xdr:col>20</xdr:col>
      <xdr:colOff>38100</xdr:colOff>
      <xdr:row>62</xdr:row>
      <xdr:rowOff>94887</xdr:rowOff>
    </xdr:to>
    <xdr:sp macro="" textlink="">
      <xdr:nvSpPr>
        <xdr:cNvPr id="190" name="楕円 189"/>
        <xdr:cNvSpPr/>
      </xdr:nvSpPr>
      <xdr:spPr>
        <a:xfrm>
          <a:off x="3746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44087</xdr:rowOff>
    </xdr:from>
    <xdr:to>
      <xdr:col>24</xdr:col>
      <xdr:colOff>63500</xdr:colOff>
      <xdr:row>62</xdr:row>
      <xdr:rowOff>50619</xdr:rowOff>
    </xdr:to>
    <xdr:cxnSp macro="">
      <xdr:nvCxnSpPr>
        <xdr:cNvPr id="191" name="直線コネクタ 190"/>
        <xdr:cNvCxnSpPr/>
      </xdr:nvCxnSpPr>
      <xdr:spPr>
        <a:xfrm>
          <a:off x="3797300" y="106739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2" name="楕円 191"/>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44087</xdr:rowOff>
    </xdr:to>
    <xdr:cxnSp macro="">
      <xdr:nvCxnSpPr>
        <xdr:cNvPr id="193" name="直線コネクタ 192"/>
        <xdr:cNvCxnSpPr/>
      </xdr:nvCxnSpPr>
      <xdr:spPr>
        <a:xfrm>
          <a:off x="2908300" y="1064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4" name="楕円 193"/>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11430</xdr:rowOff>
    </xdr:to>
    <xdr:cxnSp macro="">
      <xdr:nvCxnSpPr>
        <xdr:cNvPr id="195" name="直線コネクタ 194"/>
        <xdr:cNvCxnSpPr/>
      </xdr:nvCxnSpPr>
      <xdr:spPr>
        <a:xfrm>
          <a:off x="2019300" y="1060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66766</xdr:rowOff>
    </xdr:from>
    <xdr:to>
      <xdr:col>6</xdr:col>
      <xdr:colOff>38100</xdr:colOff>
      <xdr:row>61</xdr:row>
      <xdr:rowOff>168366</xdr:rowOff>
    </xdr:to>
    <xdr:sp macro="" textlink="">
      <xdr:nvSpPr>
        <xdr:cNvPr id="196" name="楕円 195"/>
        <xdr:cNvSpPr/>
      </xdr:nvSpPr>
      <xdr:spPr>
        <a:xfrm>
          <a:off x="1079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117566</xdr:rowOff>
    </xdr:from>
    <xdr:to>
      <xdr:col>10</xdr:col>
      <xdr:colOff>114300</xdr:colOff>
      <xdr:row>61</xdr:row>
      <xdr:rowOff>150223</xdr:rowOff>
    </xdr:to>
    <xdr:cxnSp macro="">
      <xdr:nvCxnSpPr>
        <xdr:cNvPr id="197" name="直線コネクタ 196"/>
        <xdr:cNvCxnSpPr/>
      </xdr:nvCxnSpPr>
      <xdr:spPr>
        <a:xfrm>
          <a:off x="1130300" y="105760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86014</xdr:rowOff>
    </xdr:from>
    <xdr:ext cx="405111" cy="259045"/>
    <xdr:sp macro="" textlink="">
      <xdr:nvSpPr>
        <xdr:cNvPr id="202" name="n_1mainValue【体育館・プール】&#10;有形固定資産減価償却率"/>
        <xdr:cNvSpPr txBox="1"/>
      </xdr:nvSpPr>
      <xdr:spPr>
        <a:xfrm>
          <a:off x="3582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3" name="n_2mainValue【体育館・プー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4" name="n_3mainValue【体育館・プール】&#10;有形固定資産減価償却率"/>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159493</xdr:rowOff>
    </xdr:from>
    <xdr:ext cx="405111" cy="259045"/>
    <xdr:sp macro="" textlink="">
      <xdr:nvSpPr>
        <xdr:cNvPr id="205" name="n_4mainValue【体育館・プール】&#10;有形固定資産減価償却率"/>
        <xdr:cNvSpPr txBox="1"/>
      </xdr:nvSpPr>
      <xdr:spPr>
        <a:xfrm>
          <a:off x="927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12636</xdr:rowOff>
    </xdr:from>
    <xdr:to>
      <xdr:col>55</xdr:col>
      <xdr:colOff>50800</xdr:colOff>
      <xdr:row>62</xdr:row>
      <xdr:rowOff>114236</xdr:rowOff>
    </xdr:to>
    <xdr:sp macro="" textlink="">
      <xdr:nvSpPr>
        <xdr:cNvPr id="241" name="楕円 240"/>
        <xdr:cNvSpPr/>
      </xdr:nvSpPr>
      <xdr:spPr>
        <a:xfrm>
          <a:off x="10426700" y="106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162513</xdr:rowOff>
    </xdr:from>
    <xdr:ext cx="469744" cy="259045"/>
    <xdr:sp macro="" textlink="">
      <xdr:nvSpPr>
        <xdr:cNvPr id="242" name="【体育館・プール】&#10;一人当たり面積該当値テキスト"/>
        <xdr:cNvSpPr txBox="1"/>
      </xdr:nvSpPr>
      <xdr:spPr>
        <a:xfrm>
          <a:off x="10515600"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28067</xdr:rowOff>
    </xdr:from>
    <xdr:to>
      <xdr:col>50</xdr:col>
      <xdr:colOff>165100</xdr:colOff>
      <xdr:row>62</xdr:row>
      <xdr:rowOff>129667</xdr:rowOff>
    </xdr:to>
    <xdr:sp macro="" textlink="">
      <xdr:nvSpPr>
        <xdr:cNvPr id="243" name="楕円 242"/>
        <xdr:cNvSpPr/>
      </xdr:nvSpPr>
      <xdr:spPr>
        <a:xfrm>
          <a:off x="9588500" y="106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63436</xdr:rowOff>
    </xdr:from>
    <xdr:to>
      <xdr:col>55</xdr:col>
      <xdr:colOff>0</xdr:colOff>
      <xdr:row>62</xdr:row>
      <xdr:rowOff>78867</xdr:rowOff>
    </xdr:to>
    <xdr:cxnSp macro="">
      <xdr:nvCxnSpPr>
        <xdr:cNvPr id="244" name="直線コネクタ 243"/>
        <xdr:cNvCxnSpPr/>
      </xdr:nvCxnSpPr>
      <xdr:spPr>
        <a:xfrm flipV="1">
          <a:off x="9639300" y="10693336"/>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30924</xdr:rowOff>
    </xdr:from>
    <xdr:to>
      <xdr:col>46</xdr:col>
      <xdr:colOff>38100</xdr:colOff>
      <xdr:row>62</xdr:row>
      <xdr:rowOff>132524</xdr:rowOff>
    </xdr:to>
    <xdr:sp macro="" textlink="">
      <xdr:nvSpPr>
        <xdr:cNvPr id="245" name="楕円 244"/>
        <xdr:cNvSpPr/>
      </xdr:nvSpPr>
      <xdr:spPr>
        <a:xfrm>
          <a:off x="8699500" y="10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78867</xdr:rowOff>
    </xdr:from>
    <xdr:to>
      <xdr:col>50</xdr:col>
      <xdr:colOff>114300</xdr:colOff>
      <xdr:row>62</xdr:row>
      <xdr:rowOff>81724</xdr:rowOff>
    </xdr:to>
    <xdr:cxnSp macro="">
      <xdr:nvCxnSpPr>
        <xdr:cNvPr id="246" name="直線コネクタ 245"/>
        <xdr:cNvCxnSpPr/>
      </xdr:nvCxnSpPr>
      <xdr:spPr>
        <a:xfrm flipV="1">
          <a:off x="8750300" y="1070876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32639</xdr:rowOff>
    </xdr:from>
    <xdr:to>
      <xdr:col>41</xdr:col>
      <xdr:colOff>101600</xdr:colOff>
      <xdr:row>62</xdr:row>
      <xdr:rowOff>134239</xdr:rowOff>
    </xdr:to>
    <xdr:sp macro="" textlink="">
      <xdr:nvSpPr>
        <xdr:cNvPr id="247" name="楕円 246"/>
        <xdr:cNvSpPr/>
      </xdr:nvSpPr>
      <xdr:spPr>
        <a:xfrm>
          <a:off x="7810500" y="106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81724</xdr:rowOff>
    </xdr:from>
    <xdr:to>
      <xdr:col>45</xdr:col>
      <xdr:colOff>177800</xdr:colOff>
      <xdr:row>62</xdr:row>
      <xdr:rowOff>83439</xdr:rowOff>
    </xdr:to>
    <xdr:cxnSp macro="">
      <xdr:nvCxnSpPr>
        <xdr:cNvPr id="248" name="直線コネクタ 247"/>
        <xdr:cNvCxnSpPr/>
      </xdr:nvCxnSpPr>
      <xdr:spPr>
        <a:xfrm flipV="1">
          <a:off x="7861300" y="1071162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34354</xdr:rowOff>
    </xdr:from>
    <xdr:to>
      <xdr:col>36</xdr:col>
      <xdr:colOff>165100</xdr:colOff>
      <xdr:row>62</xdr:row>
      <xdr:rowOff>135954</xdr:rowOff>
    </xdr:to>
    <xdr:sp macro="" textlink="">
      <xdr:nvSpPr>
        <xdr:cNvPr id="249" name="楕円 248"/>
        <xdr:cNvSpPr/>
      </xdr:nvSpPr>
      <xdr:spPr>
        <a:xfrm>
          <a:off x="6921500" y="106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83439</xdr:rowOff>
    </xdr:from>
    <xdr:to>
      <xdr:col>41</xdr:col>
      <xdr:colOff>50800</xdr:colOff>
      <xdr:row>62</xdr:row>
      <xdr:rowOff>85154</xdr:rowOff>
    </xdr:to>
    <xdr:cxnSp macro="">
      <xdr:nvCxnSpPr>
        <xdr:cNvPr id="250" name="直線コネクタ 249"/>
        <xdr:cNvCxnSpPr/>
      </xdr:nvCxnSpPr>
      <xdr:spPr>
        <a:xfrm flipV="1">
          <a:off x="6972300" y="1071333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120794</xdr:rowOff>
    </xdr:from>
    <xdr:ext cx="469744" cy="259045"/>
    <xdr:sp macro="" textlink="">
      <xdr:nvSpPr>
        <xdr:cNvPr id="255" name="n_1mainValue【体育館・プール】&#10;一人当たり面積"/>
        <xdr:cNvSpPr txBox="1"/>
      </xdr:nvSpPr>
      <xdr:spPr>
        <a:xfrm>
          <a:off x="9391727" y="107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123651</xdr:rowOff>
    </xdr:from>
    <xdr:ext cx="469744" cy="259045"/>
    <xdr:sp macro="" textlink="">
      <xdr:nvSpPr>
        <xdr:cNvPr id="256" name="n_2mainValue【体育館・プール】&#10;一人当たり面積"/>
        <xdr:cNvSpPr txBox="1"/>
      </xdr:nvSpPr>
      <xdr:spPr>
        <a:xfrm>
          <a:off x="8515427" y="1075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125366</xdr:rowOff>
    </xdr:from>
    <xdr:ext cx="469744" cy="259045"/>
    <xdr:sp macro="" textlink="">
      <xdr:nvSpPr>
        <xdr:cNvPr id="257" name="n_3mainValue【体育館・プール】&#10;一人当たり面積"/>
        <xdr:cNvSpPr txBox="1"/>
      </xdr:nvSpPr>
      <xdr:spPr>
        <a:xfrm>
          <a:off x="7626427" y="1075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127081</xdr:rowOff>
    </xdr:from>
    <xdr:ext cx="469744" cy="259045"/>
    <xdr:sp macro="" textlink="">
      <xdr:nvSpPr>
        <xdr:cNvPr id="258" name="n_4mainValue【体育館・プール】&#10;一人当たり面積"/>
        <xdr:cNvSpPr txBox="1"/>
      </xdr:nvSpPr>
      <xdr:spPr>
        <a:xfrm>
          <a:off x="6737427" y="107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90170</xdr:rowOff>
    </xdr:from>
    <xdr:to>
      <xdr:col>24</xdr:col>
      <xdr:colOff>114300</xdr:colOff>
      <xdr:row>87</xdr:row>
      <xdr:rowOff>20320</xdr:rowOff>
    </xdr:to>
    <xdr:sp macro="" textlink="">
      <xdr:nvSpPr>
        <xdr:cNvPr id="300" name="楕円 299"/>
        <xdr:cNvSpPr/>
      </xdr:nvSpPr>
      <xdr:spPr>
        <a:xfrm>
          <a:off x="4584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5097</xdr:rowOff>
    </xdr:from>
    <xdr:ext cx="405111" cy="259045"/>
    <xdr:sp macro="" textlink="">
      <xdr:nvSpPr>
        <xdr:cNvPr id="301" name="【福祉施設】&#10;有形固定資産減価償却率該当値テキスト"/>
        <xdr:cNvSpPr txBox="1"/>
      </xdr:nvSpPr>
      <xdr:spPr>
        <a:xfrm>
          <a:off x="46736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302" name="楕円 301"/>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140970</xdr:rowOff>
    </xdr:from>
    <xdr:to>
      <xdr:col>24</xdr:col>
      <xdr:colOff>63500</xdr:colOff>
      <xdr:row>86</xdr:row>
      <xdr:rowOff>140970</xdr:rowOff>
    </xdr:to>
    <xdr:cxnSp macro="">
      <xdr:nvCxnSpPr>
        <xdr:cNvPr id="303" name="直線コネクタ 302"/>
        <xdr:cNvCxnSpPr/>
      </xdr:nvCxnSpPr>
      <xdr:spPr>
        <a:xfrm>
          <a:off x="3797300" y="14885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4" name="楕円 303"/>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140970</xdr:rowOff>
    </xdr:from>
    <xdr:to>
      <xdr:col>19</xdr:col>
      <xdr:colOff>177800</xdr:colOff>
      <xdr:row>86</xdr:row>
      <xdr:rowOff>168729</xdr:rowOff>
    </xdr:to>
    <xdr:cxnSp macro="">
      <xdr:nvCxnSpPr>
        <xdr:cNvPr id="305" name="直線コネクタ 304"/>
        <xdr:cNvCxnSpPr/>
      </xdr:nvCxnSpPr>
      <xdr:spPr>
        <a:xfrm flipV="1">
          <a:off x="2908300" y="148856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6" name="楕円 305"/>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07" name="直線コネクタ 306"/>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49349</xdr:rowOff>
    </xdr:from>
    <xdr:to>
      <xdr:col>6</xdr:col>
      <xdr:colOff>38100</xdr:colOff>
      <xdr:row>86</xdr:row>
      <xdr:rowOff>150949</xdr:rowOff>
    </xdr:to>
    <xdr:sp macro="" textlink="">
      <xdr:nvSpPr>
        <xdr:cNvPr id="308" name="楕円 307"/>
        <xdr:cNvSpPr/>
      </xdr:nvSpPr>
      <xdr:spPr>
        <a:xfrm>
          <a:off x="107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100149</xdr:rowOff>
    </xdr:from>
    <xdr:to>
      <xdr:col>10</xdr:col>
      <xdr:colOff>114300</xdr:colOff>
      <xdr:row>86</xdr:row>
      <xdr:rowOff>168729</xdr:rowOff>
    </xdr:to>
    <xdr:cxnSp macro="">
      <xdr:nvCxnSpPr>
        <xdr:cNvPr id="309" name="直線コネクタ 308"/>
        <xdr:cNvCxnSpPr/>
      </xdr:nvCxnSpPr>
      <xdr:spPr>
        <a:xfrm>
          <a:off x="1130300" y="148448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314" name="n_1mainValue【福祉施設】&#10;有形固定資産減価償却率"/>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5" name="n_2mainValue【福祉施設】&#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6" name="n_3mainValue【福祉施設】&#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142076</xdr:rowOff>
    </xdr:from>
    <xdr:ext cx="405111" cy="259045"/>
    <xdr:sp macro="" textlink="">
      <xdr:nvSpPr>
        <xdr:cNvPr id="317" name="n_4mainValue【福祉施設】&#10;有形固定資産減価償却率"/>
        <xdr:cNvSpPr txBox="1"/>
      </xdr:nvSpPr>
      <xdr:spPr>
        <a:xfrm>
          <a:off x="927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44"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55" name="楕円 354"/>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56" name="【福祉施設】&#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57" name="楕円 356"/>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170687</xdr:rowOff>
    </xdr:to>
    <xdr:cxnSp macro="">
      <xdr:nvCxnSpPr>
        <xdr:cNvPr id="358" name="直線コネクタ 357"/>
        <xdr:cNvCxnSpPr/>
      </xdr:nvCxnSpPr>
      <xdr:spPr>
        <a:xfrm flipV="1">
          <a:off x="9639300" y="147393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120345</xdr:rowOff>
    </xdr:from>
    <xdr:to>
      <xdr:col>46</xdr:col>
      <xdr:colOff>38100</xdr:colOff>
      <xdr:row>86</xdr:row>
      <xdr:rowOff>50495</xdr:rowOff>
    </xdr:to>
    <xdr:sp macro="" textlink="">
      <xdr:nvSpPr>
        <xdr:cNvPr id="359" name="楕円 358"/>
        <xdr:cNvSpPr/>
      </xdr:nvSpPr>
      <xdr:spPr>
        <a:xfrm>
          <a:off x="8699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85</xdr:row>
      <xdr:rowOff>171145</xdr:rowOff>
    </xdr:to>
    <xdr:cxnSp macro="">
      <xdr:nvCxnSpPr>
        <xdr:cNvPr id="360" name="直線コネクタ 359"/>
        <xdr:cNvCxnSpPr/>
      </xdr:nvCxnSpPr>
      <xdr:spPr>
        <a:xfrm flipV="1">
          <a:off x="8750300" y="147439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120802</xdr:rowOff>
    </xdr:from>
    <xdr:to>
      <xdr:col>41</xdr:col>
      <xdr:colOff>101600</xdr:colOff>
      <xdr:row>86</xdr:row>
      <xdr:rowOff>50952</xdr:rowOff>
    </xdr:to>
    <xdr:sp macro="" textlink="">
      <xdr:nvSpPr>
        <xdr:cNvPr id="361" name="楕円 360"/>
        <xdr:cNvSpPr/>
      </xdr:nvSpPr>
      <xdr:spPr>
        <a:xfrm>
          <a:off x="7810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171145</xdr:rowOff>
    </xdr:from>
    <xdr:to>
      <xdr:col>45</xdr:col>
      <xdr:colOff>177800</xdr:colOff>
      <xdr:row>86</xdr:row>
      <xdr:rowOff>152</xdr:rowOff>
    </xdr:to>
    <xdr:cxnSp macro="">
      <xdr:nvCxnSpPr>
        <xdr:cNvPr id="362" name="直線コネクタ 361"/>
        <xdr:cNvCxnSpPr/>
      </xdr:nvCxnSpPr>
      <xdr:spPr>
        <a:xfrm flipV="1">
          <a:off x="7861300" y="1474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121259</xdr:rowOff>
    </xdr:from>
    <xdr:to>
      <xdr:col>36</xdr:col>
      <xdr:colOff>165100</xdr:colOff>
      <xdr:row>86</xdr:row>
      <xdr:rowOff>51409</xdr:rowOff>
    </xdr:to>
    <xdr:sp macro="" textlink="">
      <xdr:nvSpPr>
        <xdr:cNvPr id="363" name="楕円 362"/>
        <xdr:cNvSpPr/>
      </xdr:nvSpPr>
      <xdr:spPr>
        <a:xfrm>
          <a:off x="6921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xdr:rowOff>
    </xdr:from>
    <xdr:to>
      <xdr:col>41</xdr:col>
      <xdr:colOff>50800</xdr:colOff>
      <xdr:row>86</xdr:row>
      <xdr:rowOff>609</xdr:rowOff>
    </xdr:to>
    <xdr:cxnSp macro="">
      <xdr:nvCxnSpPr>
        <xdr:cNvPr id="364" name="直線コネクタ 363"/>
        <xdr:cNvCxnSpPr/>
      </xdr:nvCxnSpPr>
      <xdr:spPr>
        <a:xfrm flipV="1">
          <a:off x="6972300" y="147448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69" name="n_1mainValue【福祉施設】&#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41622</xdr:rowOff>
    </xdr:from>
    <xdr:ext cx="469744" cy="259045"/>
    <xdr:sp macro="" textlink="">
      <xdr:nvSpPr>
        <xdr:cNvPr id="370" name="n_2mainValue【福祉施設】&#10;一人当たり面積"/>
        <xdr:cNvSpPr txBox="1"/>
      </xdr:nvSpPr>
      <xdr:spPr>
        <a:xfrm>
          <a:off x="8515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42079</xdr:rowOff>
    </xdr:from>
    <xdr:ext cx="469744" cy="259045"/>
    <xdr:sp macro="" textlink="">
      <xdr:nvSpPr>
        <xdr:cNvPr id="371" name="n_3mainValue【福祉施設】&#10;一人当たり面積"/>
        <xdr:cNvSpPr txBox="1"/>
      </xdr:nvSpPr>
      <xdr:spPr>
        <a:xfrm>
          <a:off x="7626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42536</xdr:rowOff>
    </xdr:from>
    <xdr:ext cx="469744" cy="259045"/>
    <xdr:sp macro="" textlink="">
      <xdr:nvSpPr>
        <xdr:cNvPr id="372" name="n_4mainValue【福祉施設】&#10;一人当たり面積"/>
        <xdr:cNvSpPr txBox="1"/>
      </xdr:nvSpPr>
      <xdr:spPr>
        <a:xfrm>
          <a:off x="6737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403" name="【市民会館】&#10;有形固定資産減価償却率平均値テキスト"/>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25400</xdr:rowOff>
    </xdr:from>
    <xdr:to>
      <xdr:col>6</xdr:col>
      <xdr:colOff>38100</xdr:colOff>
      <xdr:row>104</xdr:row>
      <xdr:rowOff>127000</xdr:rowOff>
    </xdr:to>
    <xdr:sp macro="" textlink="">
      <xdr:nvSpPr>
        <xdr:cNvPr id="414" name="楕円 413"/>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128832</xdr:rowOff>
    </xdr:from>
    <xdr:ext cx="405111" cy="259045"/>
    <xdr:sp macro="" textlink="">
      <xdr:nvSpPr>
        <xdr:cNvPr id="415"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16"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17"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18"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19" name="n_4main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45" name="直線コネクタ 444"/>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46"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47" name="直線コネクタ 446"/>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48"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49" name="直線コネクタ 448"/>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50"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51" name="フローチャート: 判断 450"/>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52" name="フローチャート: 判断 451"/>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53" name="フローチャート: 判断 452"/>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54" name="フローチャート: 判断 453"/>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55" name="フローチャート: 判断 454"/>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91258</xdr:rowOff>
    </xdr:from>
    <xdr:to>
      <xdr:col>36</xdr:col>
      <xdr:colOff>165100</xdr:colOff>
      <xdr:row>108</xdr:row>
      <xdr:rowOff>21408</xdr:rowOff>
    </xdr:to>
    <xdr:sp macro="" textlink="">
      <xdr:nvSpPr>
        <xdr:cNvPr id="461" name="楕円 460"/>
        <xdr:cNvSpPr/>
      </xdr:nvSpPr>
      <xdr:spPr>
        <a:xfrm>
          <a:off x="6921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49365</xdr:rowOff>
    </xdr:from>
    <xdr:ext cx="469744" cy="259045"/>
    <xdr:sp macro="" textlink="">
      <xdr:nvSpPr>
        <xdr:cNvPr id="462" name="n_1aveValue【市民会館】&#10;一人当たり面積"/>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63"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64"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65"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12535</xdr:rowOff>
    </xdr:from>
    <xdr:ext cx="469744" cy="259045"/>
    <xdr:sp macro="" textlink="">
      <xdr:nvSpPr>
        <xdr:cNvPr id="466" name="n_4mainValue【市民会館】&#10;一人当たり面積"/>
        <xdr:cNvSpPr txBox="1"/>
      </xdr:nvSpPr>
      <xdr:spPr>
        <a:xfrm>
          <a:off x="6737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92" name="直線コネクタ 491"/>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93"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94" name="直線コネクタ 493"/>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95"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96" name="直線コネクタ 495"/>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97"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98" name="フローチャート: 判断 497"/>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99" name="フローチャート: 判断 498"/>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00" name="フローチャート: 判断 499"/>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01" name="フローチャート: 判断 500"/>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2" name="フローチャート: 判断 501"/>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508" name="楕円 507"/>
        <xdr:cNvSpPr/>
      </xdr:nvSpPr>
      <xdr:spPr>
        <a:xfrm>
          <a:off x="16268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38480</xdr:rowOff>
    </xdr:from>
    <xdr:ext cx="405111" cy="259045"/>
    <xdr:sp macro="" textlink="">
      <xdr:nvSpPr>
        <xdr:cNvPr id="509" name="【一般廃棄物処理施設】&#10;有形固定資産減価償却率該当値テキスト"/>
        <xdr:cNvSpPr txBox="1"/>
      </xdr:nvSpPr>
      <xdr:spPr>
        <a:xfrm>
          <a:off x="16357600" y="638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510" name="楕円 509"/>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66403</xdr:rowOff>
    </xdr:to>
    <xdr:cxnSp macro="">
      <xdr:nvCxnSpPr>
        <xdr:cNvPr id="511" name="直線コネクタ 510"/>
        <xdr:cNvCxnSpPr/>
      </xdr:nvCxnSpPr>
      <xdr:spPr>
        <a:xfrm>
          <a:off x="15481300" y="65325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512" name="楕円 511"/>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38</xdr:row>
      <xdr:rowOff>17417</xdr:rowOff>
    </xdr:to>
    <xdr:cxnSp macro="">
      <xdr:nvCxnSpPr>
        <xdr:cNvPr id="513" name="直線コネクタ 512"/>
        <xdr:cNvCxnSpPr/>
      </xdr:nvCxnSpPr>
      <xdr:spPr>
        <a:xfrm>
          <a:off x="14592300" y="6493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514" name="楕円 513"/>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113756</xdr:rowOff>
    </xdr:from>
    <xdr:to>
      <xdr:col>76</xdr:col>
      <xdr:colOff>114300</xdr:colOff>
      <xdr:row>37</xdr:row>
      <xdr:rowOff>149678</xdr:rowOff>
    </xdr:to>
    <xdr:cxnSp macro="">
      <xdr:nvCxnSpPr>
        <xdr:cNvPr id="515" name="直線コネクタ 514"/>
        <xdr:cNvCxnSpPr/>
      </xdr:nvCxnSpPr>
      <xdr:spPr>
        <a:xfrm>
          <a:off x="13703300" y="64574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164193</xdr:rowOff>
    </xdr:from>
    <xdr:to>
      <xdr:col>67</xdr:col>
      <xdr:colOff>101600</xdr:colOff>
      <xdr:row>37</xdr:row>
      <xdr:rowOff>94343</xdr:rowOff>
    </xdr:to>
    <xdr:sp macro="" textlink="">
      <xdr:nvSpPr>
        <xdr:cNvPr id="516" name="楕円 515"/>
        <xdr:cNvSpPr/>
      </xdr:nvSpPr>
      <xdr:spPr>
        <a:xfrm>
          <a:off x="12763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43543</xdr:rowOff>
    </xdr:from>
    <xdr:to>
      <xdr:col>71</xdr:col>
      <xdr:colOff>177800</xdr:colOff>
      <xdr:row>37</xdr:row>
      <xdr:rowOff>113756</xdr:rowOff>
    </xdr:to>
    <xdr:cxnSp macro="">
      <xdr:nvCxnSpPr>
        <xdr:cNvPr id="517" name="直線コネクタ 516"/>
        <xdr:cNvCxnSpPr/>
      </xdr:nvCxnSpPr>
      <xdr:spPr>
        <a:xfrm>
          <a:off x="12814300" y="638719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518"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519"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520"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21"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522" name="n_1main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45555</xdr:rowOff>
    </xdr:from>
    <xdr:ext cx="405111" cy="259045"/>
    <xdr:sp macro="" textlink="">
      <xdr:nvSpPr>
        <xdr:cNvPr id="523" name="n_2mainValue【一般廃棄物処理施設】&#10;有形固定資産減価償却率"/>
        <xdr:cNvSpPr txBox="1"/>
      </xdr:nvSpPr>
      <xdr:spPr>
        <a:xfrm>
          <a:off x="14389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9633</xdr:rowOff>
    </xdr:from>
    <xdr:ext cx="405111" cy="259045"/>
    <xdr:sp macro="" textlink="">
      <xdr:nvSpPr>
        <xdr:cNvPr id="524" name="n_3mainValue【一般廃棄物処理施設】&#10;有形固定資産減価償却率"/>
        <xdr:cNvSpPr txBox="1"/>
      </xdr:nvSpPr>
      <xdr:spPr>
        <a:xfrm>
          <a:off x="13500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110870</xdr:rowOff>
    </xdr:from>
    <xdr:ext cx="405111" cy="259045"/>
    <xdr:sp macro="" textlink="">
      <xdr:nvSpPr>
        <xdr:cNvPr id="525" name="n_4mainValue【一般廃棄物処理施設】&#10;有形固定資産減価償却率"/>
        <xdr:cNvSpPr txBox="1"/>
      </xdr:nvSpPr>
      <xdr:spPr>
        <a:xfrm>
          <a:off x="12611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6" name="直線コネクタ 5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7" name="テキスト ボックス 53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8" name="直線コネクタ 5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9" name="テキスト ボックス 53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0" name="直線コネクタ 5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1" name="テキスト ボックス 54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2" name="直線コネクタ 5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3" name="テキスト ボックス 54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4" name="直線コネクタ 5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5" name="テキスト ボックス 54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6" name="直線コネクタ 5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7" name="テキスト ボックス 54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551" name="直線コネクタ 550"/>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552"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553" name="直線コネクタ 552"/>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54"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55" name="直線コネクタ 554"/>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556"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57" name="フローチャート: 判断 556"/>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58" name="フローチャート: 判断 557"/>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59" name="フローチャート: 判断 558"/>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60" name="フローチャート: 判断 559"/>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61" name="フローチャート: 判断 560"/>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15832</xdr:rowOff>
    </xdr:from>
    <xdr:to>
      <xdr:col>116</xdr:col>
      <xdr:colOff>114300</xdr:colOff>
      <xdr:row>42</xdr:row>
      <xdr:rowOff>117432</xdr:rowOff>
    </xdr:to>
    <xdr:sp macro="" textlink="">
      <xdr:nvSpPr>
        <xdr:cNvPr id="567" name="楕円 566"/>
        <xdr:cNvSpPr/>
      </xdr:nvSpPr>
      <xdr:spPr>
        <a:xfrm>
          <a:off x="22110700" y="72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102209</xdr:rowOff>
    </xdr:from>
    <xdr:ext cx="469744" cy="259045"/>
    <xdr:sp macro="" textlink="">
      <xdr:nvSpPr>
        <xdr:cNvPr id="568" name="【一般廃棄物処理施設】&#10;一人当たり有形固定資産（償却資産）額該当値テキスト"/>
        <xdr:cNvSpPr txBox="1"/>
      </xdr:nvSpPr>
      <xdr:spPr>
        <a:xfrm>
          <a:off x="22199600" y="713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12135</xdr:rowOff>
    </xdr:from>
    <xdr:to>
      <xdr:col>112</xdr:col>
      <xdr:colOff>38100</xdr:colOff>
      <xdr:row>42</xdr:row>
      <xdr:rowOff>113735</xdr:rowOff>
    </xdr:to>
    <xdr:sp macro="" textlink="">
      <xdr:nvSpPr>
        <xdr:cNvPr id="569" name="楕円 568"/>
        <xdr:cNvSpPr/>
      </xdr:nvSpPr>
      <xdr:spPr>
        <a:xfrm>
          <a:off x="21272500" y="72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62935</xdr:rowOff>
    </xdr:from>
    <xdr:to>
      <xdr:col>116</xdr:col>
      <xdr:colOff>63500</xdr:colOff>
      <xdr:row>42</xdr:row>
      <xdr:rowOff>66632</xdr:rowOff>
    </xdr:to>
    <xdr:cxnSp macro="">
      <xdr:nvCxnSpPr>
        <xdr:cNvPr id="570" name="直線コネクタ 569"/>
        <xdr:cNvCxnSpPr/>
      </xdr:nvCxnSpPr>
      <xdr:spPr>
        <a:xfrm>
          <a:off x="21323300" y="7263835"/>
          <a:ext cx="8382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13637</xdr:rowOff>
    </xdr:from>
    <xdr:to>
      <xdr:col>107</xdr:col>
      <xdr:colOff>101600</xdr:colOff>
      <xdr:row>42</xdr:row>
      <xdr:rowOff>115237</xdr:rowOff>
    </xdr:to>
    <xdr:sp macro="" textlink="">
      <xdr:nvSpPr>
        <xdr:cNvPr id="571" name="楕円 570"/>
        <xdr:cNvSpPr/>
      </xdr:nvSpPr>
      <xdr:spPr>
        <a:xfrm>
          <a:off x="20383500" y="72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62935</xdr:rowOff>
    </xdr:from>
    <xdr:to>
      <xdr:col>111</xdr:col>
      <xdr:colOff>177800</xdr:colOff>
      <xdr:row>42</xdr:row>
      <xdr:rowOff>64437</xdr:rowOff>
    </xdr:to>
    <xdr:cxnSp macro="">
      <xdr:nvCxnSpPr>
        <xdr:cNvPr id="572" name="直線コネクタ 571"/>
        <xdr:cNvCxnSpPr/>
      </xdr:nvCxnSpPr>
      <xdr:spPr>
        <a:xfrm flipV="1">
          <a:off x="20434300" y="726383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16077</xdr:rowOff>
    </xdr:from>
    <xdr:to>
      <xdr:col>102</xdr:col>
      <xdr:colOff>165100</xdr:colOff>
      <xdr:row>42</xdr:row>
      <xdr:rowOff>117677</xdr:rowOff>
    </xdr:to>
    <xdr:sp macro="" textlink="">
      <xdr:nvSpPr>
        <xdr:cNvPr id="573" name="楕円 572"/>
        <xdr:cNvSpPr/>
      </xdr:nvSpPr>
      <xdr:spPr>
        <a:xfrm>
          <a:off x="19494500" y="72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64437</xdr:rowOff>
    </xdr:from>
    <xdr:to>
      <xdr:col>107</xdr:col>
      <xdr:colOff>50800</xdr:colOff>
      <xdr:row>42</xdr:row>
      <xdr:rowOff>66877</xdr:rowOff>
    </xdr:to>
    <xdr:cxnSp macro="">
      <xdr:nvCxnSpPr>
        <xdr:cNvPr id="574" name="直線コネクタ 573"/>
        <xdr:cNvCxnSpPr/>
      </xdr:nvCxnSpPr>
      <xdr:spPr>
        <a:xfrm flipV="1">
          <a:off x="19545300" y="7265337"/>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17138</xdr:rowOff>
    </xdr:from>
    <xdr:to>
      <xdr:col>98</xdr:col>
      <xdr:colOff>38100</xdr:colOff>
      <xdr:row>42</xdr:row>
      <xdr:rowOff>118738</xdr:rowOff>
    </xdr:to>
    <xdr:sp macro="" textlink="">
      <xdr:nvSpPr>
        <xdr:cNvPr id="575" name="楕円 574"/>
        <xdr:cNvSpPr/>
      </xdr:nvSpPr>
      <xdr:spPr>
        <a:xfrm>
          <a:off x="18605500" y="721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66877</xdr:rowOff>
    </xdr:from>
    <xdr:to>
      <xdr:col>102</xdr:col>
      <xdr:colOff>114300</xdr:colOff>
      <xdr:row>42</xdr:row>
      <xdr:rowOff>67938</xdr:rowOff>
    </xdr:to>
    <xdr:cxnSp macro="">
      <xdr:nvCxnSpPr>
        <xdr:cNvPr id="576" name="直線コネクタ 575"/>
        <xdr:cNvCxnSpPr/>
      </xdr:nvCxnSpPr>
      <xdr:spPr>
        <a:xfrm flipV="1">
          <a:off x="18656300" y="7267777"/>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577"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578"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579"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80"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104862</xdr:rowOff>
    </xdr:from>
    <xdr:ext cx="469744" cy="259045"/>
    <xdr:sp macro="" textlink="">
      <xdr:nvSpPr>
        <xdr:cNvPr id="581" name="n_1mainValue【一般廃棄物処理施設】&#10;一人当たり有形固定資産（償却資産）額"/>
        <xdr:cNvSpPr txBox="1"/>
      </xdr:nvSpPr>
      <xdr:spPr>
        <a:xfrm>
          <a:off x="21075728" y="73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106364</xdr:rowOff>
    </xdr:from>
    <xdr:ext cx="469744" cy="259045"/>
    <xdr:sp macro="" textlink="">
      <xdr:nvSpPr>
        <xdr:cNvPr id="582" name="n_2mainValue【一般廃棄物処理施設】&#10;一人当たり有形固定資産（償却資産）額"/>
        <xdr:cNvSpPr txBox="1"/>
      </xdr:nvSpPr>
      <xdr:spPr>
        <a:xfrm>
          <a:off x="20199428" y="730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108804</xdr:rowOff>
    </xdr:from>
    <xdr:ext cx="469744" cy="259045"/>
    <xdr:sp macro="" textlink="">
      <xdr:nvSpPr>
        <xdr:cNvPr id="583" name="n_3mainValue【一般廃棄物処理施設】&#10;一人当たり有形固定資産（償却資産）額"/>
        <xdr:cNvSpPr txBox="1"/>
      </xdr:nvSpPr>
      <xdr:spPr>
        <a:xfrm>
          <a:off x="19310428" y="730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109865</xdr:rowOff>
    </xdr:from>
    <xdr:ext cx="469744" cy="259045"/>
    <xdr:sp macro="" textlink="">
      <xdr:nvSpPr>
        <xdr:cNvPr id="584" name="n_4mainValue【一般廃棄物処理施設】&#10;一人当たり有形固定資産（償却資産）額"/>
        <xdr:cNvSpPr txBox="1"/>
      </xdr:nvSpPr>
      <xdr:spPr>
        <a:xfrm>
          <a:off x="18421428" y="731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3" name="正方形/長方形 5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4" name="正方形/長方形 5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5" name="正方形/長方形 5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6" name="正方形/長方形 5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7" name="正方形/長方形 5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8" name="正方形/長方形 5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9" name="正方形/長方形 5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0" name="正方形/長方形 5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3" name="テキスト ボックス 6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3" name="テキスト ボックス 62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25" name="直線コネクタ 62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7" name="直線コネクタ 62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2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29" name="直線コネクタ 62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30"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1" name="フローチャート: 判断 63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32" name="フローチャート: 判断 63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33" name="フローチャート: 判断 63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34" name="フローチャート: 判断 63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35" name="フローチャート: 判断 63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641" name="楕円 640"/>
        <xdr:cNvSpPr/>
      </xdr:nvSpPr>
      <xdr:spPr>
        <a:xfrm>
          <a:off x="16268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151147</xdr:rowOff>
    </xdr:from>
    <xdr:ext cx="405111" cy="259045"/>
    <xdr:sp macro="" textlink="">
      <xdr:nvSpPr>
        <xdr:cNvPr id="642" name="【消防施設】&#10;有形固定資産減価償却率該当値テキスト"/>
        <xdr:cNvSpPr txBox="1"/>
      </xdr:nvSpPr>
      <xdr:spPr>
        <a:xfrm>
          <a:off x="16357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643" name="楕円 642"/>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7620</xdr:rowOff>
    </xdr:to>
    <xdr:cxnSp macro="">
      <xdr:nvCxnSpPr>
        <xdr:cNvPr id="644" name="直線コネクタ 643"/>
        <xdr:cNvCxnSpPr/>
      </xdr:nvCxnSpPr>
      <xdr:spPr>
        <a:xfrm>
          <a:off x="15481300" y="14051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5" name="楕円 644"/>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163830</xdr:rowOff>
    </xdr:to>
    <xdr:cxnSp macro="">
      <xdr:nvCxnSpPr>
        <xdr:cNvPr id="646" name="直線コネクタ 645"/>
        <xdr:cNvCxnSpPr/>
      </xdr:nvCxnSpPr>
      <xdr:spPr>
        <a:xfrm>
          <a:off x="14592300" y="1402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47" name="楕円 646"/>
        <xdr:cNvSpPr/>
      </xdr:nvSpPr>
      <xdr:spPr>
        <a:xfrm>
          <a:off x="13652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81</xdr:row>
      <xdr:rowOff>158114</xdr:rowOff>
    </xdr:to>
    <xdr:cxnSp macro="">
      <xdr:nvCxnSpPr>
        <xdr:cNvPr id="648" name="直線コネクタ 647"/>
        <xdr:cNvCxnSpPr/>
      </xdr:nvCxnSpPr>
      <xdr:spPr>
        <a:xfrm flipV="1">
          <a:off x="13703300" y="140284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21589</xdr:rowOff>
    </xdr:from>
    <xdr:to>
      <xdr:col>67</xdr:col>
      <xdr:colOff>101600</xdr:colOff>
      <xdr:row>82</xdr:row>
      <xdr:rowOff>123189</xdr:rowOff>
    </xdr:to>
    <xdr:sp macro="" textlink="">
      <xdr:nvSpPr>
        <xdr:cNvPr id="649" name="楕円 648"/>
        <xdr:cNvSpPr/>
      </xdr:nvSpPr>
      <xdr:spPr>
        <a:xfrm>
          <a:off x="12763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158114</xdr:rowOff>
    </xdr:from>
    <xdr:to>
      <xdr:col>71</xdr:col>
      <xdr:colOff>177800</xdr:colOff>
      <xdr:row>82</xdr:row>
      <xdr:rowOff>72389</xdr:rowOff>
    </xdr:to>
    <xdr:cxnSp macro="">
      <xdr:nvCxnSpPr>
        <xdr:cNvPr id="650" name="直線コネクタ 649"/>
        <xdr:cNvCxnSpPr/>
      </xdr:nvCxnSpPr>
      <xdr:spPr>
        <a:xfrm flipV="1">
          <a:off x="12814300" y="1404556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651"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52"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653"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54"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59707</xdr:rowOff>
    </xdr:from>
    <xdr:ext cx="405111" cy="259045"/>
    <xdr:sp macro="" textlink="">
      <xdr:nvSpPr>
        <xdr:cNvPr id="655" name="n_1main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56" name="n_2main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657" name="n_3mainValue【消防施設】&#10;有形固定資産減価償却率"/>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658" name="n_4mainValue【消防施設】&#10;有形固定資産減価償却率"/>
        <xdr:cNvSpPr txBox="1"/>
      </xdr:nvSpPr>
      <xdr:spPr>
        <a:xfrm>
          <a:off x="12611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7" name="テキスト ボックス 6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8" name="直線コネクタ 6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9" name="直線コネクタ 6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0" name="テキスト ボックス 6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1" name="直線コネクタ 6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2" name="テキスト ボックス 6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3" name="直線コネクタ 6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4" name="テキスト ボックス 6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5" name="直線コネクタ 6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6" name="テキスト ボックス 6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7" name="直線コネクタ 6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8" name="テキスト ボックス 6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82" name="直線コネクタ 681"/>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8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84" name="直線コネクタ 68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85"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86" name="直線コネクタ 68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87"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88" name="フローチャート: 判断 687"/>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89" name="フローチャート: 判断 688"/>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90" name="フローチャート: 判断 68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91" name="フローチャート: 判断 690"/>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92" name="フローチャート: 判断 691"/>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61595</xdr:rowOff>
    </xdr:from>
    <xdr:to>
      <xdr:col>116</xdr:col>
      <xdr:colOff>114300</xdr:colOff>
      <xdr:row>84</xdr:row>
      <xdr:rowOff>163195</xdr:rowOff>
    </xdr:to>
    <xdr:sp macro="" textlink="">
      <xdr:nvSpPr>
        <xdr:cNvPr id="698" name="楕円 697"/>
        <xdr:cNvSpPr/>
      </xdr:nvSpPr>
      <xdr:spPr>
        <a:xfrm>
          <a:off x="22110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40022</xdr:rowOff>
    </xdr:from>
    <xdr:ext cx="469744" cy="259045"/>
    <xdr:sp macro="" textlink="">
      <xdr:nvSpPr>
        <xdr:cNvPr id="699" name="【消防施設】&#10;一人当たり面積該当値テキスト"/>
        <xdr:cNvSpPr txBox="1"/>
      </xdr:nvSpPr>
      <xdr:spPr>
        <a:xfrm>
          <a:off x="22199600"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700" name="楕円 699"/>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112395</xdr:rowOff>
    </xdr:from>
    <xdr:to>
      <xdr:col>116</xdr:col>
      <xdr:colOff>63500</xdr:colOff>
      <xdr:row>84</xdr:row>
      <xdr:rowOff>121920</xdr:rowOff>
    </xdr:to>
    <xdr:cxnSp macro="">
      <xdr:nvCxnSpPr>
        <xdr:cNvPr id="701" name="直線コネクタ 700"/>
        <xdr:cNvCxnSpPr/>
      </xdr:nvCxnSpPr>
      <xdr:spPr>
        <a:xfrm flipV="1">
          <a:off x="21323300" y="145141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76836</xdr:rowOff>
    </xdr:from>
    <xdr:to>
      <xdr:col>107</xdr:col>
      <xdr:colOff>101600</xdr:colOff>
      <xdr:row>85</xdr:row>
      <xdr:rowOff>6986</xdr:rowOff>
    </xdr:to>
    <xdr:sp macro="" textlink="">
      <xdr:nvSpPr>
        <xdr:cNvPr id="702" name="楕円 701"/>
        <xdr:cNvSpPr/>
      </xdr:nvSpPr>
      <xdr:spPr>
        <a:xfrm>
          <a:off x="20383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84</xdr:row>
      <xdr:rowOff>127636</xdr:rowOff>
    </xdr:to>
    <xdr:cxnSp macro="">
      <xdr:nvCxnSpPr>
        <xdr:cNvPr id="703" name="直線コネクタ 702"/>
        <xdr:cNvCxnSpPr/>
      </xdr:nvCxnSpPr>
      <xdr:spPr>
        <a:xfrm flipV="1">
          <a:off x="20434300" y="1452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80645</xdr:rowOff>
    </xdr:from>
    <xdr:to>
      <xdr:col>102</xdr:col>
      <xdr:colOff>165100</xdr:colOff>
      <xdr:row>85</xdr:row>
      <xdr:rowOff>10795</xdr:rowOff>
    </xdr:to>
    <xdr:sp macro="" textlink="">
      <xdr:nvSpPr>
        <xdr:cNvPr id="704" name="楕円 703"/>
        <xdr:cNvSpPr/>
      </xdr:nvSpPr>
      <xdr:spPr>
        <a:xfrm>
          <a:off x="19494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127636</xdr:rowOff>
    </xdr:from>
    <xdr:to>
      <xdr:col>107</xdr:col>
      <xdr:colOff>50800</xdr:colOff>
      <xdr:row>84</xdr:row>
      <xdr:rowOff>131445</xdr:rowOff>
    </xdr:to>
    <xdr:cxnSp macro="">
      <xdr:nvCxnSpPr>
        <xdr:cNvPr id="705" name="直線コネクタ 704"/>
        <xdr:cNvCxnSpPr/>
      </xdr:nvCxnSpPr>
      <xdr:spPr>
        <a:xfrm flipV="1">
          <a:off x="19545300" y="145294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116839</xdr:rowOff>
    </xdr:from>
    <xdr:to>
      <xdr:col>98</xdr:col>
      <xdr:colOff>38100</xdr:colOff>
      <xdr:row>85</xdr:row>
      <xdr:rowOff>46989</xdr:rowOff>
    </xdr:to>
    <xdr:sp macro="" textlink="">
      <xdr:nvSpPr>
        <xdr:cNvPr id="706" name="楕円 705"/>
        <xdr:cNvSpPr/>
      </xdr:nvSpPr>
      <xdr:spPr>
        <a:xfrm>
          <a:off x="18605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131445</xdr:rowOff>
    </xdr:from>
    <xdr:to>
      <xdr:col>102</xdr:col>
      <xdr:colOff>114300</xdr:colOff>
      <xdr:row>84</xdr:row>
      <xdr:rowOff>167639</xdr:rowOff>
    </xdr:to>
    <xdr:cxnSp macro="">
      <xdr:nvCxnSpPr>
        <xdr:cNvPr id="707" name="直線コネクタ 706"/>
        <xdr:cNvCxnSpPr/>
      </xdr:nvCxnSpPr>
      <xdr:spPr>
        <a:xfrm flipV="1">
          <a:off x="18656300" y="14533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708"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09"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710"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711"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163847</xdr:rowOff>
    </xdr:from>
    <xdr:ext cx="469744" cy="259045"/>
    <xdr:sp macro="" textlink="">
      <xdr:nvSpPr>
        <xdr:cNvPr id="712" name="n_1mainValue【消防施設】&#10;一人当たり面積"/>
        <xdr:cNvSpPr txBox="1"/>
      </xdr:nvSpPr>
      <xdr:spPr>
        <a:xfrm>
          <a:off x="21075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169563</xdr:rowOff>
    </xdr:from>
    <xdr:ext cx="469744" cy="259045"/>
    <xdr:sp macro="" textlink="">
      <xdr:nvSpPr>
        <xdr:cNvPr id="713" name="n_2mainValue【消防施設】&#10;一人当たり面積"/>
        <xdr:cNvSpPr txBox="1"/>
      </xdr:nvSpPr>
      <xdr:spPr>
        <a:xfrm>
          <a:off x="20199427" y="14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1922</xdr:rowOff>
    </xdr:from>
    <xdr:ext cx="469744" cy="259045"/>
    <xdr:sp macro="" textlink="">
      <xdr:nvSpPr>
        <xdr:cNvPr id="714" name="n_3mainValue【消防施設】&#10;一人当たり面積"/>
        <xdr:cNvSpPr txBox="1"/>
      </xdr:nvSpPr>
      <xdr:spPr>
        <a:xfrm>
          <a:off x="19310427"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38116</xdr:rowOff>
    </xdr:from>
    <xdr:ext cx="469744" cy="259045"/>
    <xdr:sp macro="" textlink="">
      <xdr:nvSpPr>
        <xdr:cNvPr id="715" name="n_4mainValue【消防施設】&#10;一人当たり面積"/>
        <xdr:cNvSpPr txBox="1"/>
      </xdr:nvSpPr>
      <xdr:spPr>
        <a:xfrm>
          <a:off x="18421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41" name="直線コネクタ 740"/>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44"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45" name="直線コネクタ 744"/>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46"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47" name="フローチャート: 判断 746"/>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48" name="フローチャート: 判断 747"/>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49" name="フローチャート: 判断 748"/>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50" name="フローチャート: 判断 749"/>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51" name="フローチャート: 判断 750"/>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757" name="楕円 756"/>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405111" cy="259045"/>
    <xdr:sp macro="" textlink="">
      <xdr:nvSpPr>
        <xdr:cNvPr id="758" name="【庁舎】&#10;有形固定資産減価償却率該当値テキスト"/>
        <xdr:cNvSpPr txBox="1"/>
      </xdr:nvSpPr>
      <xdr:spPr>
        <a:xfrm>
          <a:off x="16357600" y="1855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93980</xdr:rowOff>
    </xdr:from>
    <xdr:to>
      <xdr:col>81</xdr:col>
      <xdr:colOff>101600</xdr:colOff>
      <xdr:row>109</xdr:row>
      <xdr:rowOff>24130</xdr:rowOff>
    </xdr:to>
    <xdr:sp macro="" textlink="">
      <xdr:nvSpPr>
        <xdr:cNvPr id="759" name="楕円 758"/>
        <xdr:cNvSpPr/>
      </xdr:nvSpPr>
      <xdr:spPr>
        <a:xfrm>
          <a:off x="15430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144780</xdr:rowOff>
    </xdr:from>
    <xdr:to>
      <xdr:col>85</xdr:col>
      <xdr:colOff>127000</xdr:colOff>
      <xdr:row>109</xdr:row>
      <xdr:rowOff>4355</xdr:rowOff>
    </xdr:to>
    <xdr:cxnSp macro="">
      <xdr:nvCxnSpPr>
        <xdr:cNvPr id="760" name="直線コネクタ 759"/>
        <xdr:cNvCxnSpPr/>
      </xdr:nvCxnSpPr>
      <xdr:spPr>
        <a:xfrm>
          <a:off x="15481300" y="1866138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62956</xdr:rowOff>
    </xdr:from>
    <xdr:to>
      <xdr:col>76</xdr:col>
      <xdr:colOff>165100</xdr:colOff>
      <xdr:row>108</xdr:row>
      <xdr:rowOff>164556</xdr:rowOff>
    </xdr:to>
    <xdr:sp macro="" textlink="">
      <xdr:nvSpPr>
        <xdr:cNvPr id="761" name="楕円 760"/>
        <xdr:cNvSpPr/>
      </xdr:nvSpPr>
      <xdr:spPr>
        <a:xfrm>
          <a:off x="14541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113756</xdr:rowOff>
    </xdr:from>
    <xdr:to>
      <xdr:col>81</xdr:col>
      <xdr:colOff>50800</xdr:colOff>
      <xdr:row>108</xdr:row>
      <xdr:rowOff>144780</xdr:rowOff>
    </xdr:to>
    <xdr:cxnSp macro="">
      <xdr:nvCxnSpPr>
        <xdr:cNvPr id="762" name="直線コネクタ 761"/>
        <xdr:cNvCxnSpPr/>
      </xdr:nvCxnSpPr>
      <xdr:spPr>
        <a:xfrm>
          <a:off x="14592300" y="186303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33564</xdr:rowOff>
    </xdr:from>
    <xdr:to>
      <xdr:col>72</xdr:col>
      <xdr:colOff>38100</xdr:colOff>
      <xdr:row>108</xdr:row>
      <xdr:rowOff>135164</xdr:rowOff>
    </xdr:to>
    <xdr:sp macro="" textlink="">
      <xdr:nvSpPr>
        <xdr:cNvPr id="763" name="楕円 762"/>
        <xdr:cNvSpPr/>
      </xdr:nvSpPr>
      <xdr:spPr>
        <a:xfrm>
          <a:off x="13652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84364</xdr:rowOff>
    </xdr:from>
    <xdr:to>
      <xdr:col>76</xdr:col>
      <xdr:colOff>114300</xdr:colOff>
      <xdr:row>108</xdr:row>
      <xdr:rowOff>113756</xdr:rowOff>
    </xdr:to>
    <xdr:cxnSp macro="">
      <xdr:nvCxnSpPr>
        <xdr:cNvPr id="764" name="直線コネクタ 763"/>
        <xdr:cNvCxnSpPr/>
      </xdr:nvCxnSpPr>
      <xdr:spPr>
        <a:xfrm>
          <a:off x="13703300" y="186009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2539</xdr:rowOff>
    </xdr:from>
    <xdr:to>
      <xdr:col>67</xdr:col>
      <xdr:colOff>101600</xdr:colOff>
      <xdr:row>108</xdr:row>
      <xdr:rowOff>104139</xdr:rowOff>
    </xdr:to>
    <xdr:sp macro="" textlink="">
      <xdr:nvSpPr>
        <xdr:cNvPr id="765" name="楕円 764"/>
        <xdr:cNvSpPr/>
      </xdr:nvSpPr>
      <xdr:spPr>
        <a:xfrm>
          <a:off x="1276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53339</xdr:rowOff>
    </xdr:from>
    <xdr:to>
      <xdr:col>71</xdr:col>
      <xdr:colOff>177800</xdr:colOff>
      <xdr:row>108</xdr:row>
      <xdr:rowOff>84364</xdr:rowOff>
    </xdr:to>
    <xdr:cxnSp macro="">
      <xdr:nvCxnSpPr>
        <xdr:cNvPr id="766" name="直線コネクタ 765"/>
        <xdr:cNvCxnSpPr/>
      </xdr:nvCxnSpPr>
      <xdr:spPr>
        <a:xfrm>
          <a:off x="12814300" y="185699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67"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68"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69"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70"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15257</xdr:rowOff>
    </xdr:from>
    <xdr:ext cx="405111" cy="259045"/>
    <xdr:sp macro="" textlink="">
      <xdr:nvSpPr>
        <xdr:cNvPr id="771" name="n_1mainValue【庁舎】&#10;有形固定資産減価償却率"/>
        <xdr:cNvSpPr txBox="1"/>
      </xdr:nvSpPr>
      <xdr:spPr>
        <a:xfrm>
          <a:off x="15266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155683</xdr:rowOff>
    </xdr:from>
    <xdr:ext cx="405111" cy="259045"/>
    <xdr:sp macro="" textlink="">
      <xdr:nvSpPr>
        <xdr:cNvPr id="772" name="n_2mainValue【庁舎】&#10;有形固定資産減価償却率"/>
        <xdr:cNvSpPr txBox="1"/>
      </xdr:nvSpPr>
      <xdr:spPr>
        <a:xfrm>
          <a:off x="143897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126291</xdr:rowOff>
    </xdr:from>
    <xdr:ext cx="405111" cy="259045"/>
    <xdr:sp macro="" textlink="">
      <xdr:nvSpPr>
        <xdr:cNvPr id="773" name="n_3mainValue【庁舎】&#10;有形固定資産減価償却率"/>
        <xdr:cNvSpPr txBox="1"/>
      </xdr:nvSpPr>
      <xdr:spPr>
        <a:xfrm>
          <a:off x="13500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95266</xdr:rowOff>
    </xdr:from>
    <xdr:ext cx="405111" cy="259045"/>
    <xdr:sp macro="" textlink="">
      <xdr:nvSpPr>
        <xdr:cNvPr id="774" name="n_4mainValue【庁舎】&#10;有形固定資産減価償却率"/>
        <xdr:cNvSpPr txBox="1"/>
      </xdr:nvSpPr>
      <xdr:spPr>
        <a:xfrm>
          <a:off x="12611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96" name="テキスト ボックス 79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8" name="テキスト ボックス 79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800" name="直線コネクタ 799"/>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1"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2" name="直線コネクタ 801"/>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0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04" name="直線コネクタ 80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805"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806" name="フローチャート: 判断 805"/>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807" name="フローチャート: 判断 806"/>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808" name="フローチャート: 判断 807"/>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809" name="フローチャート: 判断 808"/>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810" name="フローチャート: 判断 809"/>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88919</xdr:rowOff>
    </xdr:from>
    <xdr:to>
      <xdr:col>116</xdr:col>
      <xdr:colOff>114300</xdr:colOff>
      <xdr:row>109</xdr:row>
      <xdr:rowOff>19069</xdr:rowOff>
    </xdr:to>
    <xdr:sp macro="" textlink="">
      <xdr:nvSpPr>
        <xdr:cNvPr id="816" name="楕円 815"/>
        <xdr:cNvSpPr/>
      </xdr:nvSpPr>
      <xdr:spPr>
        <a:xfrm>
          <a:off x="22110700" y="186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817" name="【庁舎】&#10;一人当たり面積該当値テキスト"/>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818" name="楕円 817"/>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139719</xdr:rowOff>
    </xdr:from>
    <xdr:to>
      <xdr:col>116</xdr:col>
      <xdr:colOff>63500</xdr:colOff>
      <xdr:row>108</xdr:row>
      <xdr:rowOff>141514</xdr:rowOff>
    </xdr:to>
    <xdr:cxnSp macro="">
      <xdr:nvCxnSpPr>
        <xdr:cNvPr id="819" name="直線コネクタ 818"/>
        <xdr:cNvCxnSpPr/>
      </xdr:nvCxnSpPr>
      <xdr:spPr>
        <a:xfrm flipV="1">
          <a:off x="21323300" y="18656319"/>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91858</xdr:rowOff>
    </xdr:from>
    <xdr:to>
      <xdr:col>107</xdr:col>
      <xdr:colOff>101600</xdr:colOff>
      <xdr:row>109</xdr:row>
      <xdr:rowOff>22008</xdr:rowOff>
    </xdr:to>
    <xdr:sp macro="" textlink="">
      <xdr:nvSpPr>
        <xdr:cNvPr id="820" name="楕円 819"/>
        <xdr:cNvSpPr/>
      </xdr:nvSpPr>
      <xdr:spPr>
        <a:xfrm>
          <a:off x="20383500" y="186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142658</xdr:rowOff>
    </xdr:to>
    <xdr:cxnSp macro="">
      <xdr:nvCxnSpPr>
        <xdr:cNvPr id="821" name="直線コネクタ 820"/>
        <xdr:cNvCxnSpPr/>
      </xdr:nvCxnSpPr>
      <xdr:spPr>
        <a:xfrm flipV="1">
          <a:off x="20434300" y="1865811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92838</xdr:rowOff>
    </xdr:from>
    <xdr:to>
      <xdr:col>102</xdr:col>
      <xdr:colOff>165100</xdr:colOff>
      <xdr:row>109</xdr:row>
      <xdr:rowOff>22988</xdr:rowOff>
    </xdr:to>
    <xdr:sp macro="" textlink="">
      <xdr:nvSpPr>
        <xdr:cNvPr id="822" name="楕円 821"/>
        <xdr:cNvSpPr/>
      </xdr:nvSpPr>
      <xdr:spPr>
        <a:xfrm>
          <a:off x="19494500" y="186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142658</xdr:rowOff>
    </xdr:from>
    <xdr:to>
      <xdr:col>107</xdr:col>
      <xdr:colOff>50800</xdr:colOff>
      <xdr:row>108</xdr:row>
      <xdr:rowOff>143638</xdr:rowOff>
    </xdr:to>
    <xdr:cxnSp macro="">
      <xdr:nvCxnSpPr>
        <xdr:cNvPr id="823" name="直線コネクタ 822"/>
        <xdr:cNvCxnSpPr/>
      </xdr:nvCxnSpPr>
      <xdr:spPr>
        <a:xfrm flipV="1">
          <a:off x="19545300" y="1865925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93490</xdr:rowOff>
    </xdr:from>
    <xdr:to>
      <xdr:col>98</xdr:col>
      <xdr:colOff>38100</xdr:colOff>
      <xdr:row>109</xdr:row>
      <xdr:rowOff>23640</xdr:rowOff>
    </xdr:to>
    <xdr:sp macro="" textlink="">
      <xdr:nvSpPr>
        <xdr:cNvPr id="824" name="楕円 823"/>
        <xdr:cNvSpPr/>
      </xdr:nvSpPr>
      <xdr:spPr>
        <a:xfrm>
          <a:off x="18605500" y="18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143638</xdr:rowOff>
    </xdr:from>
    <xdr:to>
      <xdr:col>102</xdr:col>
      <xdr:colOff>114300</xdr:colOff>
      <xdr:row>108</xdr:row>
      <xdr:rowOff>144290</xdr:rowOff>
    </xdr:to>
    <xdr:cxnSp macro="">
      <xdr:nvCxnSpPr>
        <xdr:cNvPr id="825" name="直線コネクタ 824"/>
        <xdr:cNvCxnSpPr/>
      </xdr:nvCxnSpPr>
      <xdr:spPr>
        <a:xfrm flipV="1">
          <a:off x="18656300" y="1866023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26"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27"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28"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29"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830" name="n_1mainValue【庁舎】&#10;一人当たり面積"/>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13135</xdr:rowOff>
    </xdr:from>
    <xdr:ext cx="469744" cy="259045"/>
    <xdr:sp macro="" textlink="">
      <xdr:nvSpPr>
        <xdr:cNvPr id="831" name="n_2mainValue【庁舎】&#10;一人当たり面積"/>
        <xdr:cNvSpPr txBox="1"/>
      </xdr:nvSpPr>
      <xdr:spPr>
        <a:xfrm>
          <a:off x="20199427" y="1870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14115</xdr:rowOff>
    </xdr:from>
    <xdr:ext cx="469744" cy="259045"/>
    <xdr:sp macro="" textlink="">
      <xdr:nvSpPr>
        <xdr:cNvPr id="832" name="n_3mainValue【庁舎】&#10;一人当たり面積"/>
        <xdr:cNvSpPr txBox="1"/>
      </xdr:nvSpPr>
      <xdr:spPr>
        <a:xfrm>
          <a:off x="19310427" y="1870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14767</xdr:rowOff>
    </xdr:from>
    <xdr:ext cx="469744" cy="259045"/>
    <xdr:sp macro="" textlink="">
      <xdr:nvSpPr>
        <xdr:cNvPr id="833" name="n_4mainValue【庁舎】&#10;一人当たり面積"/>
        <xdr:cNvSpPr txBox="1"/>
      </xdr:nvSpPr>
      <xdr:spPr>
        <a:xfrm>
          <a:off x="18421427" y="18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一人当たりの面積等は、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のみ類似団体</a:t>
          </a:r>
          <a:r>
            <a:rPr kumimoji="1" lang="ja-JP" altLang="en-US" sz="1100">
              <a:solidFill>
                <a:schemeClr val="dk1"/>
              </a:solidFill>
              <a:effectLst/>
              <a:latin typeface="+mn-lt"/>
              <a:ea typeface="+mn-ea"/>
              <a:cs typeface="+mn-cs"/>
            </a:rPr>
            <a:t>等各</a:t>
          </a:r>
          <a:r>
            <a:rPr kumimoji="1" lang="ja-JP" altLang="ja-JP" sz="1100">
              <a:solidFill>
                <a:schemeClr val="dk1"/>
              </a:solidFill>
              <a:effectLst/>
              <a:latin typeface="+mn-lt"/>
              <a:ea typeface="+mn-ea"/>
              <a:cs typeface="+mn-cs"/>
            </a:rPr>
            <a:t>平均を上回る結果となった。有形固定資産減価償却率は、平均同等かそれ以上となっている。全ての施設で減価償却率が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を超えている状況であることから、「勝浦町公共施設等総合管理計画」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町全体の公共施設等の総量抑制、</a:t>
          </a:r>
          <a:r>
            <a:rPr kumimoji="1" lang="ja-JP" altLang="en-US" sz="1100">
              <a:solidFill>
                <a:schemeClr val="dk1"/>
              </a:solidFill>
              <a:effectLst/>
              <a:latin typeface="+mn-lt"/>
              <a:ea typeface="+mn-ea"/>
              <a:cs typeface="+mn-cs"/>
            </a:rPr>
            <a:t>施設の統廃合、施設利用のあり方</a:t>
          </a:r>
          <a:r>
            <a:rPr kumimoji="1" lang="ja-JP" altLang="ja-JP" sz="1100">
              <a:solidFill>
                <a:schemeClr val="dk1"/>
              </a:solidFill>
              <a:effectLst/>
              <a:latin typeface="+mn-lt"/>
              <a:ea typeface="+mn-ea"/>
              <a:cs typeface="+mn-cs"/>
            </a:rPr>
            <a:t>等、人口減少時代において将来負担を軽減するための取組みを進める。新しく施設を建設する際は、複合化を検討し、今後も継続して維持管理を行う必要があるものと判断した場合は、長寿命化等により</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の削減に努める。　</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は、減価償却率が高い状況にあるが、平成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年度に耐震化工事を行っている。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は、基本的に現状の規模を維持していく方針であり、計画的な修繕や建替え等に取組む予定である。平成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年度に、西岡消防詰所（第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分団）の建替えを行っている。</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サルビア作業所</a:t>
          </a:r>
          <a:r>
            <a:rPr kumimoji="1" lang="ja-JP" altLang="en-US" sz="1100">
              <a:solidFill>
                <a:schemeClr val="dk1"/>
              </a:solidFill>
              <a:effectLst/>
              <a:latin typeface="+mn-lt"/>
              <a:ea typeface="+mn-ea"/>
              <a:cs typeface="+mn-cs"/>
            </a:rPr>
            <a:t>の減価償却率が高く更新の時期を迎えている。「</a:t>
          </a:r>
          <a:r>
            <a:rPr kumimoji="1" lang="ja-JP" altLang="ja-JP" sz="1100">
              <a:solidFill>
                <a:schemeClr val="dk1"/>
              </a:solidFill>
              <a:effectLst/>
              <a:latin typeface="+mn-lt"/>
              <a:ea typeface="+mn-ea"/>
              <a:cs typeface="+mn-cs"/>
            </a:rPr>
            <a:t>勝浦町公共施設等総合管理計画</a:t>
          </a:r>
          <a:r>
            <a:rPr kumimoji="1" lang="ja-JP" altLang="en-US" sz="1100">
              <a:solidFill>
                <a:schemeClr val="dk1"/>
              </a:solidFill>
              <a:effectLst/>
              <a:latin typeface="+mn-lt"/>
              <a:ea typeface="+mn-ea"/>
              <a:cs typeface="+mn-cs"/>
            </a:rPr>
            <a:t>個別施設計画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に基づく対応を行うまでの間、現状維持に努める。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
5,109
69.83
3,883,955
3,558,612
188,367
2,259,218
3,385,920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年間、同水準で推移し、類似団体の平均値と同程度となっている。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人口の減少や高齢化による税収減を若い世代の移住定住促進等の事業展開を推進することで抑制しつつ、税滞納額の圧縮など徴収率の向上に努め、併せて投資的経費の抑制等歳出の見直しを実施するとともに、適切な定員管理や行財政改革を引き続き実施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1" name="直線コネクタ 70"/>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96" name="テキスト ボックス 95"/>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昨年度比で９．６ポイント増加し、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。これは、障害者自立支援に係る扶助費や</a:t>
          </a:r>
          <a:r>
            <a:rPr kumimoji="1" lang="ja-JP" altLang="en-US" sz="1100">
              <a:solidFill>
                <a:schemeClr val="dk1"/>
              </a:solidFill>
              <a:effectLst/>
              <a:latin typeface="+mn-lt"/>
              <a:ea typeface="+mn-ea"/>
              <a:cs typeface="+mn-cs"/>
            </a:rPr>
            <a:t>簡易水道事業</a:t>
          </a:r>
          <a:r>
            <a:rPr kumimoji="1" lang="ja-JP" altLang="ja-JP" sz="1100">
              <a:solidFill>
                <a:schemeClr val="dk1"/>
              </a:solidFill>
              <a:effectLst/>
              <a:latin typeface="+mn-lt"/>
              <a:ea typeface="+mn-ea"/>
              <a:cs typeface="+mn-cs"/>
            </a:rPr>
            <a:t>等特別会計への繰出金</a:t>
          </a:r>
          <a:r>
            <a:rPr kumimoji="1" lang="ja-JP" altLang="en-US" sz="1100">
              <a:solidFill>
                <a:schemeClr val="dk1"/>
              </a:solidFill>
              <a:effectLst/>
              <a:latin typeface="+mn-lt"/>
              <a:ea typeface="+mn-ea"/>
              <a:cs typeface="+mn-cs"/>
            </a:rPr>
            <a:t>、道路等老朽化した施設の維持管理経費</a:t>
          </a:r>
          <a:r>
            <a:rPr kumimoji="1" lang="ja-JP" altLang="ja-JP" sz="1100">
              <a:solidFill>
                <a:schemeClr val="dk1"/>
              </a:solidFill>
              <a:effectLst/>
              <a:latin typeface="+mn-lt"/>
              <a:ea typeface="+mn-ea"/>
              <a:cs typeface="+mn-cs"/>
            </a:rPr>
            <a:t>の増加が主な要因である。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令和２年度に策定する公共施設等適正管理計画個別施設計画に基づく施設の適正な管理や</a:t>
          </a:r>
          <a:r>
            <a:rPr kumimoji="1" lang="ja-JP" altLang="ja-JP" sz="1100">
              <a:solidFill>
                <a:schemeClr val="dk1"/>
              </a:solidFill>
              <a:effectLst/>
              <a:latin typeface="+mn-lt"/>
              <a:ea typeface="+mn-ea"/>
              <a:cs typeface="+mn-cs"/>
            </a:rPr>
            <a:t>徹底した事務事業</a:t>
          </a:r>
          <a:r>
            <a:rPr kumimoji="1" lang="ja-JP" altLang="en-US" sz="1100">
              <a:solidFill>
                <a:schemeClr val="dk1"/>
              </a:solidFill>
              <a:effectLst/>
              <a:latin typeface="+mn-lt"/>
              <a:ea typeface="+mn-ea"/>
              <a:cs typeface="+mn-cs"/>
            </a:rPr>
            <a:t>や制度</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適正な定員管理等により経常経費の削減に努める。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63</xdr:row>
      <xdr:rowOff>162560</xdr:rowOff>
    </xdr:to>
    <xdr:cxnSp macro="">
      <xdr:nvCxnSpPr>
        <xdr:cNvPr id="129" name="直線コネクタ 128"/>
        <xdr:cNvCxnSpPr/>
      </xdr:nvCxnSpPr>
      <xdr:spPr>
        <a:xfrm>
          <a:off x="4114800" y="10500614"/>
          <a:ext cx="8382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61</xdr:row>
      <xdr:rowOff>42164</xdr:rowOff>
    </xdr:to>
    <xdr:cxnSp macro="">
      <xdr:nvCxnSpPr>
        <xdr:cNvPr id="132" name="直線コネクタ 131"/>
        <xdr:cNvCxnSpPr/>
      </xdr:nvCxnSpPr>
      <xdr:spPr>
        <a:xfrm>
          <a:off x="3225800" y="1034618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163068</xdr:rowOff>
    </xdr:from>
    <xdr:to>
      <xdr:col>15</xdr:col>
      <xdr:colOff>82550</xdr:colOff>
      <xdr:row>60</xdr:row>
      <xdr:rowOff>59182</xdr:rowOff>
    </xdr:to>
    <xdr:cxnSp macro="">
      <xdr:nvCxnSpPr>
        <xdr:cNvPr id="135" name="直線コネクタ 134"/>
        <xdr:cNvCxnSpPr/>
      </xdr:nvCxnSpPr>
      <xdr:spPr>
        <a:xfrm>
          <a:off x="2336800" y="102786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23114</xdr:rowOff>
    </xdr:from>
    <xdr:to>
      <xdr:col>11</xdr:col>
      <xdr:colOff>31750</xdr:colOff>
      <xdr:row>59</xdr:row>
      <xdr:rowOff>163068</xdr:rowOff>
    </xdr:to>
    <xdr:cxnSp macro="">
      <xdr:nvCxnSpPr>
        <xdr:cNvPr id="138" name="直線コネクタ 137"/>
        <xdr:cNvCxnSpPr/>
      </xdr:nvCxnSpPr>
      <xdr:spPr>
        <a:xfrm>
          <a:off x="1447800" y="1013866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8" name="楕円 147"/>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9"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0" name="楕円 149"/>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1" name="テキスト ボックス 150"/>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52" name="楕円 151"/>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53" name="テキスト ボックス 152"/>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112268</xdr:rowOff>
    </xdr:from>
    <xdr:to>
      <xdr:col>11</xdr:col>
      <xdr:colOff>82550</xdr:colOff>
      <xdr:row>60</xdr:row>
      <xdr:rowOff>42418</xdr:rowOff>
    </xdr:to>
    <xdr:sp macro="" textlink="">
      <xdr:nvSpPr>
        <xdr:cNvPr id="154" name="楕円 153"/>
        <xdr:cNvSpPr/>
      </xdr:nvSpPr>
      <xdr:spPr>
        <a:xfrm>
          <a:off x="2286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52595</xdr:rowOff>
    </xdr:from>
    <xdr:ext cx="762000" cy="259045"/>
    <xdr:sp macro="" textlink="">
      <xdr:nvSpPr>
        <xdr:cNvPr id="155" name="テキスト ボックス 154"/>
        <xdr:cNvSpPr txBox="1"/>
      </xdr:nvSpPr>
      <xdr:spPr>
        <a:xfrm>
          <a:off x="1955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143764</xdr:rowOff>
    </xdr:from>
    <xdr:to>
      <xdr:col>7</xdr:col>
      <xdr:colOff>31750</xdr:colOff>
      <xdr:row>59</xdr:row>
      <xdr:rowOff>73914</xdr:rowOff>
    </xdr:to>
    <xdr:sp macro="" textlink="">
      <xdr:nvSpPr>
        <xdr:cNvPr id="156" name="楕円 155"/>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84091</xdr:rowOff>
    </xdr:from>
    <xdr:ext cx="762000" cy="259045"/>
    <xdr:sp macro="" textlink="">
      <xdr:nvSpPr>
        <xdr:cNvPr id="157" name="テキスト ボックス 156"/>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類似団体平均との比較では下回っているが、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月からの消費税増税や道路等公共施設に係る維持管理費</a:t>
          </a:r>
          <a:r>
            <a:rPr kumimoji="1" lang="ja-JP" altLang="ja-JP" sz="1100">
              <a:solidFill>
                <a:schemeClr val="dk1"/>
              </a:solidFill>
              <a:effectLst/>
              <a:latin typeface="+mn-lt"/>
              <a:ea typeface="+mn-ea"/>
              <a:cs typeface="+mn-cs"/>
            </a:rPr>
            <a:t>が増加し、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a:t>
          </a:r>
          <a:r>
            <a:rPr kumimoji="1" lang="en-US" altLang="ja-JP" sz="1100">
              <a:solidFill>
                <a:schemeClr val="dk1"/>
              </a:solidFill>
              <a:effectLst/>
              <a:latin typeface="+mn-lt"/>
              <a:ea typeface="+mn-ea"/>
              <a:cs typeface="+mn-cs"/>
            </a:rPr>
            <a:t>22,018</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　今後も事務事業の見直しを推進し、徹底した物件費の抑制に努めていく。また、定員管理の適正化により、人件費の抑制に努める。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117055</xdr:rowOff>
    </xdr:from>
    <xdr:to>
      <xdr:col>23</xdr:col>
      <xdr:colOff>133350</xdr:colOff>
      <xdr:row>83</xdr:row>
      <xdr:rowOff>21504</xdr:rowOff>
    </xdr:to>
    <xdr:cxnSp macro="">
      <xdr:nvCxnSpPr>
        <xdr:cNvPr id="194" name="直線コネクタ 193"/>
        <xdr:cNvCxnSpPr/>
      </xdr:nvCxnSpPr>
      <xdr:spPr>
        <a:xfrm>
          <a:off x="4114800" y="14175955"/>
          <a:ext cx="838200" cy="7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73975</xdr:rowOff>
    </xdr:from>
    <xdr:to>
      <xdr:col>19</xdr:col>
      <xdr:colOff>133350</xdr:colOff>
      <xdr:row>82</xdr:row>
      <xdr:rowOff>117055</xdr:rowOff>
    </xdr:to>
    <xdr:cxnSp macro="">
      <xdr:nvCxnSpPr>
        <xdr:cNvPr id="197" name="直線コネクタ 196"/>
        <xdr:cNvCxnSpPr/>
      </xdr:nvCxnSpPr>
      <xdr:spPr>
        <a:xfrm>
          <a:off x="3225800" y="14132875"/>
          <a:ext cx="889000" cy="4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3640</xdr:rowOff>
    </xdr:from>
    <xdr:to>
      <xdr:col>15</xdr:col>
      <xdr:colOff>82550</xdr:colOff>
      <xdr:row>82</xdr:row>
      <xdr:rowOff>73975</xdr:rowOff>
    </xdr:to>
    <xdr:cxnSp macro="">
      <xdr:nvCxnSpPr>
        <xdr:cNvPr id="200" name="直線コネクタ 199"/>
        <xdr:cNvCxnSpPr/>
      </xdr:nvCxnSpPr>
      <xdr:spPr>
        <a:xfrm>
          <a:off x="2336800" y="14062540"/>
          <a:ext cx="889000" cy="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3640</xdr:rowOff>
    </xdr:from>
    <xdr:to>
      <xdr:col>11</xdr:col>
      <xdr:colOff>31750</xdr:colOff>
      <xdr:row>82</xdr:row>
      <xdr:rowOff>35244</xdr:rowOff>
    </xdr:to>
    <xdr:cxnSp macro="">
      <xdr:nvCxnSpPr>
        <xdr:cNvPr id="203" name="直線コネクタ 202"/>
        <xdr:cNvCxnSpPr/>
      </xdr:nvCxnSpPr>
      <xdr:spPr>
        <a:xfrm flipV="1">
          <a:off x="1447800" y="14062540"/>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142154</xdr:rowOff>
    </xdr:from>
    <xdr:to>
      <xdr:col>23</xdr:col>
      <xdr:colOff>184150</xdr:colOff>
      <xdr:row>83</xdr:row>
      <xdr:rowOff>72304</xdr:rowOff>
    </xdr:to>
    <xdr:sp macro="" textlink="">
      <xdr:nvSpPr>
        <xdr:cNvPr id="213" name="楕円 212"/>
        <xdr:cNvSpPr/>
      </xdr:nvSpPr>
      <xdr:spPr>
        <a:xfrm>
          <a:off x="4902200" y="142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158681</xdr:rowOff>
    </xdr:from>
    <xdr:ext cx="762000" cy="259045"/>
    <xdr:sp macro="" textlink="">
      <xdr:nvSpPr>
        <xdr:cNvPr id="214" name="人件費・物件費等の状況該当値テキスト"/>
        <xdr:cNvSpPr txBox="1"/>
      </xdr:nvSpPr>
      <xdr:spPr>
        <a:xfrm>
          <a:off x="5041900" y="140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66255</xdr:rowOff>
    </xdr:from>
    <xdr:to>
      <xdr:col>19</xdr:col>
      <xdr:colOff>184150</xdr:colOff>
      <xdr:row>82</xdr:row>
      <xdr:rowOff>167855</xdr:rowOff>
    </xdr:to>
    <xdr:sp macro="" textlink="">
      <xdr:nvSpPr>
        <xdr:cNvPr id="215" name="楕円 214"/>
        <xdr:cNvSpPr/>
      </xdr:nvSpPr>
      <xdr:spPr>
        <a:xfrm>
          <a:off x="4064000" y="1412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6582</xdr:rowOff>
    </xdr:from>
    <xdr:ext cx="736600" cy="259045"/>
    <xdr:sp macro="" textlink="">
      <xdr:nvSpPr>
        <xdr:cNvPr id="216" name="テキスト ボックス 215"/>
        <xdr:cNvSpPr txBox="1"/>
      </xdr:nvSpPr>
      <xdr:spPr>
        <a:xfrm>
          <a:off x="3733800" y="13894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23175</xdr:rowOff>
    </xdr:from>
    <xdr:to>
      <xdr:col>15</xdr:col>
      <xdr:colOff>133350</xdr:colOff>
      <xdr:row>82</xdr:row>
      <xdr:rowOff>124775</xdr:rowOff>
    </xdr:to>
    <xdr:sp macro="" textlink="">
      <xdr:nvSpPr>
        <xdr:cNvPr id="217" name="楕円 216"/>
        <xdr:cNvSpPr/>
      </xdr:nvSpPr>
      <xdr:spPr>
        <a:xfrm>
          <a:off x="3175000" y="140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134952</xdr:rowOff>
    </xdr:from>
    <xdr:ext cx="762000" cy="259045"/>
    <xdr:sp macro="" textlink="">
      <xdr:nvSpPr>
        <xdr:cNvPr id="218" name="テキスト ボックス 217"/>
        <xdr:cNvSpPr txBox="1"/>
      </xdr:nvSpPr>
      <xdr:spPr>
        <a:xfrm>
          <a:off x="2844800" y="1385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124290</xdr:rowOff>
    </xdr:from>
    <xdr:to>
      <xdr:col>11</xdr:col>
      <xdr:colOff>82550</xdr:colOff>
      <xdr:row>82</xdr:row>
      <xdr:rowOff>54440</xdr:rowOff>
    </xdr:to>
    <xdr:sp macro="" textlink="">
      <xdr:nvSpPr>
        <xdr:cNvPr id="219" name="楕円 218"/>
        <xdr:cNvSpPr/>
      </xdr:nvSpPr>
      <xdr:spPr>
        <a:xfrm>
          <a:off x="2286000" y="14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64617</xdr:rowOff>
    </xdr:from>
    <xdr:ext cx="762000" cy="259045"/>
    <xdr:sp macro="" textlink="">
      <xdr:nvSpPr>
        <xdr:cNvPr id="220" name="テキスト ボックス 219"/>
        <xdr:cNvSpPr txBox="1"/>
      </xdr:nvSpPr>
      <xdr:spPr>
        <a:xfrm>
          <a:off x="1955800" y="137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155894</xdr:rowOff>
    </xdr:from>
    <xdr:to>
      <xdr:col>7</xdr:col>
      <xdr:colOff>31750</xdr:colOff>
      <xdr:row>82</xdr:row>
      <xdr:rowOff>86044</xdr:rowOff>
    </xdr:to>
    <xdr:sp macro="" textlink="">
      <xdr:nvSpPr>
        <xdr:cNvPr id="221" name="楕円 220"/>
        <xdr:cNvSpPr/>
      </xdr:nvSpPr>
      <xdr:spPr>
        <a:xfrm>
          <a:off x="1397000" y="140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96221</xdr:rowOff>
    </xdr:from>
    <xdr:ext cx="762000" cy="259045"/>
    <xdr:sp macro="" textlink="">
      <xdr:nvSpPr>
        <xdr:cNvPr id="222" name="テキスト ボックス 221"/>
        <xdr:cNvSpPr txBox="1"/>
      </xdr:nvSpPr>
      <xdr:spPr>
        <a:xfrm>
          <a:off x="1066800" y="1381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、国家公務員の給与基準</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上回っていない。また、過去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ポイント以内の増減で推移している。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86</xdr:row>
      <xdr:rowOff>5080</xdr:rowOff>
    </xdr:to>
    <xdr:cxnSp macro="">
      <xdr:nvCxnSpPr>
        <xdr:cNvPr id="256" name="直線コネクタ 255"/>
        <xdr:cNvCxnSpPr/>
      </xdr:nvCxnSpPr>
      <xdr:spPr>
        <a:xfrm flipV="1">
          <a:off x="16179800" y="1465326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5080</xdr:rowOff>
    </xdr:to>
    <xdr:cxnSp macro="">
      <xdr:nvCxnSpPr>
        <xdr:cNvPr id="259" name="直線コネクタ 258"/>
        <xdr:cNvCxnSpPr/>
      </xdr:nvCxnSpPr>
      <xdr:spPr>
        <a:xfrm>
          <a:off x="15290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128270</xdr:rowOff>
    </xdr:to>
    <xdr:cxnSp macro="">
      <xdr:nvCxnSpPr>
        <xdr:cNvPr id="262" name="直線コネクタ 261"/>
        <xdr:cNvCxnSpPr/>
      </xdr:nvCxnSpPr>
      <xdr:spPr>
        <a:xfrm>
          <a:off x="14401800" y="1465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128270</xdr:rowOff>
    </xdr:to>
    <xdr:cxnSp macro="">
      <xdr:nvCxnSpPr>
        <xdr:cNvPr id="265" name="直線コネクタ 264"/>
        <xdr:cNvCxnSpPr/>
      </xdr:nvCxnSpPr>
      <xdr:spPr>
        <a:xfrm flipV="1">
          <a:off x="13512800" y="1465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5" name="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7" name="楕円 276"/>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8" name="テキスト ボックス 277"/>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9" name="楕円 278"/>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0" name="テキスト ボックス 279"/>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1" name="楕円 28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2" name="テキスト ボックス 281"/>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3" name="楕円 282"/>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4" name="テキスト ボックス 283"/>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年度からの行財政改革により職員削減に取り組み、類似団体平均を下回っている。退職者に対する新規採用者数の増加により、昨年度に比べて微増している。</a:t>
          </a:r>
          <a:endParaRPr lang="ja-JP" altLang="ja-JP" sz="1400">
            <a:effectLst/>
          </a:endParaRPr>
        </a:p>
        <a:p>
          <a:r>
            <a:rPr kumimoji="1" lang="ja-JP" altLang="ja-JP" sz="1100">
              <a:solidFill>
                <a:schemeClr val="dk1"/>
              </a:solidFill>
              <a:effectLst/>
              <a:latin typeface="+mn-lt"/>
              <a:ea typeface="+mn-ea"/>
              <a:cs typeface="+mn-cs"/>
            </a:rPr>
            <a:t>　今後も適正な定員管理及び職員配置の適正化に努める。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91154</xdr:rowOff>
    </xdr:from>
    <xdr:to>
      <xdr:col>81</xdr:col>
      <xdr:colOff>44450</xdr:colOff>
      <xdr:row>60</xdr:row>
      <xdr:rowOff>111061</xdr:rowOff>
    </xdr:to>
    <xdr:cxnSp macro="">
      <xdr:nvCxnSpPr>
        <xdr:cNvPr id="315" name="直線コネクタ 314"/>
        <xdr:cNvCxnSpPr/>
      </xdr:nvCxnSpPr>
      <xdr:spPr>
        <a:xfrm>
          <a:off x="16179800" y="1037815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53753</xdr:rowOff>
    </xdr:from>
    <xdr:to>
      <xdr:col>77</xdr:col>
      <xdr:colOff>44450</xdr:colOff>
      <xdr:row>60</xdr:row>
      <xdr:rowOff>91154</xdr:rowOff>
    </xdr:to>
    <xdr:cxnSp macro="">
      <xdr:nvCxnSpPr>
        <xdr:cNvPr id="318" name="直線コネクタ 317"/>
        <xdr:cNvCxnSpPr/>
      </xdr:nvCxnSpPr>
      <xdr:spPr>
        <a:xfrm>
          <a:off x="15290800" y="10340753"/>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21177</xdr:rowOff>
    </xdr:from>
    <xdr:to>
      <xdr:col>72</xdr:col>
      <xdr:colOff>203200</xdr:colOff>
      <xdr:row>60</xdr:row>
      <xdr:rowOff>53753</xdr:rowOff>
    </xdr:to>
    <xdr:cxnSp macro="">
      <xdr:nvCxnSpPr>
        <xdr:cNvPr id="321" name="直線コネクタ 320"/>
        <xdr:cNvCxnSpPr/>
      </xdr:nvCxnSpPr>
      <xdr:spPr>
        <a:xfrm>
          <a:off x="14401800" y="1030817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12129</xdr:rowOff>
    </xdr:from>
    <xdr:to>
      <xdr:col>68</xdr:col>
      <xdr:colOff>152400</xdr:colOff>
      <xdr:row>60</xdr:row>
      <xdr:rowOff>21177</xdr:rowOff>
    </xdr:to>
    <xdr:cxnSp macro="">
      <xdr:nvCxnSpPr>
        <xdr:cNvPr id="324" name="直線コネクタ 323"/>
        <xdr:cNvCxnSpPr/>
      </xdr:nvCxnSpPr>
      <xdr:spPr>
        <a:xfrm>
          <a:off x="13512800" y="10299129"/>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60261</xdr:rowOff>
    </xdr:from>
    <xdr:to>
      <xdr:col>81</xdr:col>
      <xdr:colOff>95250</xdr:colOff>
      <xdr:row>60</xdr:row>
      <xdr:rowOff>161861</xdr:rowOff>
    </xdr:to>
    <xdr:sp macro="" textlink="">
      <xdr:nvSpPr>
        <xdr:cNvPr id="334" name="楕円 333"/>
        <xdr:cNvSpPr/>
      </xdr:nvSpPr>
      <xdr:spPr>
        <a:xfrm>
          <a:off x="16967200" y="103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76788</xdr:rowOff>
    </xdr:from>
    <xdr:ext cx="762000" cy="259045"/>
    <xdr:sp macro="" textlink="">
      <xdr:nvSpPr>
        <xdr:cNvPr id="335" name="定員管理の状況該当値テキスト"/>
        <xdr:cNvSpPr txBox="1"/>
      </xdr:nvSpPr>
      <xdr:spPr>
        <a:xfrm>
          <a:off x="17106900" y="1019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40354</xdr:rowOff>
    </xdr:from>
    <xdr:to>
      <xdr:col>77</xdr:col>
      <xdr:colOff>95250</xdr:colOff>
      <xdr:row>60</xdr:row>
      <xdr:rowOff>141954</xdr:rowOff>
    </xdr:to>
    <xdr:sp macro="" textlink="">
      <xdr:nvSpPr>
        <xdr:cNvPr id="336" name="楕円 335"/>
        <xdr:cNvSpPr/>
      </xdr:nvSpPr>
      <xdr:spPr>
        <a:xfrm>
          <a:off x="16129000" y="10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152131</xdr:rowOff>
    </xdr:from>
    <xdr:ext cx="736600" cy="259045"/>
    <xdr:sp macro="" textlink="">
      <xdr:nvSpPr>
        <xdr:cNvPr id="337" name="テキスト ボックス 336"/>
        <xdr:cNvSpPr txBox="1"/>
      </xdr:nvSpPr>
      <xdr:spPr>
        <a:xfrm>
          <a:off x="15798800" y="1009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2953</xdr:rowOff>
    </xdr:from>
    <xdr:to>
      <xdr:col>73</xdr:col>
      <xdr:colOff>44450</xdr:colOff>
      <xdr:row>60</xdr:row>
      <xdr:rowOff>104553</xdr:rowOff>
    </xdr:to>
    <xdr:sp macro="" textlink="">
      <xdr:nvSpPr>
        <xdr:cNvPr id="338" name="楕円 337"/>
        <xdr:cNvSpPr/>
      </xdr:nvSpPr>
      <xdr:spPr>
        <a:xfrm>
          <a:off x="15240000" y="102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114730</xdr:rowOff>
    </xdr:from>
    <xdr:ext cx="762000" cy="259045"/>
    <xdr:sp macro="" textlink="">
      <xdr:nvSpPr>
        <xdr:cNvPr id="339" name="テキスト ボックス 338"/>
        <xdr:cNvSpPr txBox="1"/>
      </xdr:nvSpPr>
      <xdr:spPr>
        <a:xfrm>
          <a:off x="14909800" y="1005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141827</xdr:rowOff>
    </xdr:from>
    <xdr:to>
      <xdr:col>68</xdr:col>
      <xdr:colOff>203200</xdr:colOff>
      <xdr:row>60</xdr:row>
      <xdr:rowOff>71977</xdr:rowOff>
    </xdr:to>
    <xdr:sp macro="" textlink="">
      <xdr:nvSpPr>
        <xdr:cNvPr id="340" name="楕円 339"/>
        <xdr:cNvSpPr/>
      </xdr:nvSpPr>
      <xdr:spPr>
        <a:xfrm>
          <a:off x="14351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82154</xdr:rowOff>
    </xdr:from>
    <xdr:ext cx="762000" cy="259045"/>
    <xdr:sp macro="" textlink="">
      <xdr:nvSpPr>
        <xdr:cNvPr id="341" name="テキスト ボックス 340"/>
        <xdr:cNvSpPr txBox="1"/>
      </xdr:nvSpPr>
      <xdr:spPr>
        <a:xfrm>
          <a:off x="14020800" y="1002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132779</xdr:rowOff>
    </xdr:from>
    <xdr:to>
      <xdr:col>64</xdr:col>
      <xdr:colOff>152400</xdr:colOff>
      <xdr:row>60</xdr:row>
      <xdr:rowOff>62929</xdr:rowOff>
    </xdr:to>
    <xdr:sp macro="" textlink="">
      <xdr:nvSpPr>
        <xdr:cNvPr id="342" name="楕円 341"/>
        <xdr:cNvSpPr/>
      </xdr:nvSpPr>
      <xdr:spPr>
        <a:xfrm>
          <a:off x="13462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73106</xdr:rowOff>
    </xdr:from>
    <xdr:ext cx="762000" cy="259045"/>
    <xdr:sp macro="" textlink="">
      <xdr:nvSpPr>
        <xdr:cNvPr id="343" name="テキスト ボックス 342"/>
        <xdr:cNvSpPr txBox="1"/>
      </xdr:nvSpPr>
      <xdr:spPr>
        <a:xfrm>
          <a:off x="13131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においても類似団体平均は下回っており、早期健全化基準の</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％を大きく下回っている。一方で、前年度比較では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施設の耐震化等を計画的に行っている</a:t>
          </a:r>
          <a:r>
            <a:rPr kumimoji="1" lang="ja-JP" altLang="ja-JP" sz="1100">
              <a:solidFill>
                <a:schemeClr val="dk1"/>
              </a:solidFill>
              <a:effectLst/>
              <a:latin typeface="+mn-lt"/>
              <a:ea typeface="+mn-ea"/>
              <a:cs typeface="+mn-cs"/>
            </a:rPr>
            <a:t>簡易水道事業特別会計の元利償還金の増加等が実質公債費比率を引き上げる要因となった。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年度には、病院改築に伴い多額の地方債借入が予定されている。今後は、厳選した事業の選択・実施により、地方債発行を抑制や公債費の減額・償還金の平準化を図り、急激な比率上昇に努める。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102870</xdr:rowOff>
    </xdr:to>
    <xdr:cxnSp macro="">
      <xdr:nvCxnSpPr>
        <xdr:cNvPr id="374" name="直線コネクタ 373"/>
        <xdr:cNvCxnSpPr/>
      </xdr:nvCxnSpPr>
      <xdr:spPr>
        <a:xfrm>
          <a:off x="16179800" y="69560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98044</xdr:rowOff>
    </xdr:to>
    <xdr:cxnSp macro="">
      <xdr:nvCxnSpPr>
        <xdr:cNvPr id="377" name="直線コネクタ 376"/>
        <xdr:cNvCxnSpPr/>
      </xdr:nvCxnSpPr>
      <xdr:spPr>
        <a:xfrm>
          <a:off x="15290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88392</xdr:rowOff>
    </xdr:to>
    <xdr:cxnSp macro="">
      <xdr:nvCxnSpPr>
        <xdr:cNvPr id="380" name="直線コネクタ 379"/>
        <xdr:cNvCxnSpPr/>
      </xdr:nvCxnSpPr>
      <xdr:spPr>
        <a:xfrm>
          <a:off x="14401800" y="69319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165608</xdr:rowOff>
    </xdr:to>
    <xdr:cxnSp macro="">
      <xdr:nvCxnSpPr>
        <xdr:cNvPr id="383" name="直線コネクタ 382"/>
        <xdr:cNvCxnSpPr/>
      </xdr:nvCxnSpPr>
      <xdr:spPr>
        <a:xfrm flipV="1">
          <a:off x="13512800" y="693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3" name="楕円 392"/>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4"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5" name="楕円 394"/>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96" name="テキスト ボックス 395"/>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397" name="楕円 396"/>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398" name="テキスト ボックス 397"/>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399" name="楕円 398"/>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400" name="テキスト ボックス 399"/>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1" name="楕円 400"/>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2" name="テキスト ボックス 401"/>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令和元年度においても類似団体の平均と同じく「－％」である。</a:t>
          </a:r>
          <a:r>
            <a:rPr kumimoji="1" lang="ja-JP" altLang="ja-JP" sz="1100">
              <a:solidFill>
                <a:schemeClr val="dk1"/>
              </a:solidFill>
              <a:effectLst/>
              <a:latin typeface="+mn-lt"/>
              <a:ea typeface="+mn-ea"/>
              <a:cs typeface="+mn-cs"/>
            </a:rPr>
            <a:t>今後も公債費等義務的経費の削減を中心とする行政改革を進め、後世への負担を少しでも軽減するよう地方債発行を抑制し、財政の健全化に努める。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
5,109
69.83
3,883,955
3,558,612
188,367
2,259,218
3,385,920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。全国平均、徳島県平均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下回っている状況にある。今後も適正な定員管理や時間外手当の縮減等を行い、人件費の抑制に努めていく。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159004</xdr:rowOff>
    </xdr:to>
    <xdr:cxnSp macro="">
      <xdr:nvCxnSpPr>
        <xdr:cNvPr id="64" name="直線コネクタ 63"/>
        <xdr:cNvCxnSpPr/>
      </xdr:nvCxnSpPr>
      <xdr:spPr>
        <a:xfrm flipV="1">
          <a:off x="3987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159004</xdr:rowOff>
    </xdr:to>
    <xdr:cxnSp macro="">
      <xdr:nvCxnSpPr>
        <xdr:cNvPr id="67" name="直線コネクタ 66"/>
        <xdr:cNvCxnSpPr/>
      </xdr:nvCxnSpPr>
      <xdr:spPr>
        <a:xfrm>
          <a:off x="3098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127000</xdr:rowOff>
    </xdr:to>
    <xdr:cxnSp macro="">
      <xdr:nvCxnSpPr>
        <xdr:cNvPr id="70" name="直線コネクタ 69"/>
        <xdr:cNvCxnSpPr/>
      </xdr:nvCxnSpPr>
      <xdr:spPr>
        <a:xfrm>
          <a:off x="2209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117856</xdr:rowOff>
    </xdr:to>
    <xdr:cxnSp macro="">
      <xdr:nvCxnSpPr>
        <xdr:cNvPr id="73" name="直線コネクタ 72"/>
        <xdr:cNvCxnSpPr/>
      </xdr:nvCxnSpPr>
      <xdr:spPr>
        <a:xfrm>
          <a:off x="1320800" y="6230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ポイント増加した。これは、</a:t>
          </a:r>
          <a:r>
            <a:rPr kumimoji="1" lang="ja-JP" altLang="en-US" sz="1100">
              <a:solidFill>
                <a:schemeClr val="dk1"/>
              </a:solidFill>
              <a:effectLst/>
              <a:latin typeface="+mn-lt"/>
              <a:ea typeface="+mn-ea"/>
              <a:cs typeface="+mn-cs"/>
            </a:rPr>
            <a:t>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月からの消費税増税</a:t>
          </a:r>
          <a:r>
            <a:rPr kumimoji="1" lang="ja-JP" altLang="ja-JP" sz="1100">
              <a:solidFill>
                <a:schemeClr val="dk1"/>
              </a:solidFill>
              <a:effectLst/>
              <a:latin typeface="+mn-lt"/>
              <a:ea typeface="+mn-ea"/>
              <a:cs typeface="+mn-cs"/>
            </a:rPr>
            <a:t>による増加が主な要因となっている。今後も行財政改革等による精査・見直しを行い、物件費の抑制に努める。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37846</xdr:rowOff>
    </xdr:to>
    <xdr:cxnSp macro="">
      <xdr:nvCxnSpPr>
        <xdr:cNvPr id="122" name="直線コネクタ 121"/>
        <xdr:cNvCxnSpPr/>
      </xdr:nvCxnSpPr>
      <xdr:spPr>
        <a:xfrm>
          <a:off x="15671800" y="28976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154432</xdr:rowOff>
    </xdr:to>
    <xdr:cxnSp macro="">
      <xdr:nvCxnSpPr>
        <xdr:cNvPr id="125" name="直線コネクタ 124"/>
        <xdr:cNvCxnSpPr/>
      </xdr:nvCxnSpPr>
      <xdr:spPr>
        <a:xfrm>
          <a:off x="14782800" y="2861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117856</xdr:rowOff>
    </xdr:to>
    <xdr:cxnSp macro="">
      <xdr:nvCxnSpPr>
        <xdr:cNvPr id="128" name="直線コネクタ 127"/>
        <xdr:cNvCxnSpPr/>
      </xdr:nvCxnSpPr>
      <xdr:spPr>
        <a:xfrm>
          <a:off x="13893800" y="2819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76708</xdr:rowOff>
    </xdr:to>
    <xdr:cxnSp macro="">
      <xdr:nvCxnSpPr>
        <xdr:cNvPr id="131" name="直線コネクタ 130"/>
        <xdr:cNvCxnSpPr/>
      </xdr:nvCxnSpPr>
      <xdr:spPr>
        <a:xfrm>
          <a:off x="13004800" y="2815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3573</xdr:rowOff>
    </xdr:from>
    <xdr:ext cx="762000" cy="259045"/>
    <xdr:sp macro="" textlink="">
      <xdr:nvSpPr>
        <xdr:cNvPr id="142" name="物件費該当値テキスト"/>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4" name="テキスト ボックス 143"/>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47" name="楕円 146"/>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48" name="テキスト ボックス 147"/>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経常経費全体が昨年度より</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百万円程度</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したことが</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　社会保障経費については、今後も増加が予想されることから、町単独での各種扶助経費の見直しを検討するなど扶助費の抑制を図っていく。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54</xdr:row>
      <xdr:rowOff>170543</xdr:rowOff>
    </xdr:to>
    <xdr:cxnSp macro="">
      <xdr:nvCxnSpPr>
        <xdr:cNvPr id="184" name="直線コネクタ 183"/>
        <xdr:cNvCxnSpPr/>
      </xdr:nvCxnSpPr>
      <xdr:spPr>
        <a:xfrm flipV="1">
          <a:off x="3987800" y="9417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54</xdr:row>
      <xdr:rowOff>170543</xdr:rowOff>
    </xdr:to>
    <xdr:cxnSp macro="">
      <xdr:nvCxnSpPr>
        <xdr:cNvPr id="187" name="直線コネクタ 186"/>
        <xdr:cNvCxnSpPr/>
      </xdr:nvCxnSpPr>
      <xdr:spPr>
        <a:xfrm>
          <a:off x="3098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148772</xdr:rowOff>
    </xdr:to>
    <xdr:cxnSp macro="">
      <xdr:nvCxnSpPr>
        <xdr:cNvPr id="190" name="直線コネクタ 189"/>
        <xdr:cNvCxnSpPr/>
      </xdr:nvCxnSpPr>
      <xdr:spPr>
        <a:xfrm>
          <a:off x="2209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137885</xdr:rowOff>
    </xdr:to>
    <xdr:cxnSp macro="">
      <xdr:nvCxnSpPr>
        <xdr:cNvPr id="193" name="直線コネクタ 192"/>
        <xdr:cNvCxnSpPr/>
      </xdr:nvCxnSpPr>
      <xdr:spPr>
        <a:xfrm>
          <a:off x="1320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5" name="楕円 204"/>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06" name="テキスト ボックス 205"/>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07" name="楕円 206"/>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08" name="テキスト ボックス 207"/>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09" name="楕円 208"/>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0" name="テキスト ボックス 209"/>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1" name="楕円 210"/>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2" name="テキスト ボックス 211"/>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ポイント増加となった。これは</a:t>
          </a:r>
          <a:r>
            <a:rPr kumimoji="1" lang="ja-JP" altLang="en-US" sz="1100">
              <a:solidFill>
                <a:schemeClr val="dk1"/>
              </a:solidFill>
              <a:effectLst/>
              <a:latin typeface="+mn-lt"/>
              <a:ea typeface="+mn-ea"/>
              <a:cs typeface="+mn-cs"/>
            </a:rPr>
            <a:t>、令和元年度から簡易水道事業</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農業集落排水事業</a:t>
          </a:r>
          <a:r>
            <a:rPr kumimoji="1" lang="ja-JP" altLang="ja-JP" sz="1100">
              <a:solidFill>
                <a:schemeClr val="dk1"/>
              </a:solidFill>
              <a:effectLst/>
              <a:latin typeface="+mn-lt"/>
              <a:ea typeface="+mn-ea"/>
              <a:cs typeface="+mn-cs"/>
            </a:rPr>
            <a:t>特別会計へ</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の繰出</a:t>
          </a:r>
          <a:r>
            <a:rPr kumimoji="1" lang="ja-JP" altLang="en-US" sz="1100">
              <a:solidFill>
                <a:schemeClr val="dk1"/>
              </a:solidFill>
              <a:effectLst/>
              <a:latin typeface="+mn-lt"/>
              <a:ea typeface="+mn-ea"/>
              <a:cs typeface="+mn-cs"/>
            </a:rPr>
            <a:t>しを行ったことが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主な要因となっている。今後も、各特別会計の適切な事業運営や</a:t>
          </a:r>
          <a:r>
            <a:rPr lang="ja-JP" altLang="ja-JP" sz="1100" b="0" i="0" baseline="0">
              <a:solidFill>
                <a:schemeClr val="dk1"/>
              </a:solidFill>
              <a:effectLst/>
              <a:latin typeface="+mn-lt"/>
              <a:ea typeface="+mn-ea"/>
              <a:cs typeface="+mn-cs"/>
            </a:rPr>
            <a:t>各会計への経費節減などを求めて、</a:t>
          </a:r>
          <a:r>
            <a:rPr kumimoji="1" lang="ja-JP" altLang="ja-JP" sz="1100">
              <a:solidFill>
                <a:schemeClr val="dk1"/>
              </a:solidFill>
              <a:effectLst/>
              <a:latin typeface="+mn-lt"/>
              <a:ea typeface="+mn-ea"/>
              <a:cs typeface="+mn-cs"/>
            </a:rPr>
            <a:t>繰出金等の抑制を図っていく。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59</xdr:row>
      <xdr:rowOff>98425</xdr:rowOff>
    </xdr:to>
    <xdr:cxnSp macro="">
      <xdr:nvCxnSpPr>
        <xdr:cNvPr id="240" name="直線コネクタ 239"/>
        <xdr:cNvCxnSpPr/>
      </xdr:nvCxnSpPr>
      <xdr:spPr>
        <a:xfrm>
          <a:off x="15671800" y="999109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46990</xdr:rowOff>
    </xdr:to>
    <xdr:cxnSp macro="">
      <xdr:nvCxnSpPr>
        <xdr:cNvPr id="243" name="直線コネクタ 242"/>
        <xdr:cNvCxnSpPr/>
      </xdr:nvCxnSpPr>
      <xdr:spPr>
        <a:xfrm>
          <a:off x="14782800" y="99339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12700</xdr:rowOff>
    </xdr:to>
    <xdr:cxnSp macro="">
      <xdr:nvCxnSpPr>
        <xdr:cNvPr id="246" name="直線コネクタ 245"/>
        <xdr:cNvCxnSpPr/>
      </xdr:nvCxnSpPr>
      <xdr:spPr>
        <a:xfrm flipV="1">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24130</xdr:rowOff>
    </xdr:to>
    <xdr:cxnSp macro="">
      <xdr:nvCxnSpPr>
        <xdr:cNvPr id="249" name="直線コネクタ 248"/>
        <xdr:cNvCxnSpPr/>
      </xdr:nvCxnSpPr>
      <xdr:spPr>
        <a:xfrm flipV="1">
          <a:off x="13004800" y="9956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47625</xdr:rowOff>
    </xdr:from>
    <xdr:to>
      <xdr:col>82</xdr:col>
      <xdr:colOff>158750</xdr:colOff>
      <xdr:row>59</xdr:row>
      <xdr:rowOff>149225</xdr:rowOff>
    </xdr:to>
    <xdr:sp macro="" textlink="">
      <xdr:nvSpPr>
        <xdr:cNvPr id="259" name="楕円 258"/>
        <xdr:cNvSpPr/>
      </xdr:nvSpPr>
      <xdr:spPr>
        <a:xfrm>
          <a:off x="1645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19702</xdr:rowOff>
    </xdr:from>
    <xdr:ext cx="762000" cy="259045"/>
    <xdr:sp macro="" textlink="">
      <xdr:nvSpPr>
        <xdr:cNvPr id="260" name="その他該当値テキスト"/>
        <xdr:cNvSpPr txBox="1"/>
      </xdr:nvSpPr>
      <xdr:spPr>
        <a:xfrm>
          <a:off x="16598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167640</xdr:rowOff>
    </xdr:from>
    <xdr:to>
      <xdr:col>78</xdr:col>
      <xdr:colOff>120650</xdr:colOff>
      <xdr:row>58</xdr:row>
      <xdr:rowOff>97790</xdr:rowOff>
    </xdr:to>
    <xdr:sp macro="" textlink="">
      <xdr:nvSpPr>
        <xdr:cNvPr id="261" name="楕円 260"/>
        <xdr:cNvSpPr/>
      </xdr:nvSpPr>
      <xdr:spPr>
        <a:xfrm>
          <a:off x="15621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82567</xdr:rowOff>
    </xdr:from>
    <xdr:ext cx="736600" cy="259045"/>
    <xdr:sp macro="" textlink="">
      <xdr:nvSpPr>
        <xdr:cNvPr id="262" name="テキスト ボックス 261"/>
        <xdr:cNvSpPr txBox="1"/>
      </xdr:nvSpPr>
      <xdr:spPr>
        <a:xfrm>
          <a:off x="15290800" y="100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64" name="テキスト ボックス 263"/>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5" name="楕円 26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6" name="テキスト ボックス 26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補助費等に係る経常収支比率は、令和元年度は</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ポイント増加した。類似団体平均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及び徳島県平均を上回る結果となった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勝浦病院への繰出金について、これまで出資金としていた経費の一部を補助費としたこと</a:t>
          </a:r>
          <a:r>
            <a:rPr kumimoji="1" lang="ja-JP" altLang="ja-JP" sz="1100">
              <a:solidFill>
                <a:schemeClr val="dk1"/>
              </a:solidFill>
              <a:effectLst/>
              <a:latin typeface="+mn-lt"/>
              <a:ea typeface="+mn-ea"/>
              <a:cs typeface="+mn-cs"/>
            </a:rPr>
            <a:t>が主な要因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今後も引き続き適正な補助金の交付を行い、公平性・公益性の確保に努め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37</xdr:row>
      <xdr:rowOff>28702</xdr:rowOff>
    </xdr:to>
    <xdr:cxnSp macro="">
      <xdr:nvCxnSpPr>
        <xdr:cNvPr id="298" name="直線コネクタ 297"/>
        <xdr:cNvCxnSpPr/>
      </xdr:nvCxnSpPr>
      <xdr:spPr>
        <a:xfrm>
          <a:off x="15671800" y="610717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106426</xdr:rowOff>
    </xdr:to>
    <xdr:cxnSp macro="">
      <xdr:nvCxnSpPr>
        <xdr:cNvPr id="301" name="直線コネクタ 300"/>
        <xdr:cNvCxnSpPr/>
      </xdr:nvCxnSpPr>
      <xdr:spPr>
        <a:xfrm>
          <a:off x="14782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83566</xdr:rowOff>
    </xdr:to>
    <xdr:cxnSp macro="">
      <xdr:nvCxnSpPr>
        <xdr:cNvPr id="304" name="直線コネクタ 303"/>
        <xdr:cNvCxnSpPr/>
      </xdr:nvCxnSpPr>
      <xdr:spPr>
        <a:xfrm>
          <a:off x="13893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83566</xdr:rowOff>
    </xdr:to>
    <xdr:cxnSp macro="">
      <xdr:nvCxnSpPr>
        <xdr:cNvPr id="307" name="直線コネクタ 306"/>
        <xdr:cNvCxnSpPr/>
      </xdr:nvCxnSpPr>
      <xdr:spPr>
        <a:xfrm>
          <a:off x="13004800" y="6052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7" name="楕円 316"/>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18"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19" name="楕円 318"/>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0" name="テキスト ボックス 319"/>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1" name="楕円 320"/>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2" name="テキスト ボックス 321"/>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3" name="楕円 322"/>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4" name="テキスト ボックス 323"/>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25" name="楕円 324"/>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26" name="テキスト ボックス 325"/>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ポイント下回っており、</a:t>
          </a:r>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年度には、病院改築に伴う多額の地方債借入が予定されていることから、今後の新規事業については、厳選した事業の選択・実施により地方債発行の抑制に努める。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35561</xdr:rowOff>
    </xdr:to>
    <xdr:cxnSp macro="">
      <xdr:nvCxnSpPr>
        <xdr:cNvPr id="356" name="直線コネクタ 355"/>
        <xdr:cNvCxnSpPr/>
      </xdr:nvCxnSpPr>
      <xdr:spPr>
        <a:xfrm flipV="1">
          <a:off x="3987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35561</xdr:rowOff>
    </xdr:to>
    <xdr:cxnSp macro="">
      <xdr:nvCxnSpPr>
        <xdr:cNvPr id="359" name="直線コネクタ 358"/>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35561</xdr:rowOff>
    </xdr:to>
    <xdr:cxnSp macro="">
      <xdr:nvCxnSpPr>
        <xdr:cNvPr id="362" name="直線コネクタ 361"/>
        <xdr:cNvCxnSpPr/>
      </xdr:nvCxnSpPr>
      <xdr:spPr>
        <a:xfrm>
          <a:off x="2209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8128</xdr:rowOff>
    </xdr:to>
    <xdr:cxnSp macro="">
      <xdr:nvCxnSpPr>
        <xdr:cNvPr id="365" name="直線コネクタ 364"/>
        <xdr:cNvCxnSpPr/>
      </xdr:nvCxnSpPr>
      <xdr:spPr>
        <a:xfrm>
          <a:off x="1320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楕円 374"/>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127016</xdr:rowOff>
    </xdr:from>
    <xdr:ext cx="762000" cy="259045"/>
    <xdr:sp macro="" textlink="">
      <xdr:nvSpPr>
        <xdr:cNvPr id="376"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77" name="楕円 376"/>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78" name="テキスト ボックス 377"/>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79" name="楕円 37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80" name="テキスト ボックス 379"/>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1" name="楕円 380"/>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83" name="楕円 382"/>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37101</xdr:rowOff>
    </xdr:from>
    <xdr:ext cx="762000" cy="259045"/>
    <xdr:sp macro="" textlink="">
      <xdr:nvSpPr>
        <xdr:cNvPr id="384" name="テキスト ボックス 38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県平均ともに下回っている</a:t>
          </a:r>
          <a:r>
            <a:rPr kumimoji="1" lang="ja-JP" altLang="en-US" sz="1100">
              <a:solidFill>
                <a:schemeClr val="dk1"/>
              </a:solidFill>
              <a:effectLst/>
              <a:latin typeface="+mn-lt"/>
              <a:ea typeface="+mn-ea"/>
              <a:cs typeface="+mn-cs"/>
            </a:rPr>
            <a:t>が、類似団体平均を</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ポイント増加となった。今後も人件費や</a:t>
          </a:r>
          <a:r>
            <a:rPr kumimoji="1" lang="ja-JP" altLang="en-US" sz="1100">
              <a:solidFill>
                <a:schemeClr val="dk1"/>
              </a:solidFill>
              <a:effectLst/>
              <a:latin typeface="+mn-lt"/>
              <a:ea typeface="+mn-ea"/>
              <a:cs typeface="+mn-cs"/>
            </a:rPr>
            <a:t>特別会計への繰出金</a:t>
          </a:r>
          <a:r>
            <a:rPr kumimoji="1" lang="ja-JP" altLang="ja-JP" sz="1100">
              <a:solidFill>
                <a:schemeClr val="dk1"/>
              </a:solidFill>
              <a:effectLst/>
              <a:latin typeface="+mn-lt"/>
              <a:ea typeface="+mn-ea"/>
              <a:cs typeface="+mn-cs"/>
            </a:rPr>
            <a:t>等の抑制を図り、健全な財政運営を図っていく。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77</xdr:row>
      <xdr:rowOff>127000</xdr:rowOff>
    </xdr:to>
    <xdr:cxnSp macro="">
      <xdr:nvCxnSpPr>
        <xdr:cNvPr id="417" name="直線コネクタ 416"/>
        <xdr:cNvCxnSpPr/>
      </xdr:nvCxnSpPr>
      <xdr:spPr>
        <a:xfrm>
          <a:off x="15671800" y="1292479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115570</xdr:rowOff>
    </xdr:from>
    <xdr:to>
      <xdr:col>78</xdr:col>
      <xdr:colOff>69850</xdr:colOff>
      <xdr:row>75</xdr:row>
      <xdr:rowOff>66040</xdr:rowOff>
    </xdr:to>
    <xdr:cxnSp macro="">
      <xdr:nvCxnSpPr>
        <xdr:cNvPr id="420" name="直線コネクタ 419"/>
        <xdr:cNvCxnSpPr/>
      </xdr:nvCxnSpPr>
      <xdr:spPr>
        <a:xfrm>
          <a:off x="14782800" y="128028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85090</xdr:rowOff>
    </xdr:from>
    <xdr:to>
      <xdr:col>73</xdr:col>
      <xdr:colOff>180975</xdr:colOff>
      <xdr:row>74</xdr:row>
      <xdr:rowOff>115570</xdr:rowOff>
    </xdr:to>
    <xdr:cxnSp macro="">
      <xdr:nvCxnSpPr>
        <xdr:cNvPr id="423" name="直線コネクタ 422"/>
        <xdr:cNvCxnSpPr/>
      </xdr:nvCxnSpPr>
      <xdr:spPr>
        <a:xfrm>
          <a:off x="13893800" y="127723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xdr:rowOff>
    </xdr:from>
    <xdr:to>
      <xdr:col>69</xdr:col>
      <xdr:colOff>92075</xdr:colOff>
      <xdr:row>74</xdr:row>
      <xdr:rowOff>85090</xdr:rowOff>
    </xdr:to>
    <xdr:cxnSp macro="">
      <xdr:nvCxnSpPr>
        <xdr:cNvPr id="426" name="直線コネクタ 425"/>
        <xdr:cNvCxnSpPr/>
      </xdr:nvCxnSpPr>
      <xdr:spPr>
        <a:xfrm>
          <a:off x="13004800" y="126885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36" name="楕円 435"/>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48277</xdr:rowOff>
    </xdr:from>
    <xdr:ext cx="762000" cy="259045"/>
    <xdr:sp macro="" textlink="">
      <xdr:nvSpPr>
        <xdr:cNvPr id="437" name="公債費以外該当値テキスト"/>
        <xdr:cNvSpPr txBox="1"/>
      </xdr:nvSpPr>
      <xdr:spPr>
        <a:xfrm>
          <a:off x="16598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38" name="楕円 437"/>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39" name="テキスト ボックス 438"/>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64770</xdr:rowOff>
    </xdr:from>
    <xdr:to>
      <xdr:col>74</xdr:col>
      <xdr:colOff>31750</xdr:colOff>
      <xdr:row>74</xdr:row>
      <xdr:rowOff>166370</xdr:rowOff>
    </xdr:to>
    <xdr:sp macro="" textlink="">
      <xdr:nvSpPr>
        <xdr:cNvPr id="440" name="楕円 439"/>
        <xdr:cNvSpPr/>
      </xdr:nvSpPr>
      <xdr:spPr>
        <a:xfrm>
          <a:off x="14732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5097</xdr:rowOff>
    </xdr:from>
    <xdr:ext cx="762000" cy="259045"/>
    <xdr:sp macro="" textlink="">
      <xdr:nvSpPr>
        <xdr:cNvPr id="441" name="テキスト ボックス 440"/>
        <xdr:cNvSpPr txBox="1"/>
      </xdr:nvSpPr>
      <xdr:spPr>
        <a:xfrm>
          <a:off x="14401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34290</xdr:rowOff>
    </xdr:from>
    <xdr:to>
      <xdr:col>69</xdr:col>
      <xdr:colOff>142875</xdr:colOff>
      <xdr:row>74</xdr:row>
      <xdr:rowOff>135890</xdr:rowOff>
    </xdr:to>
    <xdr:sp macro="" textlink="">
      <xdr:nvSpPr>
        <xdr:cNvPr id="442" name="楕円 441"/>
        <xdr:cNvSpPr/>
      </xdr:nvSpPr>
      <xdr:spPr>
        <a:xfrm>
          <a:off x="13843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146067</xdr:rowOff>
    </xdr:from>
    <xdr:ext cx="762000" cy="259045"/>
    <xdr:sp macro="" textlink="">
      <xdr:nvSpPr>
        <xdr:cNvPr id="443" name="テキスト ボックス 442"/>
        <xdr:cNvSpPr txBox="1"/>
      </xdr:nvSpPr>
      <xdr:spPr>
        <a:xfrm>
          <a:off x="13512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121920</xdr:rowOff>
    </xdr:from>
    <xdr:to>
      <xdr:col>65</xdr:col>
      <xdr:colOff>53975</xdr:colOff>
      <xdr:row>74</xdr:row>
      <xdr:rowOff>52070</xdr:rowOff>
    </xdr:to>
    <xdr:sp macro="" textlink="">
      <xdr:nvSpPr>
        <xdr:cNvPr id="444" name="楕円 443"/>
        <xdr:cNvSpPr/>
      </xdr:nvSpPr>
      <xdr:spPr>
        <a:xfrm>
          <a:off x="12954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62247</xdr:rowOff>
    </xdr:from>
    <xdr:ext cx="762000" cy="259045"/>
    <xdr:sp macro="" textlink="">
      <xdr:nvSpPr>
        <xdr:cNvPr id="445" name="テキスト ボックス 444"/>
        <xdr:cNvSpPr txBox="1"/>
      </xdr:nvSpPr>
      <xdr:spPr>
        <a:xfrm>
          <a:off x="12623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117606</xdr:rowOff>
    </xdr:from>
    <xdr:to>
      <xdr:col>29</xdr:col>
      <xdr:colOff>127000</xdr:colOff>
      <xdr:row>18</xdr:row>
      <xdr:rowOff>144604</xdr:rowOff>
    </xdr:to>
    <xdr:cxnSp macro="">
      <xdr:nvCxnSpPr>
        <xdr:cNvPr id="46" name="直線コネクタ 45"/>
        <xdr:cNvCxnSpPr/>
      </xdr:nvCxnSpPr>
      <xdr:spPr bwMode="auto">
        <a:xfrm flipV="1">
          <a:off x="5003800" y="3079881"/>
          <a:ext cx="647700" cy="19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144604</xdr:rowOff>
    </xdr:from>
    <xdr:to>
      <xdr:col>26</xdr:col>
      <xdr:colOff>50800</xdr:colOff>
      <xdr:row>19</xdr:row>
      <xdr:rowOff>6593</xdr:rowOff>
    </xdr:to>
    <xdr:cxnSp macro="">
      <xdr:nvCxnSpPr>
        <xdr:cNvPr id="49" name="直線コネクタ 48"/>
        <xdr:cNvCxnSpPr/>
      </xdr:nvCxnSpPr>
      <xdr:spPr bwMode="auto">
        <a:xfrm flipV="1">
          <a:off x="4305300" y="3278329"/>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6593</xdr:rowOff>
    </xdr:from>
    <xdr:to>
      <xdr:col>22</xdr:col>
      <xdr:colOff>114300</xdr:colOff>
      <xdr:row>19</xdr:row>
      <xdr:rowOff>27972</xdr:rowOff>
    </xdr:to>
    <xdr:cxnSp macro="">
      <xdr:nvCxnSpPr>
        <xdr:cNvPr id="52" name="直線コネクタ 51"/>
        <xdr:cNvCxnSpPr/>
      </xdr:nvCxnSpPr>
      <xdr:spPr bwMode="auto">
        <a:xfrm flipV="1">
          <a:off x="3606800" y="3311768"/>
          <a:ext cx="698500" cy="2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14634</xdr:rowOff>
    </xdr:from>
    <xdr:to>
      <xdr:col>18</xdr:col>
      <xdr:colOff>177800</xdr:colOff>
      <xdr:row>19</xdr:row>
      <xdr:rowOff>27972</xdr:rowOff>
    </xdr:to>
    <xdr:cxnSp macro="">
      <xdr:nvCxnSpPr>
        <xdr:cNvPr id="55" name="直線コネクタ 54"/>
        <xdr:cNvCxnSpPr/>
      </xdr:nvCxnSpPr>
      <xdr:spPr bwMode="auto">
        <a:xfrm>
          <a:off x="2908300" y="3319809"/>
          <a:ext cx="698500" cy="1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66806</xdr:rowOff>
    </xdr:from>
    <xdr:to>
      <xdr:col>29</xdr:col>
      <xdr:colOff>177800</xdr:colOff>
      <xdr:row>17</xdr:row>
      <xdr:rowOff>168406</xdr:rowOff>
    </xdr:to>
    <xdr:sp macro="" textlink="">
      <xdr:nvSpPr>
        <xdr:cNvPr id="65" name="楕円 64"/>
        <xdr:cNvSpPr/>
      </xdr:nvSpPr>
      <xdr:spPr bwMode="auto">
        <a:xfrm>
          <a:off x="5600700" y="30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38883</xdr:rowOff>
    </xdr:from>
    <xdr:ext cx="762000" cy="259045"/>
    <xdr:sp macro="" textlink="">
      <xdr:nvSpPr>
        <xdr:cNvPr id="66" name="人口1人当たり決算額の推移該当値テキスト130"/>
        <xdr:cNvSpPr txBox="1"/>
      </xdr:nvSpPr>
      <xdr:spPr>
        <a:xfrm>
          <a:off x="5740400" y="300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93804</xdr:rowOff>
    </xdr:from>
    <xdr:to>
      <xdr:col>26</xdr:col>
      <xdr:colOff>101600</xdr:colOff>
      <xdr:row>19</xdr:row>
      <xdr:rowOff>23954</xdr:rowOff>
    </xdr:to>
    <xdr:sp macro="" textlink="">
      <xdr:nvSpPr>
        <xdr:cNvPr id="67" name="楕円 66"/>
        <xdr:cNvSpPr/>
      </xdr:nvSpPr>
      <xdr:spPr bwMode="auto">
        <a:xfrm>
          <a:off x="4953000" y="322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8731</xdr:rowOff>
    </xdr:from>
    <xdr:ext cx="736600" cy="259045"/>
    <xdr:sp macro="" textlink="">
      <xdr:nvSpPr>
        <xdr:cNvPr id="68" name="テキスト ボックス 67"/>
        <xdr:cNvSpPr txBox="1"/>
      </xdr:nvSpPr>
      <xdr:spPr>
        <a:xfrm>
          <a:off x="4622800" y="33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127243</xdr:rowOff>
    </xdr:from>
    <xdr:to>
      <xdr:col>22</xdr:col>
      <xdr:colOff>165100</xdr:colOff>
      <xdr:row>19</xdr:row>
      <xdr:rowOff>57393</xdr:rowOff>
    </xdr:to>
    <xdr:sp macro="" textlink="">
      <xdr:nvSpPr>
        <xdr:cNvPr id="69" name="楕円 68"/>
        <xdr:cNvSpPr/>
      </xdr:nvSpPr>
      <xdr:spPr bwMode="auto">
        <a:xfrm>
          <a:off x="4254500" y="3260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42170</xdr:rowOff>
    </xdr:from>
    <xdr:ext cx="762000" cy="259045"/>
    <xdr:sp macro="" textlink="">
      <xdr:nvSpPr>
        <xdr:cNvPr id="70" name="テキスト ボックス 69"/>
        <xdr:cNvSpPr txBox="1"/>
      </xdr:nvSpPr>
      <xdr:spPr>
        <a:xfrm>
          <a:off x="3924300" y="33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148622</xdr:rowOff>
    </xdr:from>
    <xdr:to>
      <xdr:col>19</xdr:col>
      <xdr:colOff>38100</xdr:colOff>
      <xdr:row>19</xdr:row>
      <xdr:rowOff>78772</xdr:rowOff>
    </xdr:to>
    <xdr:sp macro="" textlink="">
      <xdr:nvSpPr>
        <xdr:cNvPr id="71" name="楕円 70"/>
        <xdr:cNvSpPr/>
      </xdr:nvSpPr>
      <xdr:spPr bwMode="auto">
        <a:xfrm>
          <a:off x="3556000" y="328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63549</xdr:rowOff>
    </xdr:from>
    <xdr:ext cx="762000" cy="259045"/>
    <xdr:sp macro="" textlink="">
      <xdr:nvSpPr>
        <xdr:cNvPr id="72" name="テキスト ボックス 71"/>
        <xdr:cNvSpPr txBox="1"/>
      </xdr:nvSpPr>
      <xdr:spPr>
        <a:xfrm>
          <a:off x="3225800" y="336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135284</xdr:rowOff>
    </xdr:from>
    <xdr:to>
      <xdr:col>15</xdr:col>
      <xdr:colOff>101600</xdr:colOff>
      <xdr:row>19</xdr:row>
      <xdr:rowOff>65434</xdr:rowOff>
    </xdr:to>
    <xdr:sp macro="" textlink="">
      <xdr:nvSpPr>
        <xdr:cNvPr id="73" name="楕円 72"/>
        <xdr:cNvSpPr/>
      </xdr:nvSpPr>
      <xdr:spPr bwMode="auto">
        <a:xfrm>
          <a:off x="2857500" y="32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50211</xdr:rowOff>
    </xdr:from>
    <xdr:ext cx="762000" cy="259045"/>
    <xdr:sp macro="" textlink="">
      <xdr:nvSpPr>
        <xdr:cNvPr id="74" name="テキスト ボックス 73"/>
        <xdr:cNvSpPr txBox="1"/>
      </xdr:nvSpPr>
      <xdr:spPr>
        <a:xfrm>
          <a:off x="2527300" y="335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332854</xdr:rowOff>
    </xdr:from>
    <xdr:to>
      <xdr:col>29</xdr:col>
      <xdr:colOff>127000</xdr:colOff>
      <xdr:row>36</xdr:row>
      <xdr:rowOff>12865</xdr:rowOff>
    </xdr:to>
    <xdr:cxnSp macro="">
      <xdr:nvCxnSpPr>
        <xdr:cNvPr id="107" name="直線コネクタ 106"/>
        <xdr:cNvCxnSpPr/>
      </xdr:nvCxnSpPr>
      <xdr:spPr bwMode="auto">
        <a:xfrm flipV="1">
          <a:off x="5003800" y="6943204"/>
          <a:ext cx="647700" cy="2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12865</xdr:rowOff>
    </xdr:from>
    <xdr:to>
      <xdr:col>26</xdr:col>
      <xdr:colOff>50800</xdr:colOff>
      <xdr:row>36</xdr:row>
      <xdr:rowOff>28842</xdr:rowOff>
    </xdr:to>
    <xdr:cxnSp macro="">
      <xdr:nvCxnSpPr>
        <xdr:cNvPr id="110" name="直線コネクタ 109"/>
        <xdr:cNvCxnSpPr/>
      </xdr:nvCxnSpPr>
      <xdr:spPr bwMode="auto">
        <a:xfrm flipV="1">
          <a:off x="4305300" y="6966115"/>
          <a:ext cx="698500" cy="1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22568</xdr:rowOff>
    </xdr:from>
    <xdr:to>
      <xdr:col>22</xdr:col>
      <xdr:colOff>114300</xdr:colOff>
      <xdr:row>36</xdr:row>
      <xdr:rowOff>28842</xdr:rowOff>
    </xdr:to>
    <xdr:cxnSp macro="">
      <xdr:nvCxnSpPr>
        <xdr:cNvPr id="113" name="直線コネクタ 112"/>
        <xdr:cNvCxnSpPr/>
      </xdr:nvCxnSpPr>
      <xdr:spPr bwMode="auto">
        <a:xfrm>
          <a:off x="3606800" y="6975818"/>
          <a:ext cx="698500" cy="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22568</xdr:rowOff>
    </xdr:from>
    <xdr:to>
      <xdr:col>18</xdr:col>
      <xdr:colOff>177800</xdr:colOff>
      <xdr:row>36</xdr:row>
      <xdr:rowOff>43180</xdr:rowOff>
    </xdr:to>
    <xdr:cxnSp macro="">
      <xdr:nvCxnSpPr>
        <xdr:cNvPr id="116" name="直線コネクタ 115"/>
        <xdr:cNvCxnSpPr/>
      </xdr:nvCxnSpPr>
      <xdr:spPr bwMode="auto">
        <a:xfrm flipV="1">
          <a:off x="2908300" y="6975818"/>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282054</xdr:rowOff>
    </xdr:from>
    <xdr:to>
      <xdr:col>29</xdr:col>
      <xdr:colOff>177800</xdr:colOff>
      <xdr:row>36</xdr:row>
      <xdr:rowOff>40754</xdr:rowOff>
    </xdr:to>
    <xdr:sp macro="" textlink="">
      <xdr:nvSpPr>
        <xdr:cNvPr id="126" name="楕円 125"/>
        <xdr:cNvSpPr/>
      </xdr:nvSpPr>
      <xdr:spPr bwMode="auto">
        <a:xfrm>
          <a:off x="5600700" y="689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254131</xdr:rowOff>
    </xdr:from>
    <xdr:ext cx="762000" cy="259045"/>
    <xdr:sp macro="" textlink="">
      <xdr:nvSpPr>
        <xdr:cNvPr id="127" name="人口1人当たり決算額の推移該当値テキスト445"/>
        <xdr:cNvSpPr txBox="1"/>
      </xdr:nvSpPr>
      <xdr:spPr>
        <a:xfrm>
          <a:off x="5740400" y="68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304965</xdr:rowOff>
    </xdr:from>
    <xdr:to>
      <xdr:col>26</xdr:col>
      <xdr:colOff>101600</xdr:colOff>
      <xdr:row>36</xdr:row>
      <xdr:rowOff>63665</xdr:rowOff>
    </xdr:to>
    <xdr:sp macro="" textlink="">
      <xdr:nvSpPr>
        <xdr:cNvPr id="128" name="楕円 127"/>
        <xdr:cNvSpPr/>
      </xdr:nvSpPr>
      <xdr:spPr bwMode="auto">
        <a:xfrm>
          <a:off x="4953000" y="691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48442</xdr:rowOff>
    </xdr:from>
    <xdr:ext cx="736600" cy="259045"/>
    <xdr:sp macro="" textlink="">
      <xdr:nvSpPr>
        <xdr:cNvPr id="129" name="テキスト ボックス 128"/>
        <xdr:cNvSpPr txBox="1"/>
      </xdr:nvSpPr>
      <xdr:spPr>
        <a:xfrm>
          <a:off x="4622800" y="700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320942</xdr:rowOff>
    </xdr:from>
    <xdr:to>
      <xdr:col>22</xdr:col>
      <xdr:colOff>165100</xdr:colOff>
      <xdr:row>36</xdr:row>
      <xdr:rowOff>79642</xdr:rowOff>
    </xdr:to>
    <xdr:sp macro="" textlink="">
      <xdr:nvSpPr>
        <xdr:cNvPr id="130" name="楕円 129"/>
        <xdr:cNvSpPr/>
      </xdr:nvSpPr>
      <xdr:spPr bwMode="auto">
        <a:xfrm>
          <a:off x="4254500" y="69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64419</xdr:rowOff>
    </xdr:from>
    <xdr:ext cx="762000" cy="259045"/>
    <xdr:sp macro="" textlink="">
      <xdr:nvSpPr>
        <xdr:cNvPr id="131" name="テキスト ボックス 130"/>
        <xdr:cNvSpPr txBox="1"/>
      </xdr:nvSpPr>
      <xdr:spPr>
        <a:xfrm>
          <a:off x="3924300" y="701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314668</xdr:rowOff>
    </xdr:from>
    <xdr:to>
      <xdr:col>19</xdr:col>
      <xdr:colOff>38100</xdr:colOff>
      <xdr:row>36</xdr:row>
      <xdr:rowOff>73368</xdr:rowOff>
    </xdr:to>
    <xdr:sp macro="" textlink="">
      <xdr:nvSpPr>
        <xdr:cNvPr id="132" name="楕円 131"/>
        <xdr:cNvSpPr/>
      </xdr:nvSpPr>
      <xdr:spPr bwMode="auto">
        <a:xfrm>
          <a:off x="3556000" y="692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58145</xdr:rowOff>
    </xdr:from>
    <xdr:ext cx="762000" cy="259045"/>
    <xdr:sp macro="" textlink="">
      <xdr:nvSpPr>
        <xdr:cNvPr id="133" name="テキスト ボックス 132"/>
        <xdr:cNvSpPr txBox="1"/>
      </xdr:nvSpPr>
      <xdr:spPr>
        <a:xfrm>
          <a:off x="3225800" y="701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335280</xdr:rowOff>
    </xdr:from>
    <xdr:to>
      <xdr:col>15</xdr:col>
      <xdr:colOff>101600</xdr:colOff>
      <xdr:row>36</xdr:row>
      <xdr:rowOff>93980</xdr:rowOff>
    </xdr:to>
    <xdr:sp macro="" textlink="">
      <xdr:nvSpPr>
        <xdr:cNvPr id="134" name="楕円 133"/>
        <xdr:cNvSpPr/>
      </xdr:nvSpPr>
      <xdr:spPr bwMode="auto">
        <a:xfrm>
          <a:off x="2857500" y="694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78757</xdr:rowOff>
    </xdr:from>
    <xdr:ext cx="762000" cy="259045"/>
    <xdr:sp macro="" textlink="">
      <xdr:nvSpPr>
        <xdr:cNvPr id="135" name="テキスト ボックス 134"/>
        <xdr:cNvSpPr txBox="1"/>
      </xdr:nvSpPr>
      <xdr:spPr>
        <a:xfrm>
          <a:off x="2527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
5,109
69.83
3,883,955
3,558,612
188,367
2,259,218
3,385,920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122182</xdr:rowOff>
    </xdr:from>
    <xdr:to>
      <xdr:col>24</xdr:col>
      <xdr:colOff>63500</xdr:colOff>
      <xdr:row>36</xdr:row>
      <xdr:rowOff>127981</xdr:rowOff>
    </xdr:to>
    <xdr:cxnSp macro="">
      <xdr:nvCxnSpPr>
        <xdr:cNvPr id="61" name="直線コネクタ 60"/>
        <xdr:cNvCxnSpPr/>
      </xdr:nvCxnSpPr>
      <xdr:spPr>
        <a:xfrm flipV="1">
          <a:off x="3797300" y="6294382"/>
          <a:ext cx="8382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127981</xdr:rowOff>
    </xdr:from>
    <xdr:to>
      <xdr:col>19</xdr:col>
      <xdr:colOff>177800</xdr:colOff>
      <xdr:row>36</xdr:row>
      <xdr:rowOff>160815</xdr:rowOff>
    </xdr:to>
    <xdr:cxnSp macro="">
      <xdr:nvCxnSpPr>
        <xdr:cNvPr id="64" name="直線コネクタ 63"/>
        <xdr:cNvCxnSpPr/>
      </xdr:nvCxnSpPr>
      <xdr:spPr>
        <a:xfrm flipV="1">
          <a:off x="2908300" y="6300181"/>
          <a:ext cx="8890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160815</xdr:rowOff>
    </xdr:from>
    <xdr:to>
      <xdr:col>15</xdr:col>
      <xdr:colOff>50800</xdr:colOff>
      <xdr:row>37</xdr:row>
      <xdr:rowOff>4460</xdr:rowOff>
    </xdr:to>
    <xdr:cxnSp macro="">
      <xdr:nvCxnSpPr>
        <xdr:cNvPr id="67" name="直線コネクタ 66"/>
        <xdr:cNvCxnSpPr/>
      </xdr:nvCxnSpPr>
      <xdr:spPr>
        <a:xfrm flipV="1">
          <a:off x="2019300" y="6333015"/>
          <a:ext cx="8890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4460</xdr:rowOff>
    </xdr:from>
    <xdr:to>
      <xdr:col>10</xdr:col>
      <xdr:colOff>114300</xdr:colOff>
      <xdr:row>37</xdr:row>
      <xdr:rowOff>26779</xdr:rowOff>
    </xdr:to>
    <xdr:cxnSp macro="">
      <xdr:nvCxnSpPr>
        <xdr:cNvPr id="70" name="直線コネクタ 69"/>
        <xdr:cNvCxnSpPr/>
      </xdr:nvCxnSpPr>
      <xdr:spPr>
        <a:xfrm flipV="1">
          <a:off x="1130300" y="6348110"/>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71382</xdr:rowOff>
    </xdr:from>
    <xdr:to>
      <xdr:col>24</xdr:col>
      <xdr:colOff>114300</xdr:colOff>
      <xdr:row>37</xdr:row>
      <xdr:rowOff>1532</xdr:rowOff>
    </xdr:to>
    <xdr:sp macro="" textlink="">
      <xdr:nvSpPr>
        <xdr:cNvPr id="80" name="楕円 79"/>
        <xdr:cNvSpPr/>
      </xdr:nvSpPr>
      <xdr:spPr>
        <a:xfrm>
          <a:off x="4584700" y="62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49809</xdr:rowOff>
    </xdr:from>
    <xdr:ext cx="599010" cy="259045"/>
    <xdr:sp macro="" textlink="">
      <xdr:nvSpPr>
        <xdr:cNvPr id="81" name="人件費該当値テキスト"/>
        <xdr:cNvSpPr txBox="1"/>
      </xdr:nvSpPr>
      <xdr:spPr>
        <a:xfrm>
          <a:off x="4686300" y="622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77181</xdr:rowOff>
    </xdr:from>
    <xdr:to>
      <xdr:col>20</xdr:col>
      <xdr:colOff>38100</xdr:colOff>
      <xdr:row>37</xdr:row>
      <xdr:rowOff>7331</xdr:rowOff>
    </xdr:to>
    <xdr:sp macro="" textlink="">
      <xdr:nvSpPr>
        <xdr:cNvPr id="82" name="楕円 81"/>
        <xdr:cNvSpPr/>
      </xdr:nvSpPr>
      <xdr:spPr>
        <a:xfrm>
          <a:off x="3746500" y="62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169908</xdr:rowOff>
    </xdr:from>
    <xdr:ext cx="599010" cy="259045"/>
    <xdr:sp macro="" textlink="">
      <xdr:nvSpPr>
        <xdr:cNvPr id="83" name="テキスト ボックス 82"/>
        <xdr:cNvSpPr txBox="1"/>
      </xdr:nvSpPr>
      <xdr:spPr>
        <a:xfrm>
          <a:off x="3497795" y="634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110015</xdr:rowOff>
    </xdr:from>
    <xdr:to>
      <xdr:col>15</xdr:col>
      <xdr:colOff>101600</xdr:colOff>
      <xdr:row>37</xdr:row>
      <xdr:rowOff>40165</xdr:rowOff>
    </xdr:to>
    <xdr:sp macro="" textlink="">
      <xdr:nvSpPr>
        <xdr:cNvPr id="84" name="楕円 83"/>
        <xdr:cNvSpPr/>
      </xdr:nvSpPr>
      <xdr:spPr>
        <a:xfrm>
          <a:off x="2857500" y="62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31292</xdr:rowOff>
    </xdr:from>
    <xdr:ext cx="599010" cy="259045"/>
    <xdr:sp macro="" textlink="">
      <xdr:nvSpPr>
        <xdr:cNvPr id="85" name="テキスト ボックス 84"/>
        <xdr:cNvSpPr txBox="1"/>
      </xdr:nvSpPr>
      <xdr:spPr>
        <a:xfrm>
          <a:off x="2608795" y="637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125110</xdr:rowOff>
    </xdr:from>
    <xdr:to>
      <xdr:col>10</xdr:col>
      <xdr:colOff>165100</xdr:colOff>
      <xdr:row>37</xdr:row>
      <xdr:rowOff>55260</xdr:rowOff>
    </xdr:to>
    <xdr:sp macro="" textlink="">
      <xdr:nvSpPr>
        <xdr:cNvPr id="86" name="楕円 85"/>
        <xdr:cNvSpPr/>
      </xdr:nvSpPr>
      <xdr:spPr>
        <a:xfrm>
          <a:off x="1968500" y="62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46387</xdr:rowOff>
    </xdr:from>
    <xdr:ext cx="599010" cy="259045"/>
    <xdr:sp macro="" textlink="">
      <xdr:nvSpPr>
        <xdr:cNvPr id="87" name="テキスト ボックス 86"/>
        <xdr:cNvSpPr txBox="1"/>
      </xdr:nvSpPr>
      <xdr:spPr>
        <a:xfrm>
          <a:off x="1719795" y="63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147429</xdr:rowOff>
    </xdr:from>
    <xdr:to>
      <xdr:col>6</xdr:col>
      <xdr:colOff>38100</xdr:colOff>
      <xdr:row>37</xdr:row>
      <xdr:rowOff>77579</xdr:rowOff>
    </xdr:to>
    <xdr:sp macro="" textlink="">
      <xdr:nvSpPr>
        <xdr:cNvPr id="88" name="楕円 87"/>
        <xdr:cNvSpPr/>
      </xdr:nvSpPr>
      <xdr:spPr>
        <a:xfrm>
          <a:off x="1079500" y="63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68706</xdr:rowOff>
    </xdr:from>
    <xdr:ext cx="534377" cy="259045"/>
    <xdr:sp macro="" textlink="">
      <xdr:nvSpPr>
        <xdr:cNvPr id="89" name="テキスト ボックス 88"/>
        <xdr:cNvSpPr txBox="1"/>
      </xdr:nvSpPr>
      <xdr:spPr>
        <a:xfrm>
          <a:off x="863111" y="64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7620</xdr:rowOff>
    </xdr:from>
    <xdr:to>
      <xdr:col>24</xdr:col>
      <xdr:colOff>63500</xdr:colOff>
      <xdr:row>55</xdr:row>
      <xdr:rowOff>86098</xdr:rowOff>
    </xdr:to>
    <xdr:cxnSp macro="">
      <xdr:nvCxnSpPr>
        <xdr:cNvPr id="116" name="直線コネクタ 115"/>
        <xdr:cNvCxnSpPr/>
      </xdr:nvCxnSpPr>
      <xdr:spPr>
        <a:xfrm flipV="1">
          <a:off x="3797300" y="9437370"/>
          <a:ext cx="838200" cy="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86098</xdr:rowOff>
    </xdr:from>
    <xdr:to>
      <xdr:col>19</xdr:col>
      <xdr:colOff>177800</xdr:colOff>
      <xdr:row>55</xdr:row>
      <xdr:rowOff>110951</xdr:rowOff>
    </xdr:to>
    <xdr:cxnSp macro="">
      <xdr:nvCxnSpPr>
        <xdr:cNvPr id="119" name="直線コネクタ 118"/>
        <xdr:cNvCxnSpPr/>
      </xdr:nvCxnSpPr>
      <xdr:spPr>
        <a:xfrm flipV="1">
          <a:off x="2908300" y="9515848"/>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110951</xdr:rowOff>
    </xdr:from>
    <xdr:to>
      <xdr:col>15</xdr:col>
      <xdr:colOff>50800</xdr:colOff>
      <xdr:row>56</xdr:row>
      <xdr:rowOff>21688</xdr:rowOff>
    </xdr:to>
    <xdr:cxnSp macro="">
      <xdr:nvCxnSpPr>
        <xdr:cNvPr id="122" name="直線コネクタ 121"/>
        <xdr:cNvCxnSpPr/>
      </xdr:nvCxnSpPr>
      <xdr:spPr>
        <a:xfrm flipV="1">
          <a:off x="2019300" y="9540701"/>
          <a:ext cx="889000" cy="8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160695</xdr:rowOff>
    </xdr:from>
    <xdr:to>
      <xdr:col>10</xdr:col>
      <xdr:colOff>114300</xdr:colOff>
      <xdr:row>56</xdr:row>
      <xdr:rowOff>21688</xdr:rowOff>
    </xdr:to>
    <xdr:cxnSp macro="">
      <xdr:nvCxnSpPr>
        <xdr:cNvPr id="125" name="直線コネクタ 124"/>
        <xdr:cNvCxnSpPr/>
      </xdr:nvCxnSpPr>
      <xdr:spPr>
        <a:xfrm>
          <a:off x="1130300" y="9590445"/>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128270</xdr:rowOff>
    </xdr:from>
    <xdr:to>
      <xdr:col>24</xdr:col>
      <xdr:colOff>114300</xdr:colOff>
      <xdr:row>55</xdr:row>
      <xdr:rowOff>58420</xdr:rowOff>
    </xdr:to>
    <xdr:sp macro="" textlink="">
      <xdr:nvSpPr>
        <xdr:cNvPr id="135" name="楕円 134"/>
        <xdr:cNvSpPr/>
      </xdr:nvSpPr>
      <xdr:spPr>
        <a:xfrm>
          <a:off x="45847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106697</xdr:rowOff>
    </xdr:from>
    <xdr:ext cx="599010" cy="259045"/>
    <xdr:sp macro="" textlink="">
      <xdr:nvSpPr>
        <xdr:cNvPr id="136" name="物件費該当値テキスト"/>
        <xdr:cNvSpPr txBox="1"/>
      </xdr:nvSpPr>
      <xdr:spPr>
        <a:xfrm>
          <a:off x="4686300" y="93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35298</xdr:rowOff>
    </xdr:from>
    <xdr:to>
      <xdr:col>20</xdr:col>
      <xdr:colOff>38100</xdr:colOff>
      <xdr:row>55</xdr:row>
      <xdr:rowOff>136898</xdr:rowOff>
    </xdr:to>
    <xdr:sp macro="" textlink="">
      <xdr:nvSpPr>
        <xdr:cNvPr id="137" name="楕円 136"/>
        <xdr:cNvSpPr/>
      </xdr:nvSpPr>
      <xdr:spPr>
        <a:xfrm>
          <a:off x="3746500" y="94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128025</xdr:rowOff>
    </xdr:from>
    <xdr:ext cx="599010" cy="259045"/>
    <xdr:sp macro="" textlink="">
      <xdr:nvSpPr>
        <xdr:cNvPr id="138" name="テキスト ボックス 137"/>
        <xdr:cNvSpPr txBox="1"/>
      </xdr:nvSpPr>
      <xdr:spPr>
        <a:xfrm>
          <a:off x="3497795" y="955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60151</xdr:rowOff>
    </xdr:from>
    <xdr:to>
      <xdr:col>15</xdr:col>
      <xdr:colOff>101600</xdr:colOff>
      <xdr:row>55</xdr:row>
      <xdr:rowOff>161751</xdr:rowOff>
    </xdr:to>
    <xdr:sp macro="" textlink="">
      <xdr:nvSpPr>
        <xdr:cNvPr id="139" name="楕円 138"/>
        <xdr:cNvSpPr/>
      </xdr:nvSpPr>
      <xdr:spPr>
        <a:xfrm>
          <a:off x="2857500" y="94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152878</xdr:rowOff>
    </xdr:from>
    <xdr:ext cx="599010" cy="259045"/>
    <xdr:sp macro="" textlink="">
      <xdr:nvSpPr>
        <xdr:cNvPr id="140" name="テキスト ボックス 139"/>
        <xdr:cNvSpPr txBox="1"/>
      </xdr:nvSpPr>
      <xdr:spPr>
        <a:xfrm>
          <a:off x="2608795" y="958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142338</xdr:rowOff>
    </xdr:from>
    <xdr:to>
      <xdr:col>10</xdr:col>
      <xdr:colOff>165100</xdr:colOff>
      <xdr:row>56</xdr:row>
      <xdr:rowOff>72488</xdr:rowOff>
    </xdr:to>
    <xdr:sp macro="" textlink="">
      <xdr:nvSpPr>
        <xdr:cNvPr id="141" name="楕円 140"/>
        <xdr:cNvSpPr/>
      </xdr:nvSpPr>
      <xdr:spPr>
        <a:xfrm>
          <a:off x="1968500" y="95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63615</xdr:rowOff>
    </xdr:from>
    <xdr:ext cx="599010" cy="259045"/>
    <xdr:sp macro="" textlink="">
      <xdr:nvSpPr>
        <xdr:cNvPr id="142" name="テキスト ボックス 141"/>
        <xdr:cNvSpPr txBox="1"/>
      </xdr:nvSpPr>
      <xdr:spPr>
        <a:xfrm>
          <a:off x="1719795" y="966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109895</xdr:rowOff>
    </xdr:from>
    <xdr:to>
      <xdr:col>6</xdr:col>
      <xdr:colOff>38100</xdr:colOff>
      <xdr:row>56</xdr:row>
      <xdr:rowOff>40045</xdr:rowOff>
    </xdr:to>
    <xdr:sp macro="" textlink="">
      <xdr:nvSpPr>
        <xdr:cNvPr id="143" name="楕円 142"/>
        <xdr:cNvSpPr/>
      </xdr:nvSpPr>
      <xdr:spPr>
        <a:xfrm>
          <a:off x="1079500" y="95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31172</xdr:rowOff>
    </xdr:from>
    <xdr:ext cx="599010" cy="259045"/>
    <xdr:sp macro="" textlink="">
      <xdr:nvSpPr>
        <xdr:cNvPr id="144" name="テキスト ボックス 143"/>
        <xdr:cNvSpPr txBox="1"/>
      </xdr:nvSpPr>
      <xdr:spPr>
        <a:xfrm>
          <a:off x="830795" y="963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117458</xdr:rowOff>
    </xdr:from>
    <xdr:to>
      <xdr:col>24</xdr:col>
      <xdr:colOff>63500</xdr:colOff>
      <xdr:row>78</xdr:row>
      <xdr:rowOff>15982</xdr:rowOff>
    </xdr:to>
    <xdr:cxnSp macro="">
      <xdr:nvCxnSpPr>
        <xdr:cNvPr id="171" name="直線コネクタ 170"/>
        <xdr:cNvCxnSpPr/>
      </xdr:nvCxnSpPr>
      <xdr:spPr>
        <a:xfrm flipV="1">
          <a:off x="3797300" y="13319108"/>
          <a:ext cx="838200" cy="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15982</xdr:rowOff>
    </xdr:from>
    <xdr:to>
      <xdr:col>19</xdr:col>
      <xdr:colOff>177800</xdr:colOff>
      <xdr:row>78</xdr:row>
      <xdr:rowOff>82893</xdr:rowOff>
    </xdr:to>
    <xdr:cxnSp macro="">
      <xdr:nvCxnSpPr>
        <xdr:cNvPr id="174" name="直線コネクタ 173"/>
        <xdr:cNvCxnSpPr/>
      </xdr:nvCxnSpPr>
      <xdr:spPr>
        <a:xfrm flipV="1">
          <a:off x="2908300" y="13389082"/>
          <a:ext cx="889000" cy="6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82893</xdr:rowOff>
    </xdr:from>
    <xdr:to>
      <xdr:col>15</xdr:col>
      <xdr:colOff>50800</xdr:colOff>
      <xdr:row>78</xdr:row>
      <xdr:rowOff>91557</xdr:rowOff>
    </xdr:to>
    <xdr:cxnSp macro="">
      <xdr:nvCxnSpPr>
        <xdr:cNvPr id="177" name="直線コネクタ 176"/>
        <xdr:cNvCxnSpPr/>
      </xdr:nvCxnSpPr>
      <xdr:spPr>
        <a:xfrm flipV="1">
          <a:off x="2019300" y="1345599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48237</xdr:rowOff>
    </xdr:from>
    <xdr:to>
      <xdr:col>10</xdr:col>
      <xdr:colOff>114300</xdr:colOff>
      <xdr:row>78</xdr:row>
      <xdr:rowOff>91557</xdr:rowOff>
    </xdr:to>
    <xdr:cxnSp macro="">
      <xdr:nvCxnSpPr>
        <xdr:cNvPr id="180" name="直線コネクタ 179"/>
        <xdr:cNvCxnSpPr/>
      </xdr:nvCxnSpPr>
      <xdr:spPr>
        <a:xfrm>
          <a:off x="1130300" y="13421337"/>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66658</xdr:rowOff>
    </xdr:from>
    <xdr:to>
      <xdr:col>24</xdr:col>
      <xdr:colOff>114300</xdr:colOff>
      <xdr:row>77</xdr:row>
      <xdr:rowOff>168258</xdr:rowOff>
    </xdr:to>
    <xdr:sp macro="" textlink="">
      <xdr:nvSpPr>
        <xdr:cNvPr id="190" name="楕円 189"/>
        <xdr:cNvSpPr/>
      </xdr:nvSpPr>
      <xdr:spPr>
        <a:xfrm>
          <a:off x="4584700" y="132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45085</xdr:rowOff>
    </xdr:from>
    <xdr:ext cx="469744" cy="259045"/>
    <xdr:sp macro="" textlink="">
      <xdr:nvSpPr>
        <xdr:cNvPr id="191" name="維持補修費該当値テキスト"/>
        <xdr:cNvSpPr txBox="1"/>
      </xdr:nvSpPr>
      <xdr:spPr>
        <a:xfrm>
          <a:off x="4686300" y="132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136632</xdr:rowOff>
    </xdr:from>
    <xdr:to>
      <xdr:col>20</xdr:col>
      <xdr:colOff>38100</xdr:colOff>
      <xdr:row>78</xdr:row>
      <xdr:rowOff>66782</xdr:rowOff>
    </xdr:to>
    <xdr:sp macro="" textlink="">
      <xdr:nvSpPr>
        <xdr:cNvPr id="192" name="楕円 191"/>
        <xdr:cNvSpPr/>
      </xdr:nvSpPr>
      <xdr:spPr>
        <a:xfrm>
          <a:off x="3746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57909</xdr:rowOff>
    </xdr:from>
    <xdr:ext cx="469744" cy="259045"/>
    <xdr:sp macro="" textlink="">
      <xdr:nvSpPr>
        <xdr:cNvPr id="193" name="テキスト ボックス 192"/>
        <xdr:cNvSpPr txBox="1"/>
      </xdr:nvSpPr>
      <xdr:spPr>
        <a:xfrm>
          <a:off x="3562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32093</xdr:rowOff>
    </xdr:from>
    <xdr:to>
      <xdr:col>15</xdr:col>
      <xdr:colOff>101600</xdr:colOff>
      <xdr:row>78</xdr:row>
      <xdr:rowOff>133693</xdr:rowOff>
    </xdr:to>
    <xdr:sp macro="" textlink="">
      <xdr:nvSpPr>
        <xdr:cNvPr id="194" name="楕円 193"/>
        <xdr:cNvSpPr/>
      </xdr:nvSpPr>
      <xdr:spPr>
        <a:xfrm>
          <a:off x="2857500" y="134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124820</xdr:rowOff>
    </xdr:from>
    <xdr:ext cx="469744" cy="259045"/>
    <xdr:sp macro="" textlink="">
      <xdr:nvSpPr>
        <xdr:cNvPr id="195" name="テキスト ボックス 194"/>
        <xdr:cNvSpPr txBox="1"/>
      </xdr:nvSpPr>
      <xdr:spPr>
        <a:xfrm>
          <a:off x="2673428" y="1349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40757</xdr:rowOff>
    </xdr:from>
    <xdr:to>
      <xdr:col>10</xdr:col>
      <xdr:colOff>165100</xdr:colOff>
      <xdr:row>78</xdr:row>
      <xdr:rowOff>142357</xdr:rowOff>
    </xdr:to>
    <xdr:sp macro="" textlink="">
      <xdr:nvSpPr>
        <xdr:cNvPr id="196" name="楕円 195"/>
        <xdr:cNvSpPr/>
      </xdr:nvSpPr>
      <xdr:spPr>
        <a:xfrm>
          <a:off x="19685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133484</xdr:rowOff>
    </xdr:from>
    <xdr:ext cx="469744" cy="259045"/>
    <xdr:sp macro="" textlink="">
      <xdr:nvSpPr>
        <xdr:cNvPr id="197" name="テキスト ボックス 196"/>
        <xdr:cNvSpPr txBox="1"/>
      </xdr:nvSpPr>
      <xdr:spPr>
        <a:xfrm>
          <a:off x="1784428" y="135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168887</xdr:rowOff>
    </xdr:from>
    <xdr:to>
      <xdr:col>6</xdr:col>
      <xdr:colOff>38100</xdr:colOff>
      <xdr:row>78</xdr:row>
      <xdr:rowOff>99037</xdr:rowOff>
    </xdr:to>
    <xdr:sp macro="" textlink="">
      <xdr:nvSpPr>
        <xdr:cNvPr id="198" name="楕円 197"/>
        <xdr:cNvSpPr/>
      </xdr:nvSpPr>
      <xdr:spPr>
        <a:xfrm>
          <a:off x="1079500" y="133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90164</xdr:rowOff>
    </xdr:from>
    <xdr:ext cx="469744" cy="259045"/>
    <xdr:sp macro="" textlink="">
      <xdr:nvSpPr>
        <xdr:cNvPr id="199" name="テキスト ボックス 198"/>
        <xdr:cNvSpPr txBox="1"/>
      </xdr:nvSpPr>
      <xdr:spPr>
        <a:xfrm>
          <a:off x="895428" y="1346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130049</xdr:rowOff>
    </xdr:from>
    <xdr:to>
      <xdr:col>24</xdr:col>
      <xdr:colOff>63500</xdr:colOff>
      <xdr:row>98</xdr:row>
      <xdr:rowOff>169173</xdr:rowOff>
    </xdr:to>
    <xdr:cxnSp macro="">
      <xdr:nvCxnSpPr>
        <xdr:cNvPr id="231" name="直線コネクタ 230"/>
        <xdr:cNvCxnSpPr/>
      </xdr:nvCxnSpPr>
      <xdr:spPr>
        <a:xfrm flipV="1">
          <a:off x="3797300" y="16932149"/>
          <a:ext cx="838200" cy="3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135111</xdr:rowOff>
    </xdr:from>
    <xdr:to>
      <xdr:col>19</xdr:col>
      <xdr:colOff>177800</xdr:colOff>
      <xdr:row>98</xdr:row>
      <xdr:rowOff>169173</xdr:rowOff>
    </xdr:to>
    <xdr:cxnSp macro="">
      <xdr:nvCxnSpPr>
        <xdr:cNvPr id="234" name="直線コネクタ 233"/>
        <xdr:cNvCxnSpPr/>
      </xdr:nvCxnSpPr>
      <xdr:spPr>
        <a:xfrm>
          <a:off x="2908300" y="16937211"/>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135111</xdr:rowOff>
    </xdr:from>
    <xdr:to>
      <xdr:col>15</xdr:col>
      <xdr:colOff>50800</xdr:colOff>
      <xdr:row>98</xdr:row>
      <xdr:rowOff>143602</xdr:rowOff>
    </xdr:to>
    <xdr:cxnSp macro="">
      <xdr:nvCxnSpPr>
        <xdr:cNvPr id="237" name="直線コネクタ 236"/>
        <xdr:cNvCxnSpPr/>
      </xdr:nvCxnSpPr>
      <xdr:spPr>
        <a:xfrm flipV="1">
          <a:off x="2019300" y="1693721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143602</xdr:rowOff>
    </xdr:from>
    <xdr:to>
      <xdr:col>10</xdr:col>
      <xdr:colOff>114300</xdr:colOff>
      <xdr:row>99</xdr:row>
      <xdr:rowOff>56457</xdr:rowOff>
    </xdr:to>
    <xdr:cxnSp macro="">
      <xdr:nvCxnSpPr>
        <xdr:cNvPr id="240" name="直線コネクタ 239"/>
        <xdr:cNvCxnSpPr/>
      </xdr:nvCxnSpPr>
      <xdr:spPr>
        <a:xfrm flipV="1">
          <a:off x="1130300" y="16945702"/>
          <a:ext cx="8890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79249</xdr:rowOff>
    </xdr:from>
    <xdr:to>
      <xdr:col>24</xdr:col>
      <xdr:colOff>114300</xdr:colOff>
      <xdr:row>99</xdr:row>
      <xdr:rowOff>9399</xdr:rowOff>
    </xdr:to>
    <xdr:sp macro="" textlink="">
      <xdr:nvSpPr>
        <xdr:cNvPr id="250" name="楕円 249"/>
        <xdr:cNvSpPr/>
      </xdr:nvSpPr>
      <xdr:spPr>
        <a:xfrm>
          <a:off x="4584700" y="168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165626</xdr:rowOff>
    </xdr:from>
    <xdr:ext cx="534377" cy="259045"/>
    <xdr:sp macro="" textlink="">
      <xdr:nvSpPr>
        <xdr:cNvPr id="251" name="扶助費該当値テキスト"/>
        <xdr:cNvSpPr txBox="1"/>
      </xdr:nvSpPr>
      <xdr:spPr>
        <a:xfrm>
          <a:off x="4686300" y="1679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118373</xdr:rowOff>
    </xdr:from>
    <xdr:to>
      <xdr:col>20</xdr:col>
      <xdr:colOff>38100</xdr:colOff>
      <xdr:row>99</xdr:row>
      <xdr:rowOff>48523</xdr:rowOff>
    </xdr:to>
    <xdr:sp macro="" textlink="">
      <xdr:nvSpPr>
        <xdr:cNvPr id="252" name="楕円 251"/>
        <xdr:cNvSpPr/>
      </xdr:nvSpPr>
      <xdr:spPr>
        <a:xfrm>
          <a:off x="3746500" y="169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39650</xdr:rowOff>
    </xdr:from>
    <xdr:ext cx="534377" cy="259045"/>
    <xdr:sp macro="" textlink="">
      <xdr:nvSpPr>
        <xdr:cNvPr id="253" name="テキスト ボックス 252"/>
        <xdr:cNvSpPr txBox="1"/>
      </xdr:nvSpPr>
      <xdr:spPr>
        <a:xfrm>
          <a:off x="3530111" y="170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84311</xdr:rowOff>
    </xdr:from>
    <xdr:to>
      <xdr:col>15</xdr:col>
      <xdr:colOff>101600</xdr:colOff>
      <xdr:row>99</xdr:row>
      <xdr:rowOff>14461</xdr:rowOff>
    </xdr:to>
    <xdr:sp macro="" textlink="">
      <xdr:nvSpPr>
        <xdr:cNvPr id="254" name="楕円 253"/>
        <xdr:cNvSpPr/>
      </xdr:nvSpPr>
      <xdr:spPr>
        <a:xfrm>
          <a:off x="2857500" y="168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5588</xdr:rowOff>
    </xdr:from>
    <xdr:ext cx="534377" cy="259045"/>
    <xdr:sp macro="" textlink="">
      <xdr:nvSpPr>
        <xdr:cNvPr id="255" name="テキスト ボックス 254"/>
        <xdr:cNvSpPr txBox="1"/>
      </xdr:nvSpPr>
      <xdr:spPr>
        <a:xfrm>
          <a:off x="2641111" y="1697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92802</xdr:rowOff>
    </xdr:from>
    <xdr:to>
      <xdr:col>10</xdr:col>
      <xdr:colOff>165100</xdr:colOff>
      <xdr:row>99</xdr:row>
      <xdr:rowOff>22952</xdr:rowOff>
    </xdr:to>
    <xdr:sp macro="" textlink="">
      <xdr:nvSpPr>
        <xdr:cNvPr id="256" name="楕円 255"/>
        <xdr:cNvSpPr/>
      </xdr:nvSpPr>
      <xdr:spPr>
        <a:xfrm>
          <a:off x="1968500" y="168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14079</xdr:rowOff>
    </xdr:from>
    <xdr:ext cx="534377" cy="259045"/>
    <xdr:sp macro="" textlink="">
      <xdr:nvSpPr>
        <xdr:cNvPr id="257" name="テキスト ボックス 256"/>
        <xdr:cNvSpPr txBox="1"/>
      </xdr:nvSpPr>
      <xdr:spPr>
        <a:xfrm>
          <a:off x="1752111" y="169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5657</xdr:rowOff>
    </xdr:from>
    <xdr:to>
      <xdr:col>6</xdr:col>
      <xdr:colOff>38100</xdr:colOff>
      <xdr:row>99</xdr:row>
      <xdr:rowOff>107257</xdr:rowOff>
    </xdr:to>
    <xdr:sp macro="" textlink="">
      <xdr:nvSpPr>
        <xdr:cNvPr id="258" name="楕円 257"/>
        <xdr:cNvSpPr/>
      </xdr:nvSpPr>
      <xdr:spPr>
        <a:xfrm>
          <a:off x="1079500" y="169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98384</xdr:rowOff>
    </xdr:from>
    <xdr:ext cx="534377" cy="259045"/>
    <xdr:sp macro="" textlink="">
      <xdr:nvSpPr>
        <xdr:cNvPr id="259" name="テキスト ボックス 258"/>
        <xdr:cNvSpPr txBox="1"/>
      </xdr:nvSpPr>
      <xdr:spPr>
        <a:xfrm>
          <a:off x="863111" y="170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87156</xdr:rowOff>
    </xdr:from>
    <xdr:to>
      <xdr:col>55</xdr:col>
      <xdr:colOff>0</xdr:colOff>
      <xdr:row>37</xdr:row>
      <xdr:rowOff>64052</xdr:rowOff>
    </xdr:to>
    <xdr:cxnSp macro="">
      <xdr:nvCxnSpPr>
        <xdr:cNvPr id="288" name="直線コネクタ 287"/>
        <xdr:cNvCxnSpPr/>
      </xdr:nvCxnSpPr>
      <xdr:spPr>
        <a:xfrm flipV="1">
          <a:off x="9639300" y="6259356"/>
          <a:ext cx="838200" cy="1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64052</xdr:rowOff>
    </xdr:from>
    <xdr:to>
      <xdr:col>50</xdr:col>
      <xdr:colOff>114300</xdr:colOff>
      <xdr:row>37</xdr:row>
      <xdr:rowOff>66560</xdr:rowOff>
    </xdr:to>
    <xdr:cxnSp macro="">
      <xdr:nvCxnSpPr>
        <xdr:cNvPr id="291" name="直線コネクタ 290"/>
        <xdr:cNvCxnSpPr/>
      </xdr:nvCxnSpPr>
      <xdr:spPr>
        <a:xfrm flipV="1">
          <a:off x="8750300" y="6407702"/>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66560</xdr:rowOff>
    </xdr:from>
    <xdr:to>
      <xdr:col>45</xdr:col>
      <xdr:colOff>177800</xdr:colOff>
      <xdr:row>37</xdr:row>
      <xdr:rowOff>96468</xdr:rowOff>
    </xdr:to>
    <xdr:cxnSp macro="">
      <xdr:nvCxnSpPr>
        <xdr:cNvPr id="294" name="直線コネクタ 293"/>
        <xdr:cNvCxnSpPr/>
      </xdr:nvCxnSpPr>
      <xdr:spPr>
        <a:xfrm flipV="1">
          <a:off x="7861300" y="6410210"/>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96468</xdr:rowOff>
    </xdr:from>
    <xdr:to>
      <xdr:col>41</xdr:col>
      <xdr:colOff>50800</xdr:colOff>
      <xdr:row>37</xdr:row>
      <xdr:rowOff>119979</xdr:rowOff>
    </xdr:to>
    <xdr:cxnSp macro="">
      <xdr:nvCxnSpPr>
        <xdr:cNvPr id="297" name="直線コネクタ 296"/>
        <xdr:cNvCxnSpPr/>
      </xdr:nvCxnSpPr>
      <xdr:spPr>
        <a:xfrm flipV="1">
          <a:off x="6972300" y="6440118"/>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36356</xdr:rowOff>
    </xdr:from>
    <xdr:to>
      <xdr:col>55</xdr:col>
      <xdr:colOff>50800</xdr:colOff>
      <xdr:row>36</xdr:row>
      <xdr:rowOff>137956</xdr:rowOff>
    </xdr:to>
    <xdr:sp macro="" textlink="">
      <xdr:nvSpPr>
        <xdr:cNvPr id="307" name="楕円 306"/>
        <xdr:cNvSpPr/>
      </xdr:nvSpPr>
      <xdr:spPr>
        <a:xfrm>
          <a:off x="10426700" y="62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14783</xdr:rowOff>
    </xdr:from>
    <xdr:ext cx="599010" cy="259045"/>
    <xdr:sp macro="" textlink="">
      <xdr:nvSpPr>
        <xdr:cNvPr id="308" name="補助費等該当値テキスト"/>
        <xdr:cNvSpPr txBox="1"/>
      </xdr:nvSpPr>
      <xdr:spPr>
        <a:xfrm>
          <a:off x="10528300" y="618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13252</xdr:rowOff>
    </xdr:from>
    <xdr:to>
      <xdr:col>50</xdr:col>
      <xdr:colOff>165100</xdr:colOff>
      <xdr:row>37</xdr:row>
      <xdr:rowOff>114852</xdr:rowOff>
    </xdr:to>
    <xdr:sp macro="" textlink="">
      <xdr:nvSpPr>
        <xdr:cNvPr id="309" name="楕円 308"/>
        <xdr:cNvSpPr/>
      </xdr:nvSpPr>
      <xdr:spPr>
        <a:xfrm>
          <a:off x="9588500" y="63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105979</xdr:rowOff>
    </xdr:from>
    <xdr:ext cx="534377" cy="259045"/>
    <xdr:sp macro="" textlink="">
      <xdr:nvSpPr>
        <xdr:cNvPr id="310" name="テキスト ボックス 309"/>
        <xdr:cNvSpPr txBox="1"/>
      </xdr:nvSpPr>
      <xdr:spPr>
        <a:xfrm>
          <a:off x="9372111" y="64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15760</xdr:rowOff>
    </xdr:from>
    <xdr:to>
      <xdr:col>46</xdr:col>
      <xdr:colOff>38100</xdr:colOff>
      <xdr:row>37</xdr:row>
      <xdr:rowOff>117360</xdr:rowOff>
    </xdr:to>
    <xdr:sp macro="" textlink="">
      <xdr:nvSpPr>
        <xdr:cNvPr id="311" name="楕円 310"/>
        <xdr:cNvSpPr/>
      </xdr:nvSpPr>
      <xdr:spPr>
        <a:xfrm>
          <a:off x="8699500" y="63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108487</xdr:rowOff>
    </xdr:from>
    <xdr:ext cx="534377" cy="259045"/>
    <xdr:sp macro="" textlink="">
      <xdr:nvSpPr>
        <xdr:cNvPr id="312" name="テキスト ボックス 311"/>
        <xdr:cNvSpPr txBox="1"/>
      </xdr:nvSpPr>
      <xdr:spPr>
        <a:xfrm>
          <a:off x="8483111" y="64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45668</xdr:rowOff>
    </xdr:from>
    <xdr:to>
      <xdr:col>41</xdr:col>
      <xdr:colOff>101600</xdr:colOff>
      <xdr:row>37</xdr:row>
      <xdr:rowOff>147268</xdr:rowOff>
    </xdr:to>
    <xdr:sp macro="" textlink="">
      <xdr:nvSpPr>
        <xdr:cNvPr id="313" name="楕円 312"/>
        <xdr:cNvSpPr/>
      </xdr:nvSpPr>
      <xdr:spPr>
        <a:xfrm>
          <a:off x="7810500" y="63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138395</xdr:rowOff>
    </xdr:from>
    <xdr:ext cx="534377" cy="259045"/>
    <xdr:sp macro="" textlink="">
      <xdr:nvSpPr>
        <xdr:cNvPr id="314" name="テキスト ボックス 313"/>
        <xdr:cNvSpPr txBox="1"/>
      </xdr:nvSpPr>
      <xdr:spPr>
        <a:xfrm>
          <a:off x="7594111" y="64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69179</xdr:rowOff>
    </xdr:from>
    <xdr:to>
      <xdr:col>36</xdr:col>
      <xdr:colOff>165100</xdr:colOff>
      <xdr:row>37</xdr:row>
      <xdr:rowOff>170779</xdr:rowOff>
    </xdr:to>
    <xdr:sp macro="" textlink="">
      <xdr:nvSpPr>
        <xdr:cNvPr id="315" name="楕円 314"/>
        <xdr:cNvSpPr/>
      </xdr:nvSpPr>
      <xdr:spPr>
        <a:xfrm>
          <a:off x="6921500" y="64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161906</xdr:rowOff>
    </xdr:from>
    <xdr:ext cx="534377" cy="259045"/>
    <xdr:sp macro="" textlink="">
      <xdr:nvSpPr>
        <xdr:cNvPr id="316" name="テキスト ボックス 315"/>
        <xdr:cNvSpPr txBox="1"/>
      </xdr:nvSpPr>
      <xdr:spPr>
        <a:xfrm>
          <a:off x="6705111" y="65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49106</xdr:rowOff>
    </xdr:from>
    <xdr:to>
      <xdr:col>55</xdr:col>
      <xdr:colOff>0</xdr:colOff>
      <xdr:row>58</xdr:row>
      <xdr:rowOff>109380</xdr:rowOff>
    </xdr:to>
    <xdr:cxnSp macro="">
      <xdr:nvCxnSpPr>
        <xdr:cNvPr id="345" name="直線コネクタ 344"/>
        <xdr:cNvCxnSpPr/>
      </xdr:nvCxnSpPr>
      <xdr:spPr>
        <a:xfrm>
          <a:off x="9639300" y="9993206"/>
          <a:ext cx="8382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49106</xdr:rowOff>
    </xdr:from>
    <xdr:to>
      <xdr:col>50</xdr:col>
      <xdr:colOff>114300</xdr:colOff>
      <xdr:row>58</xdr:row>
      <xdr:rowOff>78355</xdr:rowOff>
    </xdr:to>
    <xdr:cxnSp macro="">
      <xdr:nvCxnSpPr>
        <xdr:cNvPr id="348" name="直線コネクタ 347"/>
        <xdr:cNvCxnSpPr/>
      </xdr:nvCxnSpPr>
      <xdr:spPr>
        <a:xfrm flipV="1">
          <a:off x="8750300" y="9993206"/>
          <a:ext cx="889000" cy="2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31707</xdr:rowOff>
    </xdr:from>
    <xdr:to>
      <xdr:col>45</xdr:col>
      <xdr:colOff>177800</xdr:colOff>
      <xdr:row>58</xdr:row>
      <xdr:rowOff>78355</xdr:rowOff>
    </xdr:to>
    <xdr:cxnSp macro="">
      <xdr:nvCxnSpPr>
        <xdr:cNvPr id="351" name="直線コネクタ 350"/>
        <xdr:cNvCxnSpPr/>
      </xdr:nvCxnSpPr>
      <xdr:spPr>
        <a:xfrm>
          <a:off x="7861300" y="9975807"/>
          <a:ext cx="889000" cy="4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27174</xdr:rowOff>
    </xdr:from>
    <xdr:to>
      <xdr:col>41</xdr:col>
      <xdr:colOff>50800</xdr:colOff>
      <xdr:row>58</xdr:row>
      <xdr:rowOff>31707</xdr:rowOff>
    </xdr:to>
    <xdr:cxnSp macro="">
      <xdr:nvCxnSpPr>
        <xdr:cNvPr id="354" name="直線コネクタ 353"/>
        <xdr:cNvCxnSpPr/>
      </xdr:nvCxnSpPr>
      <xdr:spPr>
        <a:xfrm>
          <a:off x="6972300" y="9799824"/>
          <a:ext cx="889000" cy="1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58580</xdr:rowOff>
    </xdr:from>
    <xdr:to>
      <xdr:col>55</xdr:col>
      <xdr:colOff>50800</xdr:colOff>
      <xdr:row>58</xdr:row>
      <xdr:rowOff>160180</xdr:rowOff>
    </xdr:to>
    <xdr:sp macro="" textlink="">
      <xdr:nvSpPr>
        <xdr:cNvPr id="364" name="楕円 363"/>
        <xdr:cNvSpPr/>
      </xdr:nvSpPr>
      <xdr:spPr>
        <a:xfrm>
          <a:off x="10426700" y="100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144957</xdr:rowOff>
    </xdr:from>
    <xdr:ext cx="534377" cy="259045"/>
    <xdr:sp macro="" textlink="">
      <xdr:nvSpPr>
        <xdr:cNvPr id="365" name="普通建設事業費該当値テキスト"/>
        <xdr:cNvSpPr txBox="1"/>
      </xdr:nvSpPr>
      <xdr:spPr>
        <a:xfrm>
          <a:off x="10528300" y="99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169756</xdr:rowOff>
    </xdr:from>
    <xdr:to>
      <xdr:col>50</xdr:col>
      <xdr:colOff>165100</xdr:colOff>
      <xdr:row>58</xdr:row>
      <xdr:rowOff>99906</xdr:rowOff>
    </xdr:to>
    <xdr:sp macro="" textlink="">
      <xdr:nvSpPr>
        <xdr:cNvPr id="366" name="楕円 365"/>
        <xdr:cNvSpPr/>
      </xdr:nvSpPr>
      <xdr:spPr>
        <a:xfrm>
          <a:off x="9588500" y="99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91033</xdr:rowOff>
    </xdr:from>
    <xdr:ext cx="534377" cy="259045"/>
    <xdr:sp macro="" textlink="">
      <xdr:nvSpPr>
        <xdr:cNvPr id="367" name="テキスト ボックス 366"/>
        <xdr:cNvSpPr txBox="1"/>
      </xdr:nvSpPr>
      <xdr:spPr>
        <a:xfrm>
          <a:off x="9372111" y="100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27555</xdr:rowOff>
    </xdr:from>
    <xdr:to>
      <xdr:col>46</xdr:col>
      <xdr:colOff>38100</xdr:colOff>
      <xdr:row>58</xdr:row>
      <xdr:rowOff>129155</xdr:rowOff>
    </xdr:to>
    <xdr:sp macro="" textlink="">
      <xdr:nvSpPr>
        <xdr:cNvPr id="368" name="楕円 367"/>
        <xdr:cNvSpPr/>
      </xdr:nvSpPr>
      <xdr:spPr>
        <a:xfrm>
          <a:off x="8699500" y="9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120282</xdr:rowOff>
    </xdr:from>
    <xdr:ext cx="534377" cy="259045"/>
    <xdr:sp macro="" textlink="">
      <xdr:nvSpPr>
        <xdr:cNvPr id="369" name="テキスト ボックス 368"/>
        <xdr:cNvSpPr txBox="1"/>
      </xdr:nvSpPr>
      <xdr:spPr>
        <a:xfrm>
          <a:off x="8483111" y="100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152357</xdr:rowOff>
    </xdr:from>
    <xdr:to>
      <xdr:col>41</xdr:col>
      <xdr:colOff>101600</xdr:colOff>
      <xdr:row>58</xdr:row>
      <xdr:rowOff>82507</xdr:rowOff>
    </xdr:to>
    <xdr:sp macro="" textlink="">
      <xdr:nvSpPr>
        <xdr:cNvPr id="370" name="楕円 369"/>
        <xdr:cNvSpPr/>
      </xdr:nvSpPr>
      <xdr:spPr>
        <a:xfrm>
          <a:off x="7810500" y="99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73634</xdr:rowOff>
    </xdr:from>
    <xdr:ext cx="534377" cy="259045"/>
    <xdr:sp macro="" textlink="">
      <xdr:nvSpPr>
        <xdr:cNvPr id="371" name="テキスト ボックス 370"/>
        <xdr:cNvSpPr txBox="1"/>
      </xdr:nvSpPr>
      <xdr:spPr>
        <a:xfrm>
          <a:off x="7594111" y="100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147824</xdr:rowOff>
    </xdr:from>
    <xdr:to>
      <xdr:col>36</xdr:col>
      <xdr:colOff>165100</xdr:colOff>
      <xdr:row>57</xdr:row>
      <xdr:rowOff>77974</xdr:rowOff>
    </xdr:to>
    <xdr:sp macro="" textlink="">
      <xdr:nvSpPr>
        <xdr:cNvPr id="372" name="楕円 371"/>
        <xdr:cNvSpPr/>
      </xdr:nvSpPr>
      <xdr:spPr>
        <a:xfrm>
          <a:off x="6921500" y="97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94501</xdr:rowOff>
    </xdr:from>
    <xdr:ext cx="599010" cy="259045"/>
    <xdr:sp macro="" textlink="">
      <xdr:nvSpPr>
        <xdr:cNvPr id="373" name="テキスト ボックス 372"/>
        <xdr:cNvSpPr txBox="1"/>
      </xdr:nvSpPr>
      <xdr:spPr>
        <a:xfrm>
          <a:off x="6672795" y="9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112981</xdr:rowOff>
    </xdr:from>
    <xdr:to>
      <xdr:col>55</xdr:col>
      <xdr:colOff>0</xdr:colOff>
      <xdr:row>78</xdr:row>
      <xdr:rowOff>129944</xdr:rowOff>
    </xdr:to>
    <xdr:cxnSp macro="">
      <xdr:nvCxnSpPr>
        <xdr:cNvPr id="400" name="直線コネクタ 399"/>
        <xdr:cNvCxnSpPr/>
      </xdr:nvCxnSpPr>
      <xdr:spPr>
        <a:xfrm>
          <a:off x="9639300" y="13486081"/>
          <a:ext cx="8382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97185</xdr:rowOff>
    </xdr:from>
    <xdr:to>
      <xdr:col>50</xdr:col>
      <xdr:colOff>114300</xdr:colOff>
      <xdr:row>78</xdr:row>
      <xdr:rowOff>112981</xdr:rowOff>
    </xdr:to>
    <xdr:cxnSp macro="">
      <xdr:nvCxnSpPr>
        <xdr:cNvPr id="403" name="直線コネクタ 402"/>
        <xdr:cNvCxnSpPr/>
      </xdr:nvCxnSpPr>
      <xdr:spPr>
        <a:xfrm>
          <a:off x="8750300" y="13470285"/>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77443</xdr:rowOff>
    </xdr:from>
    <xdr:to>
      <xdr:col>45</xdr:col>
      <xdr:colOff>177800</xdr:colOff>
      <xdr:row>78</xdr:row>
      <xdr:rowOff>97185</xdr:rowOff>
    </xdr:to>
    <xdr:cxnSp macro="">
      <xdr:nvCxnSpPr>
        <xdr:cNvPr id="406" name="直線コネクタ 405"/>
        <xdr:cNvCxnSpPr/>
      </xdr:nvCxnSpPr>
      <xdr:spPr>
        <a:xfrm>
          <a:off x="7861300" y="13450543"/>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77443</xdr:rowOff>
    </xdr:from>
    <xdr:to>
      <xdr:col>41</xdr:col>
      <xdr:colOff>50800</xdr:colOff>
      <xdr:row>78</xdr:row>
      <xdr:rowOff>104958</xdr:rowOff>
    </xdr:to>
    <xdr:cxnSp macro="">
      <xdr:nvCxnSpPr>
        <xdr:cNvPr id="409" name="直線コネクタ 408"/>
        <xdr:cNvCxnSpPr/>
      </xdr:nvCxnSpPr>
      <xdr:spPr>
        <a:xfrm flipV="1">
          <a:off x="6972300" y="13450543"/>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79144</xdr:rowOff>
    </xdr:from>
    <xdr:to>
      <xdr:col>55</xdr:col>
      <xdr:colOff>50800</xdr:colOff>
      <xdr:row>79</xdr:row>
      <xdr:rowOff>9294</xdr:rowOff>
    </xdr:to>
    <xdr:sp macro="" textlink="">
      <xdr:nvSpPr>
        <xdr:cNvPr id="419" name="楕円 418"/>
        <xdr:cNvSpPr/>
      </xdr:nvSpPr>
      <xdr:spPr>
        <a:xfrm>
          <a:off x="10426700" y="134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165521</xdr:rowOff>
    </xdr:from>
    <xdr:ext cx="469744" cy="259045"/>
    <xdr:sp macro="" textlink="">
      <xdr:nvSpPr>
        <xdr:cNvPr id="420" name="普通建設事業費 （ うち新規整備　）該当値テキスト"/>
        <xdr:cNvSpPr txBox="1"/>
      </xdr:nvSpPr>
      <xdr:spPr>
        <a:xfrm>
          <a:off x="10528300" y="133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62181</xdr:rowOff>
    </xdr:from>
    <xdr:to>
      <xdr:col>50</xdr:col>
      <xdr:colOff>165100</xdr:colOff>
      <xdr:row>78</xdr:row>
      <xdr:rowOff>163781</xdr:rowOff>
    </xdr:to>
    <xdr:sp macro="" textlink="">
      <xdr:nvSpPr>
        <xdr:cNvPr id="421" name="楕円 420"/>
        <xdr:cNvSpPr/>
      </xdr:nvSpPr>
      <xdr:spPr>
        <a:xfrm>
          <a:off x="9588500" y="134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154908</xdr:rowOff>
    </xdr:from>
    <xdr:ext cx="469744" cy="259045"/>
    <xdr:sp macro="" textlink="">
      <xdr:nvSpPr>
        <xdr:cNvPr id="422" name="テキスト ボックス 421"/>
        <xdr:cNvSpPr txBox="1"/>
      </xdr:nvSpPr>
      <xdr:spPr>
        <a:xfrm>
          <a:off x="9404428" y="135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46385</xdr:rowOff>
    </xdr:from>
    <xdr:to>
      <xdr:col>46</xdr:col>
      <xdr:colOff>38100</xdr:colOff>
      <xdr:row>78</xdr:row>
      <xdr:rowOff>147985</xdr:rowOff>
    </xdr:to>
    <xdr:sp macro="" textlink="">
      <xdr:nvSpPr>
        <xdr:cNvPr id="423" name="楕円 422"/>
        <xdr:cNvSpPr/>
      </xdr:nvSpPr>
      <xdr:spPr>
        <a:xfrm>
          <a:off x="8699500" y="134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139112</xdr:rowOff>
    </xdr:from>
    <xdr:ext cx="469744" cy="259045"/>
    <xdr:sp macro="" textlink="">
      <xdr:nvSpPr>
        <xdr:cNvPr id="424" name="テキスト ボックス 423"/>
        <xdr:cNvSpPr txBox="1"/>
      </xdr:nvSpPr>
      <xdr:spPr>
        <a:xfrm>
          <a:off x="8515428" y="1351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26643</xdr:rowOff>
    </xdr:from>
    <xdr:to>
      <xdr:col>41</xdr:col>
      <xdr:colOff>101600</xdr:colOff>
      <xdr:row>78</xdr:row>
      <xdr:rowOff>128243</xdr:rowOff>
    </xdr:to>
    <xdr:sp macro="" textlink="">
      <xdr:nvSpPr>
        <xdr:cNvPr id="425" name="楕円 424"/>
        <xdr:cNvSpPr/>
      </xdr:nvSpPr>
      <xdr:spPr>
        <a:xfrm>
          <a:off x="7810500" y="133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119370</xdr:rowOff>
    </xdr:from>
    <xdr:ext cx="534377" cy="259045"/>
    <xdr:sp macro="" textlink="">
      <xdr:nvSpPr>
        <xdr:cNvPr id="426" name="テキスト ボックス 425"/>
        <xdr:cNvSpPr txBox="1"/>
      </xdr:nvSpPr>
      <xdr:spPr>
        <a:xfrm>
          <a:off x="7594111" y="1349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54158</xdr:rowOff>
    </xdr:from>
    <xdr:to>
      <xdr:col>36</xdr:col>
      <xdr:colOff>165100</xdr:colOff>
      <xdr:row>78</xdr:row>
      <xdr:rowOff>155758</xdr:rowOff>
    </xdr:to>
    <xdr:sp macro="" textlink="">
      <xdr:nvSpPr>
        <xdr:cNvPr id="427" name="楕円 426"/>
        <xdr:cNvSpPr/>
      </xdr:nvSpPr>
      <xdr:spPr>
        <a:xfrm>
          <a:off x="6921500" y="134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146885</xdr:rowOff>
    </xdr:from>
    <xdr:ext cx="469744" cy="259045"/>
    <xdr:sp macro="" textlink="">
      <xdr:nvSpPr>
        <xdr:cNvPr id="428" name="テキスト ボックス 427"/>
        <xdr:cNvSpPr txBox="1"/>
      </xdr:nvSpPr>
      <xdr:spPr>
        <a:xfrm>
          <a:off x="6737428" y="1351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65332</xdr:rowOff>
    </xdr:from>
    <xdr:to>
      <xdr:col>55</xdr:col>
      <xdr:colOff>0</xdr:colOff>
      <xdr:row>99</xdr:row>
      <xdr:rowOff>646</xdr:rowOff>
    </xdr:to>
    <xdr:cxnSp macro="">
      <xdr:nvCxnSpPr>
        <xdr:cNvPr id="459" name="直線コネクタ 458"/>
        <xdr:cNvCxnSpPr/>
      </xdr:nvCxnSpPr>
      <xdr:spPr>
        <a:xfrm>
          <a:off x="9639300" y="16867432"/>
          <a:ext cx="838200" cy="10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65332</xdr:rowOff>
    </xdr:from>
    <xdr:to>
      <xdr:col>50</xdr:col>
      <xdr:colOff>114300</xdr:colOff>
      <xdr:row>98</xdr:row>
      <xdr:rowOff>138041</xdr:rowOff>
    </xdr:to>
    <xdr:cxnSp macro="">
      <xdr:nvCxnSpPr>
        <xdr:cNvPr id="462" name="直線コネクタ 461"/>
        <xdr:cNvCxnSpPr/>
      </xdr:nvCxnSpPr>
      <xdr:spPr>
        <a:xfrm flipV="1">
          <a:off x="8750300" y="16867432"/>
          <a:ext cx="889000" cy="7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77501</xdr:rowOff>
    </xdr:from>
    <xdr:to>
      <xdr:col>45</xdr:col>
      <xdr:colOff>177800</xdr:colOff>
      <xdr:row>98</xdr:row>
      <xdr:rowOff>138041</xdr:rowOff>
    </xdr:to>
    <xdr:cxnSp macro="">
      <xdr:nvCxnSpPr>
        <xdr:cNvPr id="465" name="直線コネクタ 464"/>
        <xdr:cNvCxnSpPr/>
      </xdr:nvCxnSpPr>
      <xdr:spPr>
        <a:xfrm>
          <a:off x="7861300" y="16879601"/>
          <a:ext cx="889000" cy="6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74219</xdr:rowOff>
    </xdr:from>
    <xdr:to>
      <xdr:col>41</xdr:col>
      <xdr:colOff>50800</xdr:colOff>
      <xdr:row>98</xdr:row>
      <xdr:rowOff>77501</xdr:rowOff>
    </xdr:to>
    <xdr:cxnSp macro="">
      <xdr:nvCxnSpPr>
        <xdr:cNvPr id="468" name="直線コネクタ 467"/>
        <xdr:cNvCxnSpPr/>
      </xdr:nvCxnSpPr>
      <xdr:spPr>
        <a:xfrm>
          <a:off x="6972300" y="16533419"/>
          <a:ext cx="889000" cy="3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121296</xdr:rowOff>
    </xdr:from>
    <xdr:to>
      <xdr:col>55</xdr:col>
      <xdr:colOff>50800</xdr:colOff>
      <xdr:row>99</xdr:row>
      <xdr:rowOff>51446</xdr:rowOff>
    </xdr:to>
    <xdr:sp macro="" textlink="">
      <xdr:nvSpPr>
        <xdr:cNvPr id="478" name="楕円 477"/>
        <xdr:cNvSpPr/>
      </xdr:nvSpPr>
      <xdr:spPr>
        <a:xfrm>
          <a:off x="10426700" y="169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36223</xdr:rowOff>
    </xdr:from>
    <xdr:ext cx="534377" cy="259045"/>
    <xdr:sp macro="" textlink="">
      <xdr:nvSpPr>
        <xdr:cNvPr id="479" name="普通建設事業費 （ うち更新整備　）該当値テキスト"/>
        <xdr:cNvSpPr txBox="1"/>
      </xdr:nvSpPr>
      <xdr:spPr>
        <a:xfrm>
          <a:off x="10528300" y="168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14532</xdr:rowOff>
    </xdr:from>
    <xdr:to>
      <xdr:col>50</xdr:col>
      <xdr:colOff>165100</xdr:colOff>
      <xdr:row>98</xdr:row>
      <xdr:rowOff>116132</xdr:rowOff>
    </xdr:to>
    <xdr:sp macro="" textlink="">
      <xdr:nvSpPr>
        <xdr:cNvPr id="480" name="楕円 479"/>
        <xdr:cNvSpPr/>
      </xdr:nvSpPr>
      <xdr:spPr>
        <a:xfrm>
          <a:off x="9588500" y="168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107259</xdr:rowOff>
    </xdr:from>
    <xdr:ext cx="534377" cy="259045"/>
    <xdr:sp macro="" textlink="">
      <xdr:nvSpPr>
        <xdr:cNvPr id="481" name="テキスト ボックス 480"/>
        <xdr:cNvSpPr txBox="1"/>
      </xdr:nvSpPr>
      <xdr:spPr>
        <a:xfrm>
          <a:off x="9372111" y="1690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87241</xdr:rowOff>
    </xdr:from>
    <xdr:to>
      <xdr:col>46</xdr:col>
      <xdr:colOff>38100</xdr:colOff>
      <xdr:row>99</xdr:row>
      <xdr:rowOff>17391</xdr:rowOff>
    </xdr:to>
    <xdr:sp macro="" textlink="">
      <xdr:nvSpPr>
        <xdr:cNvPr id="482" name="楕円 481"/>
        <xdr:cNvSpPr/>
      </xdr:nvSpPr>
      <xdr:spPr>
        <a:xfrm>
          <a:off x="8699500" y="16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8518</xdr:rowOff>
    </xdr:from>
    <xdr:ext cx="534377" cy="259045"/>
    <xdr:sp macro="" textlink="">
      <xdr:nvSpPr>
        <xdr:cNvPr id="483" name="テキスト ボックス 482"/>
        <xdr:cNvSpPr txBox="1"/>
      </xdr:nvSpPr>
      <xdr:spPr>
        <a:xfrm>
          <a:off x="8483111" y="169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26701</xdr:rowOff>
    </xdr:from>
    <xdr:to>
      <xdr:col>41</xdr:col>
      <xdr:colOff>101600</xdr:colOff>
      <xdr:row>98</xdr:row>
      <xdr:rowOff>128301</xdr:rowOff>
    </xdr:to>
    <xdr:sp macro="" textlink="">
      <xdr:nvSpPr>
        <xdr:cNvPr id="484" name="楕円 483"/>
        <xdr:cNvSpPr/>
      </xdr:nvSpPr>
      <xdr:spPr>
        <a:xfrm>
          <a:off x="7810500" y="16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119428</xdr:rowOff>
    </xdr:from>
    <xdr:ext cx="534377" cy="259045"/>
    <xdr:sp macro="" textlink="">
      <xdr:nvSpPr>
        <xdr:cNvPr id="485" name="テキスト ボックス 484"/>
        <xdr:cNvSpPr txBox="1"/>
      </xdr:nvSpPr>
      <xdr:spPr>
        <a:xfrm>
          <a:off x="7594111" y="169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23419</xdr:rowOff>
    </xdr:from>
    <xdr:to>
      <xdr:col>36</xdr:col>
      <xdr:colOff>165100</xdr:colOff>
      <xdr:row>96</xdr:row>
      <xdr:rowOff>125019</xdr:rowOff>
    </xdr:to>
    <xdr:sp macro="" textlink="">
      <xdr:nvSpPr>
        <xdr:cNvPr id="486" name="楕円 485"/>
        <xdr:cNvSpPr/>
      </xdr:nvSpPr>
      <xdr:spPr>
        <a:xfrm>
          <a:off x="6921500" y="164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141546</xdr:rowOff>
    </xdr:from>
    <xdr:ext cx="599010" cy="259045"/>
    <xdr:sp macro="" textlink="">
      <xdr:nvSpPr>
        <xdr:cNvPr id="487" name="テキスト ボックス 486"/>
        <xdr:cNvSpPr txBox="1"/>
      </xdr:nvSpPr>
      <xdr:spPr>
        <a:xfrm>
          <a:off x="6672795" y="1625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35399</xdr:rowOff>
    </xdr:from>
    <xdr:to>
      <xdr:col>85</xdr:col>
      <xdr:colOff>127000</xdr:colOff>
      <xdr:row>39</xdr:row>
      <xdr:rowOff>46069</xdr:rowOff>
    </xdr:to>
    <xdr:cxnSp macro="">
      <xdr:nvCxnSpPr>
        <xdr:cNvPr id="518" name="直線コネクタ 517"/>
        <xdr:cNvCxnSpPr/>
      </xdr:nvCxnSpPr>
      <xdr:spPr>
        <a:xfrm>
          <a:off x="15481300" y="6721949"/>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35399</xdr:rowOff>
    </xdr:from>
    <xdr:to>
      <xdr:col>81</xdr:col>
      <xdr:colOff>50800</xdr:colOff>
      <xdr:row>39</xdr:row>
      <xdr:rowOff>89440</xdr:rowOff>
    </xdr:to>
    <xdr:cxnSp macro="">
      <xdr:nvCxnSpPr>
        <xdr:cNvPr id="521" name="直線コネクタ 520"/>
        <xdr:cNvCxnSpPr/>
      </xdr:nvCxnSpPr>
      <xdr:spPr>
        <a:xfrm flipV="1">
          <a:off x="14592300" y="6721949"/>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55752</xdr:rowOff>
    </xdr:from>
    <xdr:to>
      <xdr:col>76</xdr:col>
      <xdr:colOff>114300</xdr:colOff>
      <xdr:row>39</xdr:row>
      <xdr:rowOff>89440</xdr:rowOff>
    </xdr:to>
    <xdr:cxnSp macro="">
      <xdr:nvCxnSpPr>
        <xdr:cNvPr id="524" name="直線コネクタ 523"/>
        <xdr:cNvCxnSpPr/>
      </xdr:nvCxnSpPr>
      <xdr:spPr>
        <a:xfrm>
          <a:off x="13703300" y="6742302"/>
          <a:ext cx="8890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55752</xdr:rowOff>
    </xdr:from>
    <xdr:to>
      <xdr:col>71</xdr:col>
      <xdr:colOff>177800</xdr:colOff>
      <xdr:row>39</xdr:row>
      <xdr:rowOff>81198</xdr:rowOff>
    </xdr:to>
    <xdr:cxnSp macro="">
      <xdr:nvCxnSpPr>
        <xdr:cNvPr id="527" name="直線コネクタ 526"/>
        <xdr:cNvCxnSpPr/>
      </xdr:nvCxnSpPr>
      <xdr:spPr>
        <a:xfrm flipV="1">
          <a:off x="12814300" y="6742302"/>
          <a:ext cx="889000" cy="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166719</xdr:rowOff>
    </xdr:from>
    <xdr:to>
      <xdr:col>85</xdr:col>
      <xdr:colOff>177800</xdr:colOff>
      <xdr:row>39</xdr:row>
      <xdr:rowOff>96869</xdr:rowOff>
    </xdr:to>
    <xdr:sp macro="" textlink="">
      <xdr:nvSpPr>
        <xdr:cNvPr id="537" name="楕円 536"/>
        <xdr:cNvSpPr/>
      </xdr:nvSpPr>
      <xdr:spPr>
        <a:xfrm>
          <a:off x="16268700" y="66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534377" cy="259045"/>
    <xdr:sp macro="" textlink="">
      <xdr:nvSpPr>
        <xdr:cNvPr id="538" name="災害復旧事業費該当値テキスト"/>
        <xdr:cNvSpPr txBox="1"/>
      </xdr:nvSpPr>
      <xdr:spPr>
        <a:xfrm>
          <a:off x="16370300" y="66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156049</xdr:rowOff>
    </xdr:from>
    <xdr:to>
      <xdr:col>81</xdr:col>
      <xdr:colOff>101600</xdr:colOff>
      <xdr:row>39</xdr:row>
      <xdr:rowOff>86199</xdr:rowOff>
    </xdr:to>
    <xdr:sp macro="" textlink="">
      <xdr:nvSpPr>
        <xdr:cNvPr id="539" name="楕円 538"/>
        <xdr:cNvSpPr/>
      </xdr:nvSpPr>
      <xdr:spPr>
        <a:xfrm>
          <a:off x="15430500" y="6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102727</xdr:rowOff>
    </xdr:from>
    <xdr:ext cx="534377" cy="259045"/>
    <xdr:sp macro="" textlink="">
      <xdr:nvSpPr>
        <xdr:cNvPr id="540" name="テキスト ボックス 539"/>
        <xdr:cNvSpPr txBox="1"/>
      </xdr:nvSpPr>
      <xdr:spPr>
        <a:xfrm>
          <a:off x="15214111" y="64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38640</xdr:rowOff>
    </xdr:from>
    <xdr:to>
      <xdr:col>76</xdr:col>
      <xdr:colOff>165100</xdr:colOff>
      <xdr:row>39</xdr:row>
      <xdr:rowOff>140240</xdr:rowOff>
    </xdr:to>
    <xdr:sp macro="" textlink="">
      <xdr:nvSpPr>
        <xdr:cNvPr id="541" name="楕円 540"/>
        <xdr:cNvSpPr/>
      </xdr:nvSpPr>
      <xdr:spPr>
        <a:xfrm>
          <a:off x="14541500" y="6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131367</xdr:rowOff>
    </xdr:from>
    <xdr:ext cx="469744" cy="259045"/>
    <xdr:sp macro="" textlink="">
      <xdr:nvSpPr>
        <xdr:cNvPr id="542" name="テキスト ボックス 541"/>
        <xdr:cNvSpPr txBox="1"/>
      </xdr:nvSpPr>
      <xdr:spPr>
        <a:xfrm>
          <a:off x="14357428" y="681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4952</xdr:rowOff>
    </xdr:from>
    <xdr:to>
      <xdr:col>72</xdr:col>
      <xdr:colOff>38100</xdr:colOff>
      <xdr:row>39</xdr:row>
      <xdr:rowOff>106552</xdr:rowOff>
    </xdr:to>
    <xdr:sp macro="" textlink="">
      <xdr:nvSpPr>
        <xdr:cNvPr id="543" name="楕円 542"/>
        <xdr:cNvSpPr/>
      </xdr:nvSpPr>
      <xdr:spPr>
        <a:xfrm>
          <a:off x="13652500" y="66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123079</xdr:rowOff>
    </xdr:from>
    <xdr:ext cx="534377" cy="259045"/>
    <xdr:sp macro="" textlink="">
      <xdr:nvSpPr>
        <xdr:cNvPr id="544" name="テキスト ボックス 543"/>
        <xdr:cNvSpPr txBox="1"/>
      </xdr:nvSpPr>
      <xdr:spPr>
        <a:xfrm>
          <a:off x="13436111" y="64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30398</xdr:rowOff>
    </xdr:from>
    <xdr:to>
      <xdr:col>67</xdr:col>
      <xdr:colOff>101600</xdr:colOff>
      <xdr:row>39</xdr:row>
      <xdr:rowOff>131998</xdr:rowOff>
    </xdr:to>
    <xdr:sp macro="" textlink="">
      <xdr:nvSpPr>
        <xdr:cNvPr id="545" name="楕円 544"/>
        <xdr:cNvSpPr/>
      </xdr:nvSpPr>
      <xdr:spPr>
        <a:xfrm>
          <a:off x="12763500" y="67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123125</xdr:rowOff>
    </xdr:from>
    <xdr:ext cx="469744" cy="259045"/>
    <xdr:sp macro="" textlink="">
      <xdr:nvSpPr>
        <xdr:cNvPr id="546" name="テキスト ボックス 545"/>
        <xdr:cNvSpPr txBox="1"/>
      </xdr:nvSpPr>
      <xdr:spPr>
        <a:xfrm>
          <a:off x="12579428" y="68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126524</xdr:rowOff>
    </xdr:from>
    <xdr:to>
      <xdr:col>85</xdr:col>
      <xdr:colOff>127000</xdr:colOff>
      <xdr:row>76</xdr:row>
      <xdr:rowOff>142356</xdr:rowOff>
    </xdr:to>
    <xdr:cxnSp macro="">
      <xdr:nvCxnSpPr>
        <xdr:cNvPr id="628" name="直線コネクタ 627"/>
        <xdr:cNvCxnSpPr/>
      </xdr:nvCxnSpPr>
      <xdr:spPr>
        <a:xfrm>
          <a:off x="15481300" y="13156724"/>
          <a:ext cx="8382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126524</xdr:rowOff>
    </xdr:from>
    <xdr:to>
      <xdr:col>81</xdr:col>
      <xdr:colOff>50800</xdr:colOff>
      <xdr:row>76</xdr:row>
      <xdr:rowOff>133524</xdr:rowOff>
    </xdr:to>
    <xdr:cxnSp macro="">
      <xdr:nvCxnSpPr>
        <xdr:cNvPr id="631" name="直線コネクタ 630"/>
        <xdr:cNvCxnSpPr/>
      </xdr:nvCxnSpPr>
      <xdr:spPr>
        <a:xfrm flipV="1">
          <a:off x="14592300" y="13156724"/>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133524</xdr:rowOff>
    </xdr:from>
    <xdr:to>
      <xdr:col>76</xdr:col>
      <xdr:colOff>114300</xdr:colOff>
      <xdr:row>76</xdr:row>
      <xdr:rowOff>152350</xdr:rowOff>
    </xdr:to>
    <xdr:cxnSp macro="">
      <xdr:nvCxnSpPr>
        <xdr:cNvPr id="634" name="直線コネクタ 633"/>
        <xdr:cNvCxnSpPr/>
      </xdr:nvCxnSpPr>
      <xdr:spPr>
        <a:xfrm flipV="1">
          <a:off x="13703300" y="13163724"/>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152350</xdr:rowOff>
    </xdr:from>
    <xdr:to>
      <xdr:col>71</xdr:col>
      <xdr:colOff>177800</xdr:colOff>
      <xdr:row>76</xdr:row>
      <xdr:rowOff>161069</xdr:rowOff>
    </xdr:to>
    <xdr:cxnSp macro="">
      <xdr:nvCxnSpPr>
        <xdr:cNvPr id="637" name="直線コネクタ 636"/>
        <xdr:cNvCxnSpPr/>
      </xdr:nvCxnSpPr>
      <xdr:spPr>
        <a:xfrm flipV="1">
          <a:off x="12814300" y="1318255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91556</xdr:rowOff>
    </xdr:from>
    <xdr:to>
      <xdr:col>85</xdr:col>
      <xdr:colOff>177800</xdr:colOff>
      <xdr:row>77</xdr:row>
      <xdr:rowOff>21706</xdr:rowOff>
    </xdr:to>
    <xdr:sp macro="" textlink="">
      <xdr:nvSpPr>
        <xdr:cNvPr id="647" name="楕円 646"/>
        <xdr:cNvSpPr/>
      </xdr:nvSpPr>
      <xdr:spPr>
        <a:xfrm>
          <a:off x="16268700" y="131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69983</xdr:rowOff>
    </xdr:from>
    <xdr:ext cx="534377" cy="259045"/>
    <xdr:sp macro="" textlink="">
      <xdr:nvSpPr>
        <xdr:cNvPr id="648" name="公債費該当値テキスト"/>
        <xdr:cNvSpPr txBox="1"/>
      </xdr:nvSpPr>
      <xdr:spPr>
        <a:xfrm>
          <a:off x="16370300" y="13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75724</xdr:rowOff>
    </xdr:from>
    <xdr:to>
      <xdr:col>81</xdr:col>
      <xdr:colOff>101600</xdr:colOff>
      <xdr:row>77</xdr:row>
      <xdr:rowOff>5874</xdr:rowOff>
    </xdr:to>
    <xdr:sp macro="" textlink="">
      <xdr:nvSpPr>
        <xdr:cNvPr id="649" name="楕円 648"/>
        <xdr:cNvSpPr/>
      </xdr:nvSpPr>
      <xdr:spPr>
        <a:xfrm>
          <a:off x="15430500" y="131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168451</xdr:rowOff>
    </xdr:from>
    <xdr:ext cx="534377" cy="259045"/>
    <xdr:sp macro="" textlink="">
      <xdr:nvSpPr>
        <xdr:cNvPr id="650" name="テキスト ボックス 649"/>
        <xdr:cNvSpPr txBox="1"/>
      </xdr:nvSpPr>
      <xdr:spPr>
        <a:xfrm>
          <a:off x="15214111" y="131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82724</xdr:rowOff>
    </xdr:from>
    <xdr:to>
      <xdr:col>76</xdr:col>
      <xdr:colOff>165100</xdr:colOff>
      <xdr:row>77</xdr:row>
      <xdr:rowOff>12874</xdr:rowOff>
    </xdr:to>
    <xdr:sp macro="" textlink="">
      <xdr:nvSpPr>
        <xdr:cNvPr id="651" name="楕円 650"/>
        <xdr:cNvSpPr/>
      </xdr:nvSpPr>
      <xdr:spPr>
        <a:xfrm>
          <a:off x="14541500" y="131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4001</xdr:rowOff>
    </xdr:from>
    <xdr:ext cx="534377" cy="259045"/>
    <xdr:sp macro="" textlink="">
      <xdr:nvSpPr>
        <xdr:cNvPr id="652" name="テキスト ボックス 651"/>
        <xdr:cNvSpPr txBox="1"/>
      </xdr:nvSpPr>
      <xdr:spPr>
        <a:xfrm>
          <a:off x="14325111" y="132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101550</xdr:rowOff>
    </xdr:from>
    <xdr:to>
      <xdr:col>72</xdr:col>
      <xdr:colOff>38100</xdr:colOff>
      <xdr:row>77</xdr:row>
      <xdr:rowOff>31700</xdr:rowOff>
    </xdr:to>
    <xdr:sp macro="" textlink="">
      <xdr:nvSpPr>
        <xdr:cNvPr id="653" name="楕円 652"/>
        <xdr:cNvSpPr/>
      </xdr:nvSpPr>
      <xdr:spPr>
        <a:xfrm>
          <a:off x="13652500" y="131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22827</xdr:rowOff>
    </xdr:from>
    <xdr:ext cx="534377" cy="259045"/>
    <xdr:sp macro="" textlink="">
      <xdr:nvSpPr>
        <xdr:cNvPr id="654" name="テキスト ボックス 653"/>
        <xdr:cNvSpPr txBox="1"/>
      </xdr:nvSpPr>
      <xdr:spPr>
        <a:xfrm>
          <a:off x="13436111" y="132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110269</xdr:rowOff>
    </xdr:from>
    <xdr:to>
      <xdr:col>67</xdr:col>
      <xdr:colOff>101600</xdr:colOff>
      <xdr:row>77</xdr:row>
      <xdr:rowOff>40419</xdr:rowOff>
    </xdr:to>
    <xdr:sp macro="" textlink="">
      <xdr:nvSpPr>
        <xdr:cNvPr id="655" name="楕円 654"/>
        <xdr:cNvSpPr/>
      </xdr:nvSpPr>
      <xdr:spPr>
        <a:xfrm>
          <a:off x="12763500" y="131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31546</xdr:rowOff>
    </xdr:from>
    <xdr:ext cx="534377" cy="259045"/>
    <xdr:sp macro="" textlink="">
      <xdr:nvSpPr>
        <xdr:cNvPr id="656" name="テキスト ボックス 655"/>
        <xdr:cNvSpPr txBox="1"/>
      </xdr:nvSpPr>
      <xdr:spPr>
        <a:xfrm>
          <a:off x="12547111" y="132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69538</xdr:rowOff>
    </xdr:from>
    <xdr:to>
      <xdr:col>85</xdr:col>
      <xdr:colOff>127000</xdr:colOff>
      <xdr:row>98</xdr:row>
      <xdr:rowOff>103451</xdr:rowOff>
    </xdr:to>
    <xdr:cxnSp macro="">
      <xdr:nvCxnSpPr>
        <xdr:cNvPr id="683" name="直線コネクタ 682"/>
        <xdr:cNvCxnSpPr/>
      </xdr:nvCxnSpPr>
      <xdr:spPr>
        <a:xfrm>
          <a:off x="15481300" y="16871638"/>
          <a:ext cx="838200" cy="3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69538</xdr:rowOff>
    </xdr:from>
    <xdr:to>
      <xdr:col>81</xdr:col>
      <xdr:colOff>50800</xdr:colOff>
      <xdr:row>98</xdr:row>
      <xdr:rowOff>96307</xdr:rowOff>
    </xdr:to>
    <xdr:cxnSp macro="">
      <xdr:nvCxnSpPr>
        <xdr:cNvPr id="686" name="直線コネクタ 685"/>
        <xdr:cNvCxnSpPr/>
      </xdr:nvCxnSpPr>
      <xdr:spPr>
        <a:xfrm flipV="1">
          <a:off x="14592300" y="16871638"/>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96307</xdr:rowOff>
    </xdr:from>
    <xdr:to>
      <xdr:col>76</xdr:col>
      <xdr:colOff>114300</xdr:colOff>
      <xdr:row>98</xdr:row>
      <xdr:rowOff>96540</xdr:rowOff>
    </xdr:to>
    <xdr:cxnSp macro="">
      <xdr:nvCxnSpPr>
        <xdr:cNvPr id="689" name="直線コネクタ 688"/>
        <xdr:cNvCxnSpPr/>
      </xdr:nvCxnSpPr>
      <xdr:spPr>
        <a:xfrm flipV="1">
          <a:off x="13703300" y="16898407"/>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96540</xdr:rowOff>
    </xdr:from>
    <xdr:to>
      <xdr:col>71</xdr:col>
      <xdr:colOff>177800</xdr:colOff>
      <xdr:row>98</xdr:row>
      <xdr:rowOff>129800</xdr:rowOff>
    </xdr:to>
    <xdr:cxnSp macro="">
      <xdr:nvCxnSpPr>
        <xdr:cNvPr id="692" name="直線コネクタ 691"/>
        <xdr:cNvCxnSpPr/>
      </xdr:nvCxnSpPr>
      <xdr:spPr>
        <a:xfrm flipV="1">
          <a:off x="12814300" y="16898640"/>
          <a:ext cx="8890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52651</xdr:rowOff>
    </xdr:from>
    <xdr:to>
      <xdr:col>85</xdr:col>
      <xdr:colOff>177800</xdr:colOff>
      <xdr:row>98</xdr:row>
      <xdr:rowOff>154251</xdr:rowOff>
    </xdr:to>
    <xdr:sp macro="" textlink="">
      <xdr:nvSpPr>
        <xdr:cNvPr id="702" name="楕円 701"/>
        <xdr:cNvSpPr/>
      </xdr:nvSpPr>
      <xdr:spPr>
        <a:xfrm>
          <a:off x="16268700" y="168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139028</xdr:rowOff>
    </xdr:from>
    <xdr:ext cx="534377" cy="259045"/>
    <xdr:sp macro="" textlink="">
      <xdr:nvSpPr>
        <xdr:cNvPr id="703" name="積立金該当値テキスト"/>
        <xdr:cNvSpPr txBox="1"/>
      </xdr:nvSpPr>
      <xdr:spPr>
        <a:xfrm>
          <a:off x="16370300" y="167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18738</xdr:rowOff>
    </xdr:from>
    <xdr:to>
      <xdr:col>81</xdr:col>
      <xdr:colOff>101600</xdr:colOff>
      <xdr:row>98</xdr:row>
      <xdr:rowOff>120338</xdr:rowOff>
    </xdr:to>
    <xdr:sp macro="" textlink="">
      <xdr:nvSpPr>
        <xdr:cNvPr id="704" name="楕円 703"/>
        <xdr:cNvSpPr/>
      </xdr:nvSpPr>
      <xdr:spPr>
        <a:xfrm>
          <a:off x="15430500" y="168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111465</xdr:rowOff>
    </xdr:from>
    <xdr:ext cx="534377" cy="259045"/>
    <xdr:sp macro="" textlink="">
      <xdr:nvSpPr>
        <xdr:cNvPr id="705" name="テキスト ボックス 704"/>
        <xdr:cNvSpPr txBox="1"/>
      </xdr:nvSpPr>
      <xdr:spPr>
        <a:xfrm>
          <a:off x="15214111" y="1691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45507</xdr:rowOff>
    </xdr:from>
    <xdr:to>
      <xdr:col>76</xdr:col>
      <xdr:colOff>165100</xdr:colOff>
      <xdr:row>98</xdr:row>
      <xdr:rowOff>147107</xdr:rowOff>
    </xdr:to>
    <xdr:sp macro="" textlink="">
      <xdr:nvSpPr>
        <xdr:cNvPr id="706" name="楕円 705"/>
        <xdr:cNvSpPr/>
      </xdr:nvSpPr>
      <xdr:spPr>
        <a:xfrm>
          <a:off x="14541500" y="168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138234</xdr:rowOff>
    </xdr:from>
    <xdr:ext cx="534377" cy="259045"/>
    <xdr:sp macro="" textlink="">
      <xdr:nvSpPr>
        <xdr:cNvPr id="707" name="テキスト ボックス 706"/>
        <xdr:cNvSpPr txBox="1"/>
      </xdr:nvSpPr>
      <xdr:spPr>
        <a:xfrm>
          <a:off x="14325111" y="169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45740</xdr:rowOff>
    </xdr:from>
    <xdr:to>
      <xdr:col>72</xdr:col>
      <xdr:colOff>38100</xdr:colOff>
      <xdr:row>98</xdr:row>
      <xdr:rowOff>147340</xdr:rowOff>
    </xdr:to>
    <xdr:sp macro="" textlink="">
      <xdr:nvSpPr>
        <xdr:cNvPr id="708" name="楕円 707"/>
        <xdr:cNvSpPr/>
      </xdr:nvSpPr>
      <xdr:spPr>
        <a:xfrm>
          <a:off x="13652500" y="1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138467</xdr:rowOff>
    </xdr:from>
    <xdr:ext cx="534377" cy="259045"/>
    <xdr:sp macro="" textlink="">
      <xdr:nvSpPr>
        <xdr:cNvPr id="709" name="テキスト ボックス 708"/>
        <xdr:cNvSpPr txBox="1"/>
      </xdr:nvSpPr>
      <xdr:spPr>
        <a:xfrm>
          <a:off x="13436111" y="169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79000</xdr:rowOff>
    </xdr:from>
    <xdr:to>
      <xdr:col>67</xdr:col>
      <xdr:colOff>101600</xdr:colOff>
      <xdr:row>99</xdr:row>
      <xdr:rowOff>9150</xdr:rowOff>
    </xdr:to>
    <xdr:sp macro="" textlink="">
      <xdr:nvSpPr>
        <xdr:cNvPr id="710" name="楕円 709"/>
        <xdr:cNvSpPr/>
      </xdr:nvSpPr>
      <xdr:spPr>
        <a:xfrm>
          <a:off x="12763500" y="16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277</xdr:rowOff>
    </xdr:from>
    <xdr:ext cx="469744" cy="259045"/>
    <xdr:sp macro="" textlink="">
      <xdr:nvSpPr>
        <xdr:cNvPr id="711" name="テキスト ボックス 710"/>
        <xdr:cNvSpPr txBox="1"/>
      </xdr:nvSpPr>
      <xdr:spPr>
        <a:xfrm>
          <a:off x="12579428" y="16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17125</xdr:rowOff>
    </xdr:from>
    <xdr:to>
      <xdr:col>116</xdr:col>
      <xdr:colOff>63500</xdr:colOff>
      <xdr:row>37</xdr:row>
      <xdr:rowOff>30338</xdr:rowOff>
    </xdr:to>
    <xdr:cxnSp macro="">
      <xdr:nvCxnSpPr>
        <xdr:cNvPr id="738" name="直線コネクタ 737"/>
        <xdr:cNvCxnSpPr/>
      </xdr:nvCxnSpPr>
      <xdr:spPr>
        <a:xfrm>
          <a:off x="21323300" y="5846425"/>
          <a:ext cx="838200" cy="5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17125</xdr:rowOff>
    </xdr:from>
    <xdr:to>
      <xdr:col>111</xdr:col>
      <xdr:colOff>177800</xdr:colOff>
      <xdr:row>34</xdr:row>
      <xdr:rowOff>166789</xdr:rowOff>
    </xdr:to>
    <xdr:cxnSp macro="">
      <xdr:nvCxnSpPr>
        <xdr:cNvPr id="741" name="直線コネクタ 740"/>
        <xdr:cNvCxnSpPr/>
      </xdr:nvCxnSpPr>
      <xdr:spPr>
        <a:xfrm flipV="1">
          <a:off x="20434300" y="5846425"/>
          <a:ext cx="889000" cy="1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166789</xdr:rowOff>
    </xdr:from>
    <xdr:to>
      <xdr:col>107</xdr:col>
      <xdr:colOff>50800</xdr:colOff>
      <xdr:row>35</xdr:row>
      <xdr:rowOff>68194</xdr:rowOff>
    </xdr:to>
    <xdr:cxnSp macro="">
      <xdr:nvCxnSpPr>
        <xdr:cNvPr id="744" name="直線コネクタ 743"/>
        <xdr:cNvCxnSpPr/>
      </xdr:nvCxnSpPr>
      <xdr:spPr>
        <a:xfrm flipV="1">
          <a:off x="19545300" y="5996089"/>
          <a:ext cx="889000" cy="7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34750</xdr:rowOff>
    </xdr:from>
    <xdr:to>
      <xdr:col>102</xdr:col>
      <xdr:colOff>114300</xdr:colOff>
      <xdr:row>35</xdr:row>
      <xdr:rowOff>68194</xdr:rowOff>
    </xdr:to>
    <xdr:cxnSp macro="">
      <xdr:nvCxnSpPr>
        <xdr:cNvPr id="747" name="直線コネクタ 746"/>
        <xdr:cNvCxnSpPr/>
      </xdr:nvCxnSpPr>
      <xdr:spPr>
        <a:xfrm>
          <a:off x="18656300" y="6035500"/>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150988</xdr:rowOff>
    </xdr:from>
    <xdr:to>
      <xdr:col>116</xdr:col>
      <xdr:colOff>114300</xdr:colOff>
      <xdr:row>37</xdr:row>
      <xdr:rowOff>81138</xdr:rowOff>
    </xdr:to>
    <xdr:sp macro="" textlink="">
      <xdr:nvSpPr>
        <xdr:cNvPr id="757" name="楕円 756"/>
        <xdr:cNvSpPr/>
      </xdr:nvSpPr>
      <xdr:spPr>
        <a:xfrm>
          <a:off x="22110700" y="6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2415</xdr:rowOff>
    </xdr:from>
    <xdr:ext cx="534377" cy="259045"/>
    <xdr:sp macro="" textlink="">
      <xdr:nvSpPr>
        <xdr:cNvPr id="758" name="投資及び出資金該当値テキスト"/>
        <xdr:cNvSpPr txBox="1"/>
      </xdr:nvSpPr>
      <xdr:spPr>
        <a:xfrm>
          <a:off x="22212300" y="617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137775</xdr:rowOff>
    </xdr:from>
    <xdr:to>
      <xdr:col>112</xdr:col>
      <xdr:colOff>38100</xdr:colOff>
      <xdr:row>34</xdr:row>
      <xdr:rowOff>67925</xdr:rowOff>
    </xdr:to>
    <xdr:sp macro="" textlink="">
      <xdr:nvSpPr>
        <xdr:cNvPr id="759" name="楕円 758"/>
        <xdr:cNvSpPr/>
      </xdr:nvSpPr>
      <xdr:spPr>
        <a:xfrm>
          <a:off x="21272500" y="57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84452</xdr:rowOff>
    </xdr:from>
    <xdr:ext cx="534377" cy="259045"/>
    <xdr:sp macro="" textlink="">
      <xdr:nvSpPr>
        <xdr:cNvPr id="760" name="テキスト ボックス 759"/>
        <xdr:cNvSpPr txBox="1"/>
      </xdr:nvSpPr>
      <xdr:spPr>
        <a:xfrm>
          <a:off x="21056111" y="55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115989</xdr:rowOff>
    </xdr:from>
    <xdr:to>
      <xdr:col>107</xdr:col>
      <xdr:colOff>101600</xdr:colOff>
      <xdr:row>35</xdr:row>
      <xdr:rowOff>46139</xdr:rowOff>
    </xdr:to>
    <xdr:sp macro="" textlink="">
      <xdr:nvSpPr>
        <xdr:cNvPr id="761" name="楕円 760"/>
        <xdr:cNvSpPr/>
      </xdr:nvSpPr>
      <xdr:spPr>
        <a:xfrm>
          <a:off x="20383500" y="59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62666</xdr:rowOff>
    </xdr:from>
    <xdr:ext cx="534377" cy="259045"/>
    <xdr:sp macro="" textlink="">
      <xdr:nvSpPr>
        <xdr:cNvPr id="762" name="テキスト ボックス 761"/>
        <xdr:cNvSpPr txBox="1"/>
      </xdr:nvSpPr>
      <xdr:spPr>
        <a:xfrm>
          <a:off x="20167111" y="57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17394</xdr:rowOff>
    </xdr:from>
    <xdr:to>
      <xdr:col>102</xdr:col>
      <xdr:colOff>165100</xdr:colOff>
      <xdr:row>35</xdr:row>
      <xdr:rowOff>118994</xdr:rowOff>
    </xdr:to>
    <xdr:sp macro="" textlink="">
      <xdr:nvSpPr>
        <xdr:cNvPr id="763" name="楕円 762"/>
        <xdr:cNvSpPr/>
      </xdr:nvSpPr>
      <xdr:spPr>
        <a:xfrm>
          <a:off x="19494500" y="60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135521</xdr:rowOff>
    </xdr:from>
    <xdr:ext cx="534377" cy="259045"/>
    <xdr:sp macro="" textlink="">
      <xdr:nvSpPr>
        <xdr:cNvPr id="764" name="テキスト ボックス 763"/>
        <xdr:cNvSpPr txBox="1"/>
      </xdr:nvSpPr>
      <xdr:spPr>
        <a:xfrm>
          <a:off x="19278111" y="57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155400</xdr:rowOff>
    </xdr:from>
    <xdr:to>
      <xdr:col>98</xdr:col>
      <xdr:colOff>38100</xdr:colOff>
      <xdr:row>35</xdr:row>
      <xdr:rowOff>85550</xdr:rowOff>
    </xdr:to>
    <xdr:sp macro="" textlink="">
      <xdr:nvSpPr>
        <xdr:cNvPr id="765" name="楕円 764"/>
        <xdr:cNvSpPr/>
      </xdr:nvSpPr>
      <xdr:spPr>
        <a:xfrm>
          <a:off x="18605500" y="59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102077</xdr:rowOff>
    </xdr:from>
    <xdr:ext cx="534377" cy="259045"/>
    <xdr:sp macro="" textlink="">
      <xdr:nvSpPr>
        <xdr:cNvPr id="766" name="テキスト ボックス 765"/>
        <xdr:cNvSpPr txBox="1"/>
      </xdr:nvSpPr>
      <xdr:spPr>
        <a:xfrm>
          <a:off x="18389111" y="57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8751</xdr:rowOff>
    </xdr:from>
    <xdr:to>
      <xdr:col>116</xdr:col>
      <xdr:colOff>63500</xdr:colOff>
      <xdr:row>59</xdr:row>
      <xdr:rowOff>24447</xdr:rowOff>
    </xdr:to>
    <xdr:cxnSp macro="">
      <xdr:nvCxnSpPr>
        <xdr:cNvPr id="795" name="直線コネクタ 794"/>
        <xdr:cNvCxnSpPr/>
      </xdr:nvCxnSpPr>
      <xdr:spPr>
        <a:xfrm>
          <a:off x="21323300" y="10124301"/>
          <a:ext cx="8382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8751</xdr:rowOff>
    </xdr:from>
    <xdr:to>
      <xdr:col>111</xdr:col>
      <xdr:colOff>177800</xdr:colOff>
      <xdr:row>59</xdr:row>
      <xdr:rowOff>25591</xdr:rowOff>
    </xdr:to>
    <xdr:cxnSp macro="">
      <xdr:nvCxnSpPr>
        <xdr:cNvPr id="798" name="直線コネクタ 797"/>
        <xdr:cNvCxnSpPr/>
      </xdr:nvCxnSpPr>
      <xdr:spPr>
        <a:xfrm flipV="1">
          <a:off x="20434300" y="10124301"/>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15227</xdr:rowOff>
    </xdr:from>
    <xdr:to>
      <xdr:col>107</xdr:col>
      <xdr:colOff>50800</xdr:colOff>
      <xdr:row>59</xdr:row>
      <xdr:rowOff>25591</xdr:rowOff>
    </xdr:to>
    <xdr:cxnSp macro="">
      <xdr:nvCxnSpPr>
        <xdr:cNvPr id="801" name="直線コネクタ 800"/>
        <xdr:cNvCxnSpPr/>
      </xdr:nvCxnSpPr>
      <xdr:spPr>
        <a:xfrm>
          <a:off x="19545300" y="1013077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5093</xdr:rowOff>
    </xdr:from>
    <xdr:to>
      <xdr:col>102</xdr:col>
      <xdr:colOff>114300</xdr:colOff>
      <xdr:row>59</xdr:row>
      <xdr:rowOff>15227</xdr:rowOff>
    </xdr:to>
    <xdr:cxnSp macro="">
      <xdr:nvCxnSpPr>
        <xdr:cNvPr id="804" name="直線コネクタ 803"/>
        <xdr:cNvCxnSpPr/>
      </xdr:nvCxnSpPr>
      <xdr:spPr>
        <a:xfrm>
          <a:off x="18656300" y="1012064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145097</xdr:rowOff>
    </xdr:from>
    <xdr:to>
      <xdr:col>116</xdr:col>
      <xdr:colOff>114300</xdr:colOff>
      <xdr:row>59</xdr:row>
      <xdr:rowOff>75247</xdr:rowOff>
    </xdr:to>
    <xdr:sp macro="" textlink="">
      <xdr:nvSpPr>
        <xdr:cNvPr id="814" name="楕円 813"/>
        <xdr:cNvSpPr/>
      </xdr:nvSpPr>
      <xdr:spPr>
        <a:xfrm>
          <a:off x="22110700" y="100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60024</xdr:rowOff>
    </xdr:from>
    <xdr:ext cx="378565" cy="259045"/>
    <xdr:sp macro="" textlink="">
      <xdr:nvSpPr>
        <xdr:cNvPr id="815" name="貸付金該当値テキスト"/>
        <xdr:cNvSpPr txBox="1"/>
      </xdr:nvSpPr>
      <xdr:spPr>
        <a:xfrm>
          <a:off x="22212300" y="10004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129401</xdr:rowOff>
    </xdr:from>
    <xdr:to>
      <xdr:col>112</xdr:col>
      <xdr:colOff>38100</xdr:colOff>
      <xdr:row>59</xdr:row>
      <xdr:rowOff>59551</xdr:rowOff>
    </xdr:to>
    <xdr:sp macro="" textlink="">
      <xdr:nvSpPr>
        <xdr:cNvPr id="816" name="楕円 815"/>
        <xdr:cNvSpPr/>
      </xdr:nvSpPr>
      <xdr:spPr>
        <a:xfrm>
          <a:off x="21272500" y="100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50678</xdr:rowOff>
    </xdr:from>
    <xdr:ext cx="378565" cy="259045"/>
    <xdr:sp macro="" textlink="">
      <xdr:nvSpPr>
        <xdr:cNvPr id="817" name="テキスト ボックス 816"/>
        <xdr:cNvSpPr txBox="1"/>
      </xdr:nvSpPr>
      <xdr:spPr>
        <a:xfrm>
          <a:off x="21134017" y="1016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146241</xdr:rowOff>
    </xdr:from>
    <xdr:to>
      <xdr:col>107</xdr:col>
      <xdr:colOff>101600</xdr:colOff>
      <xdr:row>59</xdr:row>
      <xdr:rowOff>76391</xdr:rowOff>
    </xdr:to>
    <xdr:sp macro="" textlink="">
      <xdr:nvSpPr>
        <xdr:cNvPr id="818" name="楕円 817"/>
        <xdr:cNvSpPr/>
      </xdr:nvSpPr>
      <xdr:spPr>
        <a:xfrm>
          <a:off x="203835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67518</xdr:rowOff>
    </xdr:from>
    <xdr:ext cx="378565" cy="259045"/>
    <xdr:sp macro="" textlink="">
      <xdr:nvSpPr>
        <xdr:cNvPr id="819" name="テキスト ボックス 818"/>
        <xdr:cNvSpPr txBox="1"/>
      </xdr:nvSpPr>
      <xdr:spPr>
        <a:xfrm>
          <a:off x="20245017" y="1018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135877</xdr:rowOff>
    </xdr:from>
    <xdr:to>
      <xdr:col>102</xdr:col>
      <xdr:colOff>165100</xdr:colOff>
      <xdr:row>59</xdr:row>
      <xdr:rowOff>66027</xdr:rowOff>
    </xdr:to>
    <xdr:sp macro="" textlink="">
      <xdr:nvSpPr>
        <xdr:cNvPr id="820" name="楕円 819"/>
        <xdr:cNvSpPr/>
      </xdr:nvSpPr>
      <xdr:spPr>
        <a:xfrm>
          <a:off x="19494500" y="100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57154</xdr:rowOff>
    </xdr:from>
    <xdr:ext cx="378565" cy="259045"/>
    <xdr:sp macro="" textlink="">
      <xdr:nvSpPr>
        <xdr:cNvPr id="821" name="テキスト ボックス 820"/>
        <xdr:cNvSpPr txBox="1"/>
      </xdr:nvSpPr>
      <xdr:spPr>
        <a:xfrm>
          <a:off x="19356017" y="1017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125743</xdr:rowOff>
    </xdr:from>
    <xdr:to>
      <xdr:col>98</xdr:col>
      <xdr:colOff>38100</xdr:colOff>
      <xdr:row>59</xdr:row>
      <xdr:rowOff>55893</xdr:rowOff>
    </xdr:to>
    <xdr:sp macro="" textlink="">
      <xdr:nvSpPr>
        <xdr:cNvPr id="822" name="楕円 821"/>
        <xdr:cNvSpPr/>
      </xdr:nvSpPr>
      <xdr:spPr>
        <a:xfrm>
          <a:off x="18605500" y="100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47020</xdr:rowOff>
    </xdr:from>
    <xdr:ext cx="469744" cy="259045"/>
    <xdr:sp macro="" textlink="">
      <xdr:nvSpPr>
        <xdr:cNvPr id="823" name="テキスト ボックス 822"/>
        <xdr:cNvSpPr txBox="1"/>
      </xdr:nvSpPr>
      <xdr:spPr>
        <a:xfrm>
          <a:off x="18421428" y="101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62571</xdr:rowOff>
    </xdr:from>
    <xdr:to>
      <xdr:col>116</xdr:col>
      <xdr:colOff>63500</xdr:colOff>
      <xdr:row>75</xdr:row>
      <xdr:rowOff>164450</xdr:rowOff>
    </xdr:to>
    <xdr:cxnSp macro="">
      <xdr:nvCxnSpPr>
        <xdr:cNvPr id="852" name="直線コネクタ 851"/>
        <xdr:cNvCxnSpPr/>
      </xdr:nvCxnSpPr>
      <xdr:spPr>
        <a:xfrm flipV="1">
          <a:off x="21323300" y="12921321"/>
          <a:ext cx="8382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164450</xdr:rowOff>
    </xdr:from>
    <xdr:to>
      <xdr:col>111</xdr:col>
      <xdr:colOff>177800</xdr:colOff>
      <xdr:row>76</xdr:row>
      <xdr:rowOff>28989</xdr:rowOff>
    </xdr:to>
    <xdr:cxnSp macro="">
      <xdr:nvCxnSpPr>
        <xdr:cNvPr id="855" name="直線コネクタ 854"/>
        <xdr:cNvCxnSpPr/>
      </xdr:nvCxnSpPr>
      <xdr:spPr>
        <a:xfrm flipV="1">
          <a:off x="20434300" y="1302320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77993</xdr:rowOff>
    </xdr:from>
    <xdr:to>
      <xdr:col>107</xdr:col>
      <xdr:colOff>50800</xdr:colOff>
      <xdr:row>76</xdr:row>
      <xdr:rowOff>28989</xdr:rowOff>
    </xdr:to>
    <xdr:cxnSp macro="">
      <xdr:nvCxnSpPr>
        <xdr:cNvPr id="858" name="直線コネクタ 857"/>
        <xdr:cNvCxnSpPr/>
      </xdr:nvCxnSpPr>
      <xdr:spPr>
        <a:xfrm>
          <a:off x="19545300" y="12765293"/>
          <a:ext cx="889000" cy="29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77993</xdr:rowOff>
    </xdr:from>
    <xdr:to>
      <xdr:col>102</xdr:col>
      <xdr:colOff>114300</xdr:colOff>
      <xdr:row>75</xdr:row>
      <xdr:rowOff>162216</xdr:rowOff>
    </xdr:to>
    <xdr:cxnSp macro="">
      <xdr:nvCxnSpPr>
        <xdr:cNvPr id="861" name="直線コネクタ 860"/>
        <xdr:cNvCxnSpPr/>
      </xdr:nvCxnSpPr>
      <xdr:spPr>
        <a:xfrm flipV="1">
          <a:off x="18656300" y="12765293"/>
          <a:ext cx="889000" cy="25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11771</xdr:rowOff>
    </xdr:from>
    <xdr:to>
      <xdr:col>116</xdr:col>
      <xdr:colOff>114300</xdr:colOff>
      <xdr:row>75</xdr:row>
      <xdr:rowOff>113371</xdr:rowOff>
    </xdr:to>
    <xdr:sp macro="" textlink="">
      <xdr:nvSpPr>
        <xdr:cNvPr id="871" name="楕円 870"/>
        <xdr:cNvSpPr/>
      </xdr:nvSpPr>
      <xdr:spPr>
        <a:xfrm>
          <a:off x="22110700" y="128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34648</xdr:rowOff>
    </xdr:from>
    <xdr:ext cx="534377" cy="259045"/>
    <xdr:sp macro="" textlink="">
      <xdr:nvSpPr>
        <xdr:cNvPr id="872" name="繰出金該当値テキスト"/>
        <xdr:cNvSpPr txBox="1"/>
      </xdr:nvSpPr>
      <xdr:spPr>
        <a:xfrm>
          <a:off x="22212300" y="12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113650</xdr:rowOff>
    </xdr:from>
    <xdr:to>
      <xdr:col>112</xdr:col>
      <xdr:colOff>38100</xdr:colOff>
      <xdr:row>76</xdr:row>
      <xdr:rowOff>43799</xdr:rowOff>
    </xdr:to>
    <xdr:sp macro="" textlink="">
      <xdr:nvSpPr>
        <xdr:cNvPr id="873" name="楕円 872"/>
        <xdr:cNvSpPr/>
      </xdr:nvSpPr>
      <xdr:spPr>
        <a:xfrm>
          <a:off x="21272500" y="129724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34927</xdr:rowOff>
    </xdr:from>
    <xdr:ext cx="534377" cy="259045"/>
    <xdr:sp macro="" textlink="">
      <xdr:nvSpPr>
        <xdr:cNvPr id="874" name="テキスト ボックス 873"/>
        <xdr:cNvSpPr txBox="1"/>
      </xdr:nvSpPr>
      <xdr:spPr>
        <a:xfrm>
          <a:off x="21056111" y="130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149639</xdr:rowOff>
    </xdr:from>
    <xdr:to>
      <xdr:col>107</xdr:col>
      <xdr:colOff>101600</xdr:colOff>
      <xdr:row>76</xdr:row>
      <xdr:rowOff>79789</xdr:rowOff>
    </xdr:to>
    <xdr:sp macro="" textlink="">
      <xdr:nvSpPr>
        <xdr:cNvPr id="875" name="楕円 874"/>
        <xdr:cNvSpPr/>
      </xdr:nvSpPr>
      <xdr:spPr>
        <a:xfrm>
          <a:off x="20383500" y="1300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70916</xdr:rowOff>
    </xdr:from>
    <xdr:ext cx="534377" cy="259045"/>
    <xdr:sp macro="" textlink="">
      <xdr:nvSpPr>
        <xdr:cNvPr id="876" name="テキスト ボックス 875"/>
        <xdr:cNvSpPr txBox="1"/>
      </xdr:nvSpPr>
      <xdr:spPr>
        <a:xfrm>
          <a:off x="20167111" y="131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27193</xdr:rowOff>
    </xdr:from>
    <xdr:to>
      <xdr:col>102</xdr:col>
      <xdr:colOff>165100</xdr:colOff>
      <xdr:row>74</xdr:row>
      <xdr:rowOff>128793</xdr:rowOff>
    </xdr:to>
    <xdr:sp macro="" textlink="">
      <xdr:nvSpPr>
        <xdr:cNvPr id="877" name="楕円 876"/>
        <xdr:cNvSpPr/>
      </xdr:nvSpPr>
      <xdr:spPr>
        <a:xfrm>
          <a:off x="19494500" y="127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145320</xdr:rowOff>
    </xdr:from>
    <xdr:ext cx="599010" cy="259045"/>
    <xdr:sp macro="" textlink="">
      <xdr:nvSpPr>
        <xdr:cNvPr id="878" name="テキスト ボックス 877"/>
        <xdr:cNvSpPr txBox="1"/>
      </xdr:nvSpPr>
      <xdr:spPr>
        <a:xfrm>
          <a:off x="19245795" y="1248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111417</xdr:rowOff>
    </xdr:from>
    <xdr:to>
      <xdr:col>98</xdr:col>
      <xdr:colOff>38100</xdr:colOff>
      <xdr:row>76</xdr:row>
      <xdr:rowOff>41566</xdr:rowOff>
    </xdr:to>
    <xdr:sp macro="" textlink="">
      <xdr:nvSpPr>
        <xdr:cNvPr id="879" name="楕円 878"/>
        <xdr:cNvSpPr/>
      </xdr:nvSpPr>
      <xdr:spPr>
        <a:xfrm>
          <a:off x="18605500" y="129701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32693</xdr:rowOff>
    </xdr:from>
    <xdr:ext cx="534377" cy="259045"/>
    <xdr:sp macro="" textlink="">
      <xdr:nvSpPr>
        <xdr:cNvPr id="880" name="テキスト ボックス 879"/>
        <xdr:cNvSpPr txBox="1"/>
      </xdr:nvSpPr>
      <xdr:spPr>
        <a:xfrm>
          <a:off x="18389111" y="130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「繰出金」及び「投資及び出資金」を除き、類似団体平均値を下回っている。</a:t>
          </a:r>
          <a:endParaRPr lang="ja-JP" altLang="ja-JP" sz="1400">
            <a:effectLst/>
          </a:endParaRPr>
        </a:p>
        <a:p>
          <a:r>
            <a:rPr kumimoji="1" lang="ja-JP" altLang="ja-JP" sz="1100">
              <a:solidFill>
                <a:schemeClr val="dk1"/>
              </a:solidFill>
              <a:effectLst/>
              <a:latin typeface="+mn-lt"/>
              <a:ea typeface="+mn-ea"/>
              <a:cs typeface="+mn-cs"/>
            </a:rPr>
            <a:t>　投資及び出資金は、病院改築に伴う費用負担が主な要因である。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令和元年度から</a:t>
          </a:r>
          <a:r>
            <a:rPr kumimoji="1" lang="ja-JP" altLang="ja-JP" sz="1100">
              <a:solidFill>
                <a:schemeClr val="dk1"/>
              </a:solidFill>
              <a:effectLst/>
              <a:latin typeface="+mn-lt"/>
              <a:ea typeface="+mn-ea"/>
              <a:cs typeface="+mn-cs"/>
            </a:rPr>
            <a:t>病院事業特別会計へ</a:t>
          </a:r>
          <a:r>
            <a:rPr kumimoji="1" lang="ja-JP" altLang="en-US" sz="1100">
              <a:solidFill>
                <a:schemeClr val="dk1"/>
              </a:solidFill>
              <a:effectLst/>
              <a:latin typeface="+mn-lt"/>
              <a:ea typeface="+mn-ea"/>
              <a:cs typeface="+mn-cs"/>
            </a:rPr>
            <a:t>全額出資金ではなく、補助費等でも支出している。</a:t>
          </a:r>
          <a:endParaRPr lang="ja-JP" altLang="ja-JP" sz="1400">
            <a:effectLst/>
          </a:endParaRPr>
        </a:p>
        <a:p>
          <a:r>
            <a:rPr kumimoji="1" lang="ja-JP" altLang="ja-JP" sz="1100">
              <a:solidFill>
                <a:schemeClr val="dk1"/>
              </a:solidFill>
              <a:effectLst/>
              <a:latin typeface="+mn-lt"/>
              <a:ea typeface="+mn-ea"/>
              <a:cs typeface="+mn-cs"/>
            </a:rPr>
            <a:t>　積立金については、病院改築</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係る基金積立て</a:t>
          </a:r>
          <a:r>
            <a:rPr kumimoji="1" lang="ja-JP" altLang="en-US" sz="1100">
              <a:solidFill>
                <a:schemeClr val="dk1"/>
              </a:solidFill>
              <a:effectLst/>
              <a:latin typeface="+mn-lt"/>
              <a:ea typeface="+mn-ea"/>
              <a:cs typeface="+mn-cs"/>
            </a:rPr>
            <a:t>額が減少し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昨年度より少なくなっている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繰出金</a:t>
          </a:r>
          <a:r>
            <a:rPr kumimoji="1" lang="ja-JP" altLang="ja-JP" sz="1100">
              <a:solidFill>
                <a:schemeClr val="dk1"/>
              </a:solidFill>
              <a:effectLst/>
              <a:latin typeface="+mn-lt"/>
              <a:ea typeface="+mn-ea"/>
              <a:cs typeface="+mn-cs"/>
            </a:rPr>
            <a:t>は、令和元年度から簡易水道事業及び農業集落排水事業特別会計へ人件費の繰出しを行ったことが増加の主な要因となっている。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今後も事業見直しを行いながら住民にとって真に必要な事業を厳選し実施していく。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5,140
5,109
69.83
3,883,955
3,558,612
188,367
2,259,218
3,385,920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48895</xdr:rowOff>
    </xdr:from>
    <xdr:to>
      <xdr:col>24</xdr:col>
      <xdr:colOff>63500</xdr:colOff>
      <xdr:row>35</xdr:row>
      <xdr:rowOff>64897</xdr:rowOff>
    </xdr:to>
    <xdr:cxnSp macro="">
      <xdr:nvCxnSpPr>
        <xdr:cNvPr id="61" name="直線コネクタ 60"/>
        <xdr:cNvCxnSpPr/>
      </xdr:nvCxnSpPr>
      <xdr:spPr>
        <a:xfrm flipV="1">
          <a:off x="3797300" y="604964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64897</xdr:rowOff>
    </xdr:from>
    <xdr:to>
      <xdr:col>19</xdr:col>
      <xdr:colOff>177800</xdr:colOff>
      <xdr:row>35</xdr:row>
      <xdr:rowOff>129032</xdr:rowOff>
    </xdr:to>
    <xdr:cxnSp macro="">
      <xdr:nvCxnSpPr>
        <xdr:cNvPr id="64" name="直線コネクタ 63"/>
        <xdr:cNvCxnSpPr/>
      </xdr:nvCxnSpPr>
      <xdr:spPr>
        <a:xfrm flipV="1">
          <a:off x="2908300" y="6065647"/>
          <a:ext cx="8890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127000</xdr:rowOff>
    </xdr:from>
    <xdr:to>
      <xdr:col>15</xdr:col>
      <xdr:colOff>50800</xdr:colOff>
      <xdr:row>35</xdr:row>
      <xdr:rowOff>129032</xdr:rowOff>
    </xdr:to>
    <xdr:cxnSp macro="">
      <xdr:nvCxnSpPr>
        <xdr:cNvPr id="67" name="直線コネクタ 66"/>
        <xdr:cNvCxnSpPr/>
      </xdr:nvCxnSpPr>
      <xdr:spPr>
        <a:xfrm>
          <a:off x="2019300" y="6127750"/>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72136</xdr:rowOff>
    </xdr:from>
    <xdr:to>
      <xdr:col>10</xdr:col>
      <xdr:colOff>114300</xdr:colOff>
      <xdr:row>35</xdr:row>
      <xdr:rowOff>127000</xdr:rowOff>
    </xdr:to>
    <xdr:cxnSp macro="">
      <xdr:nvCxnSpPr>
        <xdr:cNvPr id="70" name="直線コネクタ 69"/>
        <xdr:cNvCxnSpPr/>
      </xdr:nvCxnSpPr>
      <xdr:spPr>
        <a:xfrm>
          <a:off x="1130300" y="60728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169545</xdr:rowOff>
    </xdr:from>
    <xdr:to>
      <xdr:col>24</xdr:col>
      <xdr:colOff>114300</xdr:colOff>
      <xdr:row>35</xdr:row>
      <xdr:rowOff>99695</xdr:rowOff>
    </xdr:to>
    <xdr:sp macro="" textlink="">
      <xdr:nvSpPr>
        <xdr:cNvPr id="80" name="楕円 79"/>
        <xdr:cNvSpPr/>
      </xdr:nvSpPr>
      <xdr:spPr>
        <a:xfrm>
          <a:off x="45847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20972</xdr:rowOff>
    </xdr:from>
    <xdr:ext cx="534377" cy="259045"/>
    <xdr:sp macro="" textlink="">
      <xdr:nvSpPr>
        <xdr:cNvPr id="81" name="議会費該当値テキスト"/>
        <xdr:cNvSpPr txBox="1"/>
      </xdr:nvSpPr>
      <xdr:spPr>
        <a:xfrm>
          <a:off x="4686300" y="585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14097</xdr:rowOff>
    </xdr:from>
    <xdr:to>
      <xdr:col>20</xdr:col>
      <xdr:colOff>38100</xdr:colOff>
      <xdr:row>35</xdr:row>
      <xdr:rowOff>115697</xdr:rowOff>
    </xdr:to>
    <xdr:sp macro="" textlink="">
      <xdr:nvSpPr>
        <xdr:cNvPr id="82" name="楕円 81"/>
        <xdr:cNvSpPr/>
      </xdr:nvSpPr>
      <xdr:spPr>
        <a:xfrm>
          <a:off x="3746500" y="601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132224</xdr:rowOff>
    </xdr:from>
    <xdr:ext cx="534377" cy="259045"/>
    <xdr:sp macro="" textlink="">
      <xdr:nvSpPr>
        <xdr:cNvPr id="83" name="テキスト ボックス 82"/>
        <xdr:cNvSpPr txBox="1"/>
      </xdr:nvSpPr>
      <xdr:spPr>
        <a:xfrm>
          <a:off x="3530111" y="57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78232</xdr:rowOff>
    </xdr:from>
    <xdr:to>
      <xdr:col>15</xdr:col>
      <xdr:colOff>101600</xdr:colOff>
      <xdr:row>36</xdr:row>
      <xdr:rowOff>8382</xdr:rowOff>
    </xdr:to>
    <xdr:sp macro="" textlink="">
      <xdr:nvSpPr>
        <xdr:cNvPr id="84" name="楕円 83"/>
        <xdr:cNvSpPr/>
      </xdr:nvSpPr>
      <xdr:spPr>
        <a:xfrm>
          <a:off x="2857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24909</xdr:rowOff>
    </xdr:from>
    <xdr:ext cx="534377" cy="259045"/>
    <xdr:sp macro="" textlink="">
      <xdr:nvSpPr>
        <xdr:cNvPr id="85" name="テキスト ボックス 84"/>
        <xdr:cNvSpPr txBox="1"/>
      </xdr:nvSpPr>
      <xdr:spPr>
        <a:xfrm>
          <a:off x="2641111" y="58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76200</xdr:rowOff>
    </xdr:from>
    <xdr:to>
      <xdr:col>10</xdr:col>
      <xdr:colOff>165100</xdr:colOff>
      <xdr:row>36</xdr:row>
      <xdr:rowOff>6350</xdr:rowOff>
    </xdr:to>
    <xdr:sp macro="" textlink="">
      <xdr:nvSpPr>
        <xdr:cNvPr id="86" name="楕円 85"/>
        <xdr:cNvSpPr/>
      </xdr:nvSpPr>
      <xdr:spPr>
        <a:xfrm>
          <a:off x="1968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22877</xdr:rowOff>
    </xdr:from>
    <xdr:ext cx="534377" cy="259045"/>
    <xdr:sp macro="" textlink="">
      <xdr:nvSpPr>
        <xdr:cNvPr id="87" name="テキスト ボックス 86"/>
        <xdr:cNvSpPr txBox="1"/>
      </xdr:nvSpPr>
      <xdr:spPr>
        <a:xfrm>
          <a:off x="1752111" y="585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21336</xdr:rowOff>
    </xdr:from>
    <xdr:to>
      <xdr:col>6</xdr:col>
      <xdr:colOff>38100</xdr:colOff>
      <xdr:row>35</xdr:row>
      <xdr:rowOff>122936</xdr:rowOff>
    </xdr:to>
    <xdr:sp macro="" textlink="">
      <xdr:nvSpPr>
        <xdr:cNvPr id="88" name="楕円 87"/>
        <xdr:cNvSpPr/>
      </xdr:nvSpPr>
      <xdr:spPr>
        <a:xfrm>
          <a:off x="1079500" y="60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139463</xdr:rowOff>
    </xdr:from>
    <xdr:ext cx="534377" cy="259045"/>
    <xdr:sp macro="" textlink="">
      <xdr:nvSpPr>
        <xdr:cNvPr id="89" name="テキスト ボックス 88"/>
        <xdr:cNvSpPr txBox="1"/>
      </xdr:nvSpPr>
      <xdr:spPr>
        <a:xfrm>
          <a:off x="863111" y="57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107337</xdr:rowOff>
    </xdr:from>
    <xdr:to>
      <xdr:col>24</xdr:col>
      <xdr:colOff>63500</xdr:colOff>
      <xdr:row>58</xdr:row>
      <xdr:rowOff>119207</xdr:rowOff>
    </xdr:to>
    <xdr:cxnSp macro="">
      <xdr:nvCxnSpPr>
        <xdr:cNvPr id="120" name="直線コネクタ 119"/>
        <xdr:cNvCxnSpPr/>
      </xdr:nvCxnSpPr>
      <xdr:spPr>
        <a:xfrm flipV="1">
          <a:off x="3797300" y="10051437"/>
          <a:ext cx="8382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119207</xdr:rowOff>
    </xdr:from>
    <xdr:to>
      <xdr:col>19</xdr:col>
      <xdr:colOff>177800</xdr:colOff>
      <xdr:row>58</xdr:row>
      <xdr:rowOff>128860</xdr:rowOff>
    </xdr:to>
    <xdr:cxnSp macro="">
      <xdr:nvCxnSpPr>
        <xdr:cNvPr id="123" name="直線コネクタ 122"/>
        <xdr:cNvCxnSpPr/>
      </xdr:nvCxnSpPr>
      <xdr:spPr>
        <a:xfrm flipV="1">
          <a:off x="2908300" y="1006330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128860</xdr:rowOff>
    </xdr:from>
    <xdr:to>
      <xdr:col>15</xdr:col>
      <xdr:colOff>50800</xdr:colOff>
      <xdr:row>58</xdr:row>
      <xdr:rowOff>134175</xdr:rowOff>
    </xdr:to>
    <xdr:cxnSp macro="">
      <xdr:nvCxnSpPr>
        <xdr:cNvPr id="126" name="直線コネクタ 125"/>
        <xdr:cNvCxnSpPr/>
      </xdr:nvCxnSpPr>
      <xdr:spPr>
        <a:xfrm flipV="1">
          <a:off x="2019300" y="10072960"/>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68292</xdr:rowOff>
    </xdr:from>
    <xdr:to>
      <xdr:col>10</xdr:col>
      <xdr:colOff>114300</xdr:colOff>
      <xdr:row>58</xdr:row>
      <xdr:rowOff>134175</xdr:rowOff>
    </xdr:to>
    <xdr:cxnSp macro="">
      <xdr:nvCxnSpPr>
        <xdr:cNvPr id="129" name="直線コネクタ 128"/>
        <xdr:cNvCxnSpPr/>
      </xdr:nvCxnSpPr>
      <xdr:spPr>
        <a:xfrm>
          <a:off x="1130300" y="9840942"/>
          <a:ext cx="889000" cy="2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56537</xdr:rowOff>
    </xdr:from>
    <xdr:to>
      <xdr:col>24</xdr:col>
      <xdr:colOff>114300</xdr:colOff>
      <xdr:row>58</xdr:row>
      <xdr:rowOff>158137</xdr:rowOff>
    </xdr:to>
    <xdr:sp macro="" textlink="">
      <xdr:nvSpPr>
        <xdr:cNvPr id="139" name="楕円 138"/>
        <xdr:cNvSpPr/>
      </xdr:nvSpPr>
      <xdr:spPr>
        <a:xfrm>
          <a:off x="4584700" y="100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142914</xdr:rowOff>
    </xdr:from>
    <xdr:ext cx="534377" cy="259045"/>
    <xdr:sp macro="" textlink="">
      <xdr:nvSpPr>
        <xdr:cNvPr id="140" name="総務費該当値テキスト"/>
        <xdr:cNvSpPr txBox="1"/>
      </xdr:nvSpPr>
      <xdr:spPr>
        <a:xfrm>
          <a:off x="4686300" y="99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68407</xdr:rowOff>
    </xdr:from>
    <xdr:to>
      <xdr:col>20</xdr:col>
      <xdr:colOff>38100</xdr:colOff>
      <xdr:row>58</xdr:row>
      <xdr:rowOff>170007</xdr:rowOff>
    </xdr:to>
    <xdr:sp macro="" textlink="">
      <xdr:nvSpPr>
        <xdr:cNvPr id="141" name="楕円 140"/>
        <xdr:cNvSpPr/>
      </xdr:nvSpPr>
      <xdr:spPr>
        <a:xfrm>
          <a:off x="3746500" y="1001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161134</xdr:rowOff>
    </xdr:from>
    <xdr:ext cx="534377" cy="259045"/>
    <xdr:sp macro="" textlink="">
      <xdr:nvSpPr>
        <xdr:cNvPr id="142" name="テキスト ボックス 141"/>
        <xdr:cNvSpPr txBox="1"/>
      </xdr:nvSpPr>
      <xdr:spPr>
        <a:xfrm>
          <a:off x="3530111" y="101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78060</xdr:rowOff>
    </xdr:from>
    <xdr:to>
      <xdr:col>15</xdr:col>
      <xdr:colOff>101600</xdr:colOff>
      <xdr:row>59</xdr:row>
      <xdr:rowOff>8210</xdr:rowOff>
    </xdr:to>
    <xdr:sp macro="" textlink="">
      <xdr:nvSpPr>
        <xdr:cNvPr id="143" name="楕円 142"/>
        <xdr:cNvSpPr/>
      </xdr:nvSpPr>
      <xdr:spPr>
        <a:xfrm>
          <a:off x="2857500" y="100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170787</xdr:rowOff>
    </xdr:from>
    <xdr:ext cx="534377" cy="259045"/>
    <xdr:sp macro="" textlink="">
      <xdr:nvSpPr>
        <xdr:cNvPr id="144" name="テキスト ボックス 143"/>
        <xdr:cNvSpPr txBox="1"/>
      </xdr:nvSpPr>
      <xdr:spPr>
        <a:xfrm>
          <a:off x="2641111" y="101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83375</xdr:rowOff>
    </xdr:from>
    <xdr:to>
      <xdr:col>10</xdr:col>
      <xdr:colOff>165100</xdr:colOff>
      <xdr:row>59</xdr:row>
      <xdr:rowOff>13525</xdr:rowOff>
    </xdr:to>
    <xdr:sp macro="" textlink="">
      <xdr:nvSpPr>
        <xdr:cNvPr id="145" name="楕円 144"/>
        <xdr:cNvSpPr/>
      </xdr:nvSpPr>
      <xdr:spPr>
        <a:xfrm>
          <a:off x="1968500" y="100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4652</xdr:rowOff>
    </xdr:from>
    <xdr:ext cx="534377" cy="259045"/>
    <xdr:sp macro="" textlink="">
      <xdr:nvSpPr>
        <xdr:cNvPr id="146" name="テキスト ボックス 145"/>
        <xdr:cNvSpPr txBox="1"/>
      </xdr:nvSpPr>
      <xdr:spPr>
        <a:xfrm>
          <a:off x="1752111" y="101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17492</xdr:rowOff>
    </xdr:from>
    <xdr:to>
      <xdr:col>6</xdr:col>
      <xdr:colOff>38100</xdr:colOff>
      <xdr:row>57</xdr:row>
      <xdr:rowOff>119092</xdr:rowOff>
    </xdr:to>
    <xdr:sp macro="" textlink="">
      <xdr:nvSpPr>
        <xdr:cNvPr id="147" name="楕円 146"/>
        <xdr:cNvSpPr/>
      </xdr:nvSpPr>
      <xdr:spPr>
        <a:xfrm>
          <a:off x="1079500" y="97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135619</xdr:rowOff>
    </xdr:from>
    <xdr:ext cx="599010" cy="259045"/>
    <xdr:sp macro="" textlink="">
      <xdr:nvSpPr>
        <xdr:cNvPr id="148" name="テキスト ボックス 147"/>
        <xdr:cNvSpPr txBox="1"/>
      </xdr:nvSpPr>
      <xdr:spPr>
        <a:xfrm>
          <a:off x="830795" y="956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146676</xdr:rowOff>
    </xdr:from>
    <xdr:to>
      <xdr:col>24</xdr:col>
      <xdr:colOff>63500</xdr:colOff>
      <xdr:row>77</xdr:row>
      <xdr:rowOff>14052</xdr:rowOff>
    </xdr:to>
    <xdr:cxnSp macro="">
      <xdr:nvCxnSpPr>
        <xdr:cNvPr id="176" name="直線コネクタ 175"/>
        <xdr:cNvCxnSpPr/>
      </xdr:nvCxnSpPr>
      <xdr:spPr>
        <a:xfrm flipV="1">
          <a:off x="3797300" y="13176876"/>
          <a:ext cx="838200" cy="3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14052</xdr:rowOff>
    </xdr:from>
    <xdr:to>
      <xdr:col>19</xdr:col>
      <xdr:colOff>177800</xdr:colOff>
      <xdr:row>77</xdr:row>
      <xdr:rowOff>14770</xdr:rowOff>
    </xdr:to>
    <xdr:cxnSp macro="">
      <xdr:nvCxnSpPr>
        <xdr:cNvPr id="179" name="直線コネクタ 178"/>
        <xdr:cNvCxnSpPr/>
      </xdr:nvCxnSpPr>
      <xdr:spPr>
        <a:xfrm flipV="1">
          <a:off x="2908300" y="13215702"/>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149557</xdr:rowOff>
    </xdr:from>
    <xdr:to>
      <xdr:col>15</xdr:col>
      <xdr:colOff>50800</xdr:colOff>
      <xdr:row>77</xdr:row>
      <xdr:rowOff>14770</xdr:rowOff>
    </xdr:to>
    <xdr:cxnSp macro="">
      <xdr:nvCxnSpPr>
        <xdr:cNvPr id="182" name="直線コネクタ 181"/>
        <xdr:cNvCxnSpPr/>
      </xdr:nvCxnSpPr>
      <xdr:spPr>
        <a:xfrm>
          <a:off x="2019300" y="13179757"/>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149557</xdr:rowOff>
    </xdr:from>
    <xdr:to>
      <xdr:col>10</xdr:col>
      <xdr:colOff>114300</xdr:colOff>
      <xdr:row>77</xdr:row>
      <xdr:rowOff>97661</xdr:rowOff>
    </xdr:to>
    <xdr:cxnSp macro="">
      <xdr:nvCxnSpPr>
        <xdr:cNvPr id="185" name="直線コネクタ 184"/>
        <xdr:cNvCxnSpPr/>
      </xdr:nvCxnSpPr>
      <xdr:spPr>
        <a:xfrm flipV="1">
          <a:off x="1130300" y="13179757"/>
          <a:ext cx="889000" cy="1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95876</xdr:rowOff>
    </xdr:from>
    <xdr:to>
      <xdr:col>24</xdr:col>
      <xdr:colOff>114300</xdr:colOff>
      <xdr:row>77</xdr:row>
      <xdr:rowOff>26026</xdr:rowOff>
    </xdr:to>
    <xdr:sp macro="" textlink="">
      <xdr:nvSpPr>
        <xdr:cNvPr id="195" name="楕円 194"/>
        <xdr:cNvSpPr/>
      </xdr:nvSpPr>
      <xdr:spPr>
        <a:xfrm>
          <a:off x="4584700" y="131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74303</xdr:rowOff>
    </xdr:from>
    <xdr:ext cx="599010" cy="259045"/>
    <xdr:sp macro="" textlink="">
      <xdr:nvSpPr>
        <xdr:cNvPr id="196" name="民生費該当値テキスト"/>
        <xdr:cNvSpPr txBox="1"/>
      </xdr:nvSpPr>
      <xdr:spPr>
        <a:xfrm>
          <a:off x="4686300" y="1310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134702</xdr:rowOff>
    </xdr:from>
    <xdr:to>
      <xdr:col>20</xdr:col>
      <xdr:colOff>38100</xdr:colOff>
      <xdr:row>77</xdr:row>
      <xdr:rowOff>64852</xdr:rowOff>
    </xdr:to>
    <xdr:sp macro="" textlink="">
      <xdr:nvSpPr>
        <xdr:cNvPr id="197" name="楕円 196"/>
        <xdr:cNvSpPr/>
      </xdr:nvSpPr>
      <xdr:spPr>
        <a:xfrm>
          <a:off x="3746500" y="131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55979</xdr:rowOff>
    </xdr:from>
    <xdr:ext cx="599010" cy="259045"/>
    <xdr:sp macro="" textlink="">
      <xdr:nvSpPr>
        <xdr:cNvPr id="198" name="テキスト ボックス 197"/>
        <xdr:cNvSpPr txBox="1"/>
      </xdr:nvSpPr>
      <xdr:spPr>
        <a:xfrm>
          <a:off x="3497795" y="132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135420</xdr:rowOff>
    </xdr:from>
    <xdr:to>
      <xdr:col>15</xdr:col>
      <xdr:colOff>101600</xdr:colOff>
      <xdr:row>77</xdr:row>
      <xdr:rowOff>65570</xdr:rowOff>
    </xdr:to>
    <xdr:sp macro="" textlink="">
      <xdr:nvSpPr>
        <xdr:cNvPr id="199" name="楕円 198"/>
        <xdr:cNvSpPr/>
      </xdr:nvSpPr>
      <xdr:spPr>
        <a:xfrm>
          <a:off x="2857500" y="131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56697</xdr:rowOff>
    </xdr:from>
    <xdr:ext cx="599010" cy="259045"/>
    <xdr:sp macro="" textlink="">
      <xdr:nvSpPr>
        <xdr:cNvPr id="200" name="テキスト ボックス 199"/>
        <xdr:cNvSpPr txBox="1"/>
      </xdr:nvSpPr>
      <xdr:spPr>
        <a:xfrm>
          <a:off x="2608795" y="132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98757</xdr:rowOff>
    </xdr:from>
    <xdr:to>
      <xdr:col>10</xdr:col>
      <xdr:colOff>165100</xdr:colOff>
      <xdr:row>77</xdr:row>
      <xdr:rowOff>28907</xdr:rowOff>
    </xdr:to>
    <xdr:sp macro="" textlink="">
      <xdr:nvSpPr>
        <xdr:cNvPr id="201" name="楕円 200"/>
        <xdr:cNvSpPr/>
      </xdr:nvSpPr>
      <xdr:spPr>
        <a:xfrm>
          <a:off x="1968500" y="131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20034</xdr:rowOff>
    </xdr:from>
    <xdr:ext cx="599010" cy="259045"/>
    <xdr:sp macro="" textlink="">
      <xdr:nvSpPr>
        <xdr:cNvPr id="202" name="テキスト ボックス 201"/>
        <xdr:cNvSpPr txBox="1"/>
      </xdr:nvSpPr>
      <xdr:spPr>
        <a:xfrm>
          <a:off x="1719795" y="1322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46861</xdr:rowOff>
    </xdr:from>
    <xdr:to>
      <xdr:col>6</xdr:col>
      <xdr:colOff>38100</xdr:colOff>
      <xdr:row>77</xdr:row>
      <xdr:rowOff>148461</xdr:rowOff>
    </xdr:to>
    <xdr:sp macro="" textlink="">
      <xdr:nvSpPr>
        <xdr:cNvPr id="203" name="楕円 202"/>
        <xdr:cNvSpPr/>
      </xdr:nvSpPr>
      <xdr:spPr>
        <a:xfrm>
          <a:off x="1079500" y="132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139588</xdr:rowOff>
    </xdr:from>
    <xdr:ext cx="599010" cy="259045"/>
    <xdr:sp macro="" textlink="">
      <xdr:nvSpPr>
        <xdr:cNvPr id="204" name="テキスト ボックス 203"/>
        <xdr:cNvSpPr txBox="1"/>
      </xdr:nvSpPr>
      <xdr:spPr>
        <a:xfrm>
          <a:off x="830795" y="1334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25890</xdr:rowOff>
    </xdr:from>
    <xdr:to>
      <xdr:col>24</xdr:col>
      <xdr:colOff>63500</xdr:colOff>
      <xdr:row>96</xdr:row>
      <xdr:rowOff>82578</xdr:rowOff>
    </xdr:to>
    <xdr:cxnSp macro="">
      <xdr:nvCxnSpPr>
        <xdr:cNvPr id="231" name="直線コネクタ 230"/>
        <xdr:cNvCxnSpPr/>
      </xdr:nvCxnSpPr>
      <xdr:spPr>
        <a:xfrm>
          <a:off x="3797300" y="16485090"/>
          <a:ext cx="838200" cy="5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25890</xdr:rowOff>
    </xdr:from>
    <xdr:to>
      <xdr:col>19</xdr:col>
      <xdr:colOff>177800</xdr:colOff>
      <xdr:row>96</xdr:row>
      <xdr:rowOff>68926</xdr:rowOff>
    </xdr:to>
    <xdr:cxnSp macro="">
      <xdr:nvCxnSpPr>
        <xdr:cNvPr id="234" name="直線コネクタ 233"/>
        <xdr:cNvCxnSpPr/>
      </xdr:nvCxnSpPr>
      <xdr:spPr>
        <a:xfrm flipV="1">
          <a:off x="2908300" y="16485090"/>
          <a:ext cx="889000" cy="4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73951</xdr:rowOff>
    </xdr:from>
    <xdr:to>
      <xdr:col>15</xdr:col>
      <xdr:colOff>50800</xdr:colOff>
      <xdr:row>96</xdr:row>
      <xdr:rowOff>68926</xdr:rowOff>
    </xdr:to>
    <xdr:cxnSp macro="">
      <xdr:nvCxnSpPr>
        <xdr:cNvPr id="237" name="直線コネクタ 236"/>
        <xdr:cNvCxnSpPr/>
      </xdr:nvCxnSpPr>
      <xdr:spPr>
        <a:xfrm>
          <a:off x="2019300" y="16361701"/>
          <a:ext cx="889000" cy="1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73951</xdr:rowOff>
    </xdr:from>
    <xdr:to>
      <xdr:col>10</xdr:col>
      <xdr:colOff>114300</xdr:colOff>
      <xdr:row>96</xdr:row>
      <xdr:rowOff>136029</xdr:rowOff>
    </xdr:to>
    <xdr:cxnSp macro="">
      <xdr:nvCxnSpPr>
        <xdr:cNvPr id="240" name="直線コネクタ 239"/>
        <xdr:cNvCxnSpPr/>
      </xdr:nvCxnSpPr>
      <xdr:spPr>
        <a:xfrm flipV="1">
          <a:off x="1130300" y="16361701"/>
          <a:ext cx="889000" cy="2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31778</xdr:rowOff>
    </xdr:from>
    <xdr:to>
      <xdr:col>24</xdr:col>
      <xdr:colOff>114300</xdr:colOff>
      <xdr:row>96</xdr:row>
      <xdr:rowOff>133378</xdr:rowOff>
    </xdr:to>
    <xdr:sp macro="" textlink="">
      <xdr:nvSpPr>
        <xdr:cNvPr id="250" name="楕円 249"/>
        <xdr:cNvSpPr/>
      </xdr:nvSpPr>
      <xdr:spPr>
        <a:xfrm>
          <a:off x="4584700" y="16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10205</xdr:rowOff>
    </xdr:from>
    <xdr:ext cx="534377" cy="259045"/>
    <xdr:sp macro="" textlink="">
      <xdr:nvSpPr>
        <xdr:cNvPr id="251" name="衛生費該当値テキスト"/>
        <xdr:cNvSpPr txBox="1"/>
      </xdr:nvSpPr>
      <xdr:spPr>
        <a:xfrm>
          <a:off x="4686300" y="1646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146540</xdr:rowOff>
    </xdr:from>
    <xdr:to>
      <xdr:col>20</xdr:col>
      <xdr:colOff>38100</xdr:colOff>
      <xdr:row>96</xdr:row>
      <xdr:rowOff>76690</xdr:rowOff>
    </xdr:to>
    <xdr:sp macro="" textlink="">
      <xdr:nvSpPr>
        <xdr:cNvPr id="252" name="楕円 251"/>
        <xdr:cNvSpPr/>
      </xdr:nvSpPr>
      <xdr:spPr>
        <a:xfrm>
          <a:off x="3746500" y="164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93217</xdr:rowOff>
    </xdr:from>
    <xdr:ext cx="534377" cy="259045"/>
    <xdr:sp macro="" textlink="">
      <xdr:nvSpPr>
        <xdr:cNvPr id="253" name="テキスト ボックス 252"/>
        <xdr:cNvSpPr txBox="1"/>
      </xdr:nvSpPr>
      <xdr:spPr>
        <a:xfrm>
          <a:off x="3530111" y="162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18126</xdr:rowOff>
    </xdr:from>
    <xdr:to>
      <xdr:col>15</xdr:col>
      <xdr:colOff>101600</xdr:colOff>
      <xdr:row>96</xdr:row>
      <xdr:rowOff>119726</xdr:rowOff>
    </xdr:to>
    <xdr:sp macro="" textlink="">
      <xdr:nvSpPr>
        <xdr:cNvPr id="254" name="楕円 253"/>
        <xdr:cNvSpPr/>
      </xdr:nvSpPr>
      <xdr:spPr>
        <a:xfrm>
          <a:off x="2857500" y="164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136253</xdr:rowOff>
    </xdr:from>
    <xdr:ext cx="534377" cy="259045"/>
    <xdr:sp macro="" textlink="">
      <xdr:nvSpPr>
        <xdr:cNvPr id="255" name="テキスト ボックス 254"/>
        <xdr:cNvSpPr txBox="1"/>
      </xdr:nvSpPr>
      <xdr:spPr>
        <a:xfrm>
          <a:off x="2641111" y="162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23151</xdr:rowOff>
    </xdr:from>
    <xdr:to>
      <xdr:col>10</xdr:col>
      <xdr:colOff>165100</xdr:colOff>
      <xdr:row>95</xdr:row>
      <xdr:rowOff>124751</xdr:rowOff>
    </xdr:to>
    <xdr:sp macro="" textlink="">
      <xdr:nvSpPr>
        <xdr:cNvPr id="256" name="楕円 255"/>
        <xdr:cNvSpPr/>
      </xdr:nvSpPr>
      <xdr:spPr>
        <a:xfrm>
          <a:off x="1968500" y="163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141278</xdr:rowOff>
    </xdr:from>
    <xdr:ext cx="599010" cy="259045"/>
    <xdr:sp macro="" textlink="">
      <xdr:nvSpPr>
        <xdr:cNvPr id="257" name="テキスト ボックス 256"/>
        <xdr:cNvSpPr txBox="1"/>
      </xdr:nvSpPr>
      <xdr:spPr>
        <a:xfrm>
          <a:off x="1719795" y="1608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85229</xdr:rowOff>
    </xdr:from>
    <xdr:to>
      <xdr:col>6</xdr:col>
      <xdr:colOff>38100</xdr:colOff>
      <xdr:row>97</xdr:row>
      <xdr:rowOff>15379</xdr:rowOff>
    </xdr:to>
    <xdr:sp macro="" textlink="">
      <xdr:nvSpPr>
        <xdr:cNvPr id="258" name="楕円 257"/>
        <xdr:cNvSpPr/>
      </xdr:nvSpPr>
      <xdr:spPr>
        <a:xfrm>
          <a:off x="1079500" y="165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xdr:rowOff>
    </xdr:from>
    <xdr:ext cx="534377" cy="259045"/>
    <xdr:sp macro="" textlink="">
      <xdr:nvSpPr>
        <xdr:cNvPr id="259" name="テキスト ボックス 258"/>
        <xdr:cNvSpPr txBox="1"/>
      </xdr:nvSpPr>
      <xdr:spPr>
        <a:xfrm>
          <a:off x="863111" y="166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149661</xdr:rowOff>
    </xdr:from>
    <xdr:to>
      <xdr:col>55</xdr:col>
      <xdr:colOff>0</xdr:colOff>
      <xdr:row>38</xdr:row>
      <xdr:rowOff>152599</xdr:rowOff>
    </xdr:to>
    <xdr:cxnSp macro="">
      <xdr:nvCxnSpPr>
        <xdr:cNvPr id="290" name="直線コネクタ 289"/>
        <xdr:cNvCxnSpPr/>
      </xdr:nvCxnSpPr>
      <xdr:spPr>
        <a:xfrm flipV="1">
          <a:off x="9639300" y="6664761"/>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152599</xdr:rowOff>
    </xdr:from>
    <xdr:to>
      <xdr:col>50</xdr:col>
      <xdr:colOff>114300</xdr:colOff>
      <xdr:row>38</xdr:row>
      <xdr:rowOff>154886</xdr:rowOff>
    </xdr:to>
    <xdr:cxnSp macro="">
      <xdr:nvCxnSpPr>
        <xdr:cNvPr id="293" name="直線コネクタ 292"/>
        <xdr:cNvCxnSpPr/>
      </xdr:nvCxnSpPr>
      <xdr:spPr>
        <a:xfrm flipV="1">
          <a:off x="8750300" y="666769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154886</xdr:rowOff>
    </xdr:from>
    <xdr:to>
      <xdr:col>45</xdr:col>
      <xdr:colOff>177800</xdr:colOff>
      <xdr:row>38</xdr:row>
      <xdr:rowOff>156355</xdr:rowOff>
    </xdr:to>
    <xdr:cxnSp macro="">
      <xdr:nvCxnSpPr>
        <xdr:cNvPr id="296" name="直線コネクタ 295"/>
        <xdr:cNvCxnSpPr/>
      </xdr:nvCxnSpPr>
      <xdr:spPr>
        <a:xfrm flipV="1">
          <a:off x="7861300" y="6669986"/>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156355</xdr:rowOff>
    </xdr:from>
    <xdr:to>
      <xdr:col>41</xdr:col>
      <xdr:colOff>50800</xdr:colOff>
      <xdr:row>38</xdr:row>
      <xdr:rowOff>157824</xdr:rowOff>
    </xdr:to>
    <xdr:cxnSp macro="">
      <xdr:nvCxnSpPr>
        <xdr:cNvPr id="299" name="直線コネクタ 298"/>
        <xdr:cNvCxnSpPr/>
      </xdr:nvCxnSpPr>
      <xdr:spPr>
        <a:xfrm flipV="1">
          <a:off x="6972300" y="667145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98861</xdr:rowOff>
    </xdr:from>
    <xdr:to>
      <xdr:col>55</xdr:col>
      <xdr:colOff>50800</xdr:colOff>
      <xdr:row>39</xdr:row>
      <xdr:rowOff>29011</xdr:rowOff>
    </xdr:to>
    <xdr:sp macro="" textlink="">
      <xdr:nvSpPr>
        <xdr:cNvPr id="309" name="楕円 308"/>
        <xdr:cNvSpPr/>
      </xdr:nvSpPr>
      <xdr:spPr>
        <a:xfrm>
          <a:off x="10426700" y="66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58237</xdr:rowOff>
    </xdr:from>
    <xdr:ext cx="378565" cy="259045"/>
    <xdr:sp macro="" textlink="">
      <xdr:nvSpPr>
        <xdr:cNvPr id="310" name="労働費該当値テキスト"/>
        <xdr:cNvSpPr txBox="1"/>
      </xdr:nvSpPr>
      <xdr:spPr>
        <a:xfrm>
          <a:off x="10528300" y="6401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101799</xdr:rowOff>
    </xdr:from>
    <xdr:to>
      <xdr:col>50</xdr:col>
      <xdr:colOff>165100</xdr:colOff>
      <xdr:row>39</xdr:row>
      <xdr:rowOff>31949</xdr:rowOff>
    </xdr:to>
    <xdr:sp macro="" textlink="">
      <xdr:nvSpPr>
        <xdr:cNvPr id="311" name="楕円 310"/>
        <xdr:cNvSpPr/>
      </xdr:nvSpPr>
      <xdr:spPr>
        <a:xfrm>
          <a:off x="9588500" y="66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48477</xdr:rowOff>
    </xdr:from>
    <xdr:ext cx="378565" cy="259045"/>
    <xdr:sp macro="" textlink="">
      <xdr:nvSpPr>
        <xdr:cNvPr id="312" name="テキスト ボックス 311"/>
        <xdr:cNvSpPr txBox="1"/>
      </xdr:nvSpPr>
      <xdr:spPr>
        <a:xfrm>
          <a:off x="9450017" y="639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104086</xdr:rowOff>
    </xdr:from>
    <xdr:to>
      <xdr:col>46</xdr:col>
      <xdr:colOff>38100</xdr:colOff>
      <xdr:row>39</xdr:row>
      <xdr:rowOff>34236</xdr:rowOff>
    </xdr:to>
    <xdr:sp macro="" textlink="">
      <xdr:nvSpPr>
        <xdr:cNvPr id="313" name="楕円 312"/>
        <xdr:cNvSpPr/>
      </xdr:nvSpPr>
      <xdr:spPr>
        <a:xfrm>
          <a:off x="8699500" y="66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50763</xdr:rowOff>
    </xdr:from>
    <xdr:ext cx="378565" cy="259045"/>
    <xdr:sp macro="" textlink="">
      <xdr:nvSpPr>
        <xdr:cNvPr id="314" name="テキスト ボックス 313"/>
        <xdr:cNvSpPr txBox="1"/>
      </xdr:nvSpPr>
      <xdr:spPr>
        <a:xfrm>
          <a:off x="8561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105555</xdr:rowOff>
    </xdr:from>
    <xdr:to>
      <xdr:col>41</xdr:col>
      <xdr:colOff>101600</xdr:colOff>
      <xdr:row>39</xdr:row>
      <xdr:rowOff>35705</xdr:rowOff>
    </xdr:to>
    <xdr:sp macro="" textlink="">
      <xdr:nvSpPr>
        <xdr:cNvPr id="315" name="楕円 314"/>
        <xdr:cNvSpPr/>
      </xdr:nvSpPr>
      <xdr:spPr>
        <a:xfrm>
          <a:off x="7810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52232</xdr:rowOff>
    </xdr:from>
    <xdr:ext cx="378565" cy="259045"/>
    <xdr:sp macro="" textlink="">
      <xdr:nvSpPr>
        <xdr:cNvPr id="316" name="テキスト ボックス 315"/>
        <xdr:cNvSpPr txBox="1"/>
      </xdr:nvSpPr>
      <xdr:spPr>
        <a:xfrm>
          <a:off x="7672017" y="639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107024</xdr:rowOff>
    </xdr:from>
    <xdr:to>
      <xdr:col>36</xdr:col>
      <xdr:colOff>165100</xdr:colOff>
      <xdr:row>39</xdr:row>
      <xdr:rowOff>37174</xdr:rowOff>
    </xdr:to>
    <xdr:sp macro="" textlink="">
      <xdr:nvSpPr>
        <xdr:cNvPr id="317" name="楕円 316"/>
        <xdr:cNvSpPr/>
      </xdr:nvSpPr>
      <xdr:spPr>
        <a:xfrm>
          <a:off x="6921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28301</xdr:rowOff>
    </xdr:from>
    <xdr:ext cx="378565" cy="259045"/>
    <xdr:sp macro="" textlink="">
      <xdr:nvSpPr>
        <xdr:cNvPr id="318" name="テキスト ボックス 317"/>
        <xdr:cNvSpPr txBox="1"/>
      </xdr:nvSpPr>
      <xdr:spPr>
        <a:xfrm>
          <a:off x="6783017" y="6714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153334</xdr:rowOff>
    </xdr:from>
    <xdr:to>
      <xdr:col>55</xdr:col>
      <xdr:colOff>0</xdr:colOff>
      <xdr:row>58</xdr:row>
      <xdr:rowOff>8561</xdr:rowOff>
    </xdr:to>
    <xdr:cxnSp macro="">
      <xdr:nvCxnSpPr>
        <xdr:cNvPr id="345" name="直線コネクタ 344"/>
        <xdr:cNvCxnSpPr/>
      </xdr:nvCxnSpPr>
      <xdr:spPr>
        <a:xfrm flipV="1">
          <a:off x="9639300" y="9925984"/>
          <a:ext cx="8382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8561</xdr:rowOff>
    </xdr:from>
    <xdr:to>
      <xdr:col>50</xdr:col>
      <xdr:colOff>114300</xdr:colOff>
      <xdr:row>58</xdr:row>
      <xdr:rowOff>19027</xdr:rowOff>
    </xdr:to>
    <xdr:cxnSp macro="">
      <xdr:nvCxnSpPr>
        <xdr:cNvPr id="348" name="直線コネクタ 347"/>
        <xdr:cNvCxnSpPr/>
      </xdr:nvCxnSpPr>
      <xdr:spPr>
        <a:xfrm flipV="1">
          <a:off x="8750300" y="9952661"/>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19027</xdr:rowOff>
    </xdr:from>
    <xdr:to>
      <xdr:col>45</xdr:col>
      <xdr:colOff>177800</xdr:colOff>
      <xdr:row>58</xdr:row>
      <xdr:rowOff>26175</xdr:rowOff>
    </xdr:to>
    <xdr:cxnSp macro="">
      <xdr:nvCxnSpPr>
        <xdr:cNvPr id="351" name="直線コネクタ 350"/>
        <xdr:cNvCxnSpPr/>
      </xdr:nvCxnSpPr>
      <xdr:spPr>
        <a:xfrm flipV="1">
          <a:off x="7861300" y="9963127"/>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26175</xdr:rowOff>
    </xdr:from>
    <xdr:to>
      <xdr:col>41</xdr:col>
      <xdr:colOff>50800</xdr:colOff>
      <xdr:row>58</xdr:row>
      <xdr:rowOff>37559</xdr:rowOff>
    </xdr:to>
    <xdr:cxnSp macro="">
      <xdr:nvCxnSpPr>
        <xdr:cNvPr id="354" name="直線コネクタ 353"/>
        <xdr:cNvCxnSpPr/>
      </xdr:nvCxnSpPr>
      <xdr:spPr>
        <a:xfrm flipV="1">
          <a:off x="6972300" y="9970275"/>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102534</xdr:rowOff>
    </xdr:from>
    <xdr:to>
      <xdr:col>55</xdr:col>
      <xdr:colOff>50800</xdr:colOff>
      <xdr:row>58</xdr:row>
      <xdr:rowOff>32684</xdr:rowOff>
    </xdr:to>
    <xdr:sp macro="" textlink="">
      <xdr:nvSpPr>
        <xdr:cNvPr id="364" name="楕円 363"/>
        <xdr:cNvSpPr/>
      </xdr:nvSpPr>
      <xdr:spPr>
        <a:xfrm>
          <a:off x="10426700" y="9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17461</xdr:rowOff>
    </xdr:from>
    <xdr:ext cx="534377" cy="259045"/>
    <xdr:sp macro="" textlink="">
      <xdr:nvSpPr>
        <xdr:cNvPr id="365" name="農林水産業費該当値テキスト"/>
        <xdr:cNvSpPr txBox="1"/>
      </xdr:nvSpPr>
      <xdr:spPr>
        <a:xfrm>
          <a:off x="10528300" y="97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129211</xdr:rowOff>
    </xdr:from>
    <xdr:to>
      <xdr:col>50</xdr:col>
      <xdr:colOff>165100</xdr:colOff>
      <xdr:row>58</xdr:row>
      <xdr:rowOff>59361</xdr:rowOff>
    </xdr:to>
    <xdr:sp macro="" textlink="">
      <xdr:nvSpPr>
        <xdr:cNvPr id="366" name="楕円 365"/>
        <xdr:cNvSpPr/>
      </xdr:nvSpPr>
      <xdr:spPr>
        <a:xfrm>
          <a:off x="9588500" y="99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50488</xdr:rowOff>
    </xdr:from>
    <xdr:ext cx="534377" cy="259045"/>
    <xdr:sp macro="" textlink="">
      <xdr:nvSpPr>
        <xdr:cNvPr id="367" name="テキスト ボックス 366"/>
        <xdr:cNvSpPr txBox="1"/>
      </xdr:nvSpPr>
      <xdr:spPr>
        <a:xfrm>
          <a:off x="9372111" y="99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139677</xdr:rowOff>
    </xdr:from>
    <xdr:to>
      <xdr:col>46</xdr:col>
      <xdr:colOff>38100</xdr:colOff>
      <xdr:row>58</xdr:row>
      <xdr:rowOff>69827</xdr:rowOff>
    </xdr:to>
    <xdr:sp macro="" textlink="">
      <xdr:nvSpPr>
        <xdr:cNvPr id="368" name="楕円 367"/>
        <xdr:cNvSpPr/>
      </xdr:nvSpPr>
      <xdr:spPr>
        <a:xfrm>
          <a:off x="8699500" y="99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60954</xdr:rowOff>
    </xdr:from>
    <xdr:ext cx="534377" cy="259045"/>
    <xdr:sp macro="" textlink="">
      <xdr:nvSpPr>
        <xdr:cNvPr id="369" name="テキスト ボックス 368"/>
        <xdr:cNvSpPr txBox="1"/>
      </xdr:nvSpPr>
      <xdr:spPr>
        <a:xfrm>
          <a:off x="8483111" y="100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146825</xdr:rowOff>
    </xdr:from>
    <xdr:to>
      <xdr:col>41</xdr:col>
      <xdr:colOff>101600</xdr:colOff>
      <xdr:row>58</xdr:row>
      <xdr:rowOff>76975</xdr:rowOff>
    </xdr:to>
    <xdr:sp macro="" textlink="">
      <xdr:nvSpPr>
        <xdr:cNvPr id="370" name="楕円 369"/>
        <xdr:cNvSpPr/>
      </xdr:nvSpPr>
      <xdr:spPr>
        <a:xfrm>
          <a:off x="7810500" y="99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68102</xdr:rowOff>
    </xdr:from>
    <xdr:ext cx="534377" cy="259045"/>
    <xdr:sp macro="" textlink="">
      <xdr:nvSpPr>
        <xdr:cNvPr id="371" name="テキスト ボックス 370"/>
        <xdr:cNvSpPr txBox="1"/>
      </xdr:nvSpPr>
      <xdr:spPr>
        <a:xfrm>
          <a:off x="7594111" y="100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158209</xdr:rowOff>
    </xdr:from>
    <xdr:to>
      <xdr:col>36</xdr:col>
      <xdr:colOff>165100</xdr:colOff>
      <xdr:row>58</xdr:row>
      <xdr:rowOff>88359</xdr:rowOff>
    </xdr:to>
    <xdr:sp macro="" textlink="">
      <xdr:nvSpPr>
        <xdr:cNvPr id="372" name="楕円 371"/>
        <xdr:cNvSpPr/>
      </xdr:nvSpPr>
      <xdr:spPr>
        <a:xfrm>
          <a:off x="6921500" y="99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79486</xdr:rowOff>
    </xdr:from>
    <xdr:ext cx="534377" cy="259045"/>
    <xdr:sp macro="" textlink="">
      <xdr:nvSpPr>
        <xdr:cNvPr id="373" name="テキスト ボックス 372"/>
        <xdr:cNvSpPr txBox="1"/>
      </xdr:nvSpPr>
      <xdr:spPr>
        <a:xfrm>
          <a:off x="6705111" y="100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74130</xdr:rowOff>
    </xdr:from>
    <xdr:to>
      <xdr:col>55</xdr:col>
      <xdr:colOff>0</xdr:colOff>
      <xdr:row>77</xdr:row>
      <xdr:rowOff>89009</xdr:rowOff>
    </xdr:to>
    <xdr:cxnSp macro="">
      <xdr:nvCxnSpPr>
        <xdr:cNvPr id="402" name="直線コネクタ 401"/>
        <xdr:cNvCxnSpPr/>
      </xdr:nvCxnSpPr>
      <xdr:spPr>
        <a:xfrm>
          <a:off x="9639300" y="13275780"/>
          <a:ext cx="83820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147929</xdr:rowOff>
    </xdr:from>
    <xdr:to>
      <xdr:col>50</xdr:col>
      <xdr:colOff>114300</xdr:colOff>
      <xdr:row>77</xdr:row>
      <xdr:rowOff>74130</xdr:rowOff>
    </xdr:to>
    <xdr:cxnSp macro="">
      <xdr:nvCxnSpPr>
        <xdr:cNvPr id="405" name="直線コネクタ 404"/>
        <xdr:cNvCxnSpPr/>
      </xdr:nvCxnSpPr>
      <xdr:spPr>
        <a:xfrm>
          <a:off x="8750300" y="13178129"/>
          <a:ext cx="889000" cy="9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145681</xdr:rowOff>
    </xdr:from>
    <xdr:to>
      <xdr:col>45</xdr:col>
      <xdr:colOff>177800</xdr:colOff>
      <xdr:row>76</xdr:row>
      <xdr:rowOff>147929</xdr:rowOff>
    </xdr:to>
    <xdr:cxnSp macro="">
      <xdr:nvCxnSpPr>
        <xdr:cNvPr id="408" name="直線コネクタ 407"/>
        <xdr:cNvCxnSpPr/>
      </xdr:nvCxnSpPr>
      <xdr:spPr>
        <a:xfrm>
          <a:off x="7861300" y="1317588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145681</xdr:rowOff>
    </xdr:from>
    <xdr:to>
      <xdr:col>41</xdr:col>
      <xdr:colOff>50800</xdr:colOff>
      <xdr:row>77</xdr:row>
      <xdr:rowOff>108629</xdr:rowOff>
    </xdr:to>
    <xdr:cxnSp macro="">
      <xdr:nvCxnSpPr>
        <xdr:cNvPr id="411" name="直線コネクタ 410"/>
        <xdr:cNvCxnSpPr/>
      </xdr:nvCxnSpPr>
      <xdr:spPr>
        <a:xfrm flipV="1">
          <a:off x="6972300" y="13175881"/>
          <a:ext cx="889000" cy="1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38209</xdr:rowOff>
    </xdr:from>
    <xdr:to>
      <xdr:col>55</xdr:col>
      <xdr:colOff>50800</xdr:colOff>
      <xdr:row>77</xdr:row>
      <xdr:rowOff>139809</xdr:rowOff>
    </xdr:to>
    <xdr:sp macro="" textlink="">
      <xdr:nvSpPr>
        <xdr:cNvPr id="421" name="楕円 420"/>
        <xdr:cNvSpPr/>
      </xdr:nvSpPr>
      <xdr:spPr>
        <a:xfrm>
          <a:off x="10426700" y="132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16636</xdr:rowOff>
    </xdr:from>
    <xdr:ext cx="534377" cy="259045"/>
    <xdr:sp macro="" textlink="">
      <xdr:nvSpPr>
        <xdr:cNvPr id="422" name="商工費該当値テキスト"/>
        <xdr:cNvSpPr txBox="1"/>
      </xdr:nvSpPr>
      <xdr:spPr>
        <a:xfrm>
          <a:off x="10528300" y="132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23330</xdr:rowOff>
    </xdr:from>
    <xdr:to>
      <xdr:col>50</xdr:col>
      <xdr:colOff>165100</xdr:colOff>
      <xdr:row>77</xdr:row>
      <xdr:rowOff>124930</xdr:rowOff>
    </xdr:to>
    <xdr:sp macro="" textlink="">
      <xdr:nvSpPr>
        <xdr:cNvPr id="423" name="楕円 422"/>
        <xdr:cNvSpPr/>
      </xdr:nvSpPr>
      <xdr:spPr>
        <a:xfrm>
          <a:off x="9588500" y="132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116057</xdr:rowOff>
    </xdr:from>
    <xdr:ext cx="534377" cy="259045"/>
    <xdr:sp macro="" textlink="">
      <xdr:nvSpPr>
        <xdr:cNvPr id="424" name="テキスト ボックス 423"/>
        <xdr:cNvSpPr txBox="1"/>
      </xdr:nvSpPr>
      <xdr:spPr>
        <a:xfrm>
          <a:off x="9372111" y="133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97129</xdr:rowOff>
    </xdr:from>
    <xdr:to>
      <xdr:col>46</xdr:col>
      <xdr:colOff>38100</xdr:colOff>
      <xdr:row>77</xdr:row>
      <xdr:rowOff>27279</xdr:rowOff>
    </xdr:to>
    <xdr:sp macro="" textlink="">
      <xdr:nvSpPr>
        <xdr:cNvPr id="425" name="楕円 424"/>
        <xdr:cNvSpPr/>
      </xdr:nvSpPr>
      <xdr:spPr>
        <a:xfrm>
          <a:off x="8699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18406</xdr:rowOff>
    </xdr:from>
    <xdr:ext cx="534377" cy="259045"/>
    <xdr:sp macro="" textlink="">
      <xdr:nvSpPr>
        <xdr:cNvPr id="426" name="テキスト ボックス 425"/>
        <xdr:cNvSpPr txBox="1"/>
      </xdr:nvSpPr>
      <xdr:spPr>
        <a:xfrm>
          <a:off x="8483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94881</xdr:rowOff>
    </xdr:from>
    <xdr:to>
      <xdr:col>41</xdr:col>
      <xdr:colOff>101600</xdr:colOff>
      <xdr:row>77</xdr:row>
      <xdr:rowOff>25031</xdr:rowOff>
    </xdr:to>
    <xdr:sp macro="" textlink="">
      <xdr:nvSpPr>
        <xdr:cNvPr id="427" name="楕円 426"/>
        <xdr:cNvSpPr/>
      </xdr:nvSpPr>
      <xdr:spPr>
        <a:xfrm>
          <a:off x="7810500" y="131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16158</xdr:rowOff>
    </xdr:from>
    <xdr:ext cx="534377" cy="259045"/>
    <xdr:sp macro="" textlink="">
      <xdr:nvSpPr>
        <xdr:cNvPr id="428" name="テキスト ボックス 427"/>
        <xdr:cNvSpPr txBox="1"/>
      </xdr:nvSpPr>
      <xdr:spPr>
        <a:xfrm>
          <a:off x="7594111" y="132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57829</xdr:rowOff>
    </xdr:from>
    <xdr:to>
      <xdr:col>36</xdr:col>
      <xdr:colOff>165100</xdr:colOff>
      <xdr:row>77</xdr:row>
      <xdr:rowOff>159429</xdr:rowOff>
    </xdr:to>
    <xdr:sp macro="" textlink="">
      <xdr:nvSpPr>
        <xdr:cNvPr id="429" name="楕円 428"/>
        <xdr:cNvSpPr/>
      </xdr:nvSpPr>
      <xdr:spPr>
        <a:xfrm>
          <a:off x="6921500" y="132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150556</xdr:rowOff>
    </xdr:from>
    <xdr:ext cx="534377" cy="259045"/>
    <xdr:sp macro="" textlink="">
      <xdr:nvSpPr>
        <xdr:cNvPr id="430" name="テキスト ボックス 429"/>
        <xdr:cNvSpPr txBox="1"/>
      </xdr:nvSpPr>
      <xdr:spPr>
        <a:xfrm>
          <a:off x="6705111" y="133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152095</xdr:rowOff>
    </xdr:from>
    <xdr:to>
      <xdr:col>55</xdr:col>
      <xdr:colOff>0</xdr:colOff>
      <xdr:row>97</xdr:row>
      <xdr:rowOff>11359</xdr:rowOff>
    </xdr:to>
    <xdr:cxnSp macro="">
      <xdr:nvCxnSpPr>
        <xdr:cNvPr id="457" name="直線コネクタ 456"/>
        <xdr:cNvCxnSpPr/>
      </xdr:nvCxnSpPr>
      <xdr:spPr>
        <a:xfrm>
          <a:off x="9639300" y="16611295"/>
          <a:ext cx="8382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152095</xdr:rowOff>
    </xdr:from>
    <xdr:to>
      <xdr:col>50</xdr:col>
      <xdr:colOff>114300</xdr:colOff>
      <xdr:row>97</xdr:row>
      <xdr:rowOff>102547</xdr:rowOff>
    </xdr:to>
    <xdr:cxnSp macro="">
      <xdr:nvCxnSpPr>
        <xdr:cNvPr id="460" name="直線コネクタ 459"/>
        <xdr:cNvCxnSpPr/>
      </xdr:nvCxnSpPr>
      <xdr:spPr>
        <a:xfrm flipV="1">
          <a:off x="8750300" y="16611295"/>
          <a:ext cx="889000" cy="12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102547</xdr:rowOff>
    </xdr:from>
    <xdr:to>
      <xdr:col>45</xdr:col>
      <xdr:colOff>177800</xdr:colOff>
      <xdr:row>97</xdr:row>
      <xdr:rowOff>124594</xdr:rowOff>
    </xdr:to>
    <xdr:cxnSp macro="">
      <xdr:nvCxnSpPr>
        <xdr:cNvPr id="463" name="直線コネクタ 462"/>
        <xdr:cNvCxnSpPr/>
      </xdr:nvCxnSpPr>
      <xdr:spPr>
        <a:xfrm flipV="1">
          <a:off x="7861300" y="16733197"/>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124594</xdr:rowOff>
    </xdr:from>
    <xdr:to>
      <xdr:col>41</xdr:col>
      <xdr:colOff>50800</xdr:colOff>
      <xdr:row>97</xdr:row>
      <xdr:rowOff>133756</xdr:rowOff>
    </xdr:to>
    <xdr:cxnSp macro="">
      <xdr:nvCxnSpPr>
        <xdr:cNvPr id="466" name="直線コネクタ 465"/>
        <xdr:cNvCxnSpPr/>
      </xdr:nvCxnSpPr>
      <xdr:spPr>
        <a:xfrm flipV="1">
          <a:off x="6972300" y="16755244"/>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132009</xdr:rowOff>
    </xdr:from>
    <xdr:to>
      <xdr:col>55</xdr:col>
      <xdr:colOff>50800</xdr:colOff>
      <xdr:row>97</xdr:row>
      <xdr:rowOff>62159</xdr:rowOff>
    </xdr:to>
    <xdr:sp macro="" textlink="">
      <xdr:nvSpPr>
        <xdr:cNvPr id="476" name="楕円 475"/>
        <xdr:cNvSpPr/>
      </xdr:nvSpPr>
      <xdr:spPr>
        <a:xfrm>
          <a:off x="10426700" y="165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110436</xdr:rowOff>
    </xdr:from>
    <xdr:ext cx="534377" cy="259045"/>
    <xdr:sp macro="" textlink="">
      <xdr:nvSpPr>
        <xdr:cNvPr id="477" name="土木費該当値テキスト"/>
        <xdr:cNvSpPr txBox="1"/>
      </xdr:nvSpPr>
      <xdr:spPr>
        <a:xfrm>
          <a:off x="10528300" y="165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101295</xdr:rowOff>
    </xdr:from>
    <xdr:to>
      <xdr:col>50</xdr:col>
      <xdr:colOff>165100</xdr:colOff>
      <xdr:row>97</xdr:row>
      <xdr:rowOff>31445</xdr:rowOff>
    </xdr:to>
    <xdr:sp macro="" textlink="">
      <xdr:nvSpPr>
        <xdr:cNvPr id="478" name="楕円 477"/>
        <xdr:cNvSpPr/>
      </xdr:nvSpPr>
      <xdr:spPr>
        <a:xfrm>
          <a:off x="9588500" y="165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22572</xdr:rowOff>
    </xdr:from>
    <xdr:ext cx="534377" cy="259045"/>
    <xdr:sp macro="" textlink="">
      <xdr:nvSpPr>
        <xdr:cNvPr id="479" name="テキスト ボックス 478"/>
        <xdr:cNvSpPr txBox="1"/>
      </xdr:nvSpPr>
      <xdr:spPr>
        <a:xfrm>
          <a:off x="9372111" y="1665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51747</xdr:rowOff>
    </xdr:from>
    <xdr:to>
      <xdr:col>46</xdr:col>
      <xdr:colOff>38100</xdr:colOff>
      <xdr:row>97</xdr:row>
      <xdr:rowOff>153347</xdr:rowOff>
    </xdr:to>
    <xdr:sp macro="" textlink="">
      <xdr:nvSpPr>
        <xdr:cNvPr id="480" name="楕円 479"/>
        <xdr:cNvSpPr/>
      </xdr:nvSpPr>
      <xdr:spPr>
        <a:xfrm>
          <a:off x="8699500" y="166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144474</xdr:rowOff>
    </xdr:from>
    <xdr:ext cx="534377" cy="259045"/>
    <xdr:sp macro="" textlink="">
      <xdr:nvSpPr>
        <xdr:cNvPr id="481" name="テキスト ボックス 480"/>
        <xdr:cNvSpPr txBox="1"/>
      </xdr:nvSpPr>
      <xdr:spPr>
        <a:xfrm>
          <a:off x="8483111" y="167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73794</xdr:rowOff>
    </xdr:from>
    <xdr:to>
      <xdr:col>41</xdr:col>
      <xdr:colOff>101600</xdr:colOff>
      <xdr:row>98</xdr:row>
      <xdr:rowOff>3944</xdr:rowOff>
    </xdr:to>
    <xdr:sp macro="" textlink="">
      <xdr:nvSpPr>
        <xdr:cNvPr id="482" name="楕円 481"/>
        <xdr:cNvSpPr/>
      </xdr:nvSpPr>
      <xdr:spPr>
        <a:xfrm>
          <a:off x="7810500" y="167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166521</xdr:rowOff>
    </xdr:from>
    <xdr:ext cx="534377" cy="259045"/>
    <xdr:sp macro="" textlink="">
      <xdr:nvSpPr>
        <xdr:cNvPr id="483" name="テキスト ボックス 482"/>
        <xdr:cNvSpPr txBox="1"/>
      </xdr:nvSpPr>
      <xdr:spPr>
        <a:xfrm>
          <a:off x="7594111" y="167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82956</xdr:rowOff>
    </xdr:from>
    <xdr:to>
      <xdr:col>36</xdr:col>
      <xdr:colOff>165100</xdr:colOff>
      <xdr:row>98</xdr:row>
      <xdr:rowOff>13106</xdr:rowOff>
    </xdr:to>
    <xdr:sp macro="" textlink="">
      <xdr:nvSpPr>
        <xdr:cNvPr id="484" name="楕円 483"/>
        <xdr:cNvSpPr/>
      </xdr:nvSpPr>
      <xdr:spPr>
        <a:xfrm>
          <a:off x="6921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4233</xdr:rowOff>
    </xdr:from>
    <xdr:ext cx="534377" cy="259045"/>
    <xdr:sp macro="" textlink="">
      <xdr:nvSpPr>
        <xdr:cNvPr id="485" name="テキスト ボックス 484"/>
        <xdr:cNvSpPr txBox="1"/>
      </xdr:nvSpPr>
      <xdr:spPr>
        <a:xfrm>
          <a:off x="6705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164221</xdr:rowOff>
    </xdr:from>
    <xdr:to>
      <xdr:col>85</xdr:col>
      <xdr:colOff>127000</xdr:colOff>
      <xdr:row>38</xdr:row>
      <xdr:rowOff>17711</xdr:rowOff>
    </xdr:to>
    <xdr:cxnSp macro="">
      <xdr:nvCxnSpPr>
        <xdr:cNvPr id="514" name="直線コネクタ 513"/>
        <xdr:cNvCxnSpPr/>
      </xdr:nvCxnSpPr>
      <xdr:spPr>
        <a:xfrm flipV="1">
          <a:off x="15481300" y="6507871"/>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16850</xdr:rowOff>
    </xdr:from>
    <xdr:to>
      <xdr:col>81</xdr:col>
      <xdr:colOff>50800</xdr:colOff>
      <xdr:row>38</xdr:row>
      <xdr:rowOff>17711</xdr:rowOff>
    </xdr:to>
    <xdr:cxnSp macro="">
      <xdr:nvCxnSpPr>
        <xdr:cNvPr id="517" name="直線コネクタ 516"/>
        <xdr:cNvCxnSpPr/>
      </xdr:nvCxnSpPr>
      <xdr:spPr>
        <a:xfrm>
          <a:off x="14592300" y="6531950"/>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16850</xdr:rowOff>
    </xdr:from>
    <xdr:to>
      <xdr:col>76</xdr:col>
      <xdr:colOff>114300</xdr:colOff>
      <xdr:row>38</xdr:row>
      <xdr:rowOff>18145</xdr:rowOff>
    </xdr:to>
    <xdr:cxnSp macro="">
      <xdr:nvCxnSpPr>
        <xdr:cNvPr id="520" name="直線コネクタ 519"/>
        <xdr:cNvCxnSpPr/>
      </xdr:nvCxnSpPr>
      <xdr:spPr>
        <a:xfrm flipV="1">
          <a:off x="13703300" y="653195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18145</xdr:rowOff>
    </xdr:from>
    <xdr:to>
      <xdr:col>71</xdr:col>
      <xdr:colOff>177800</xdr:colOff>
      <xdr:row>38</xdr:row>
      <xdr:rowOff>112954</xdr:rowOff>
    </xdr:to>
    <xdr:cxnSp macro="">
      <xdr:nvCxnSpPr>
        <xdr:cNvPr id="523" name="直線コネクタ 522"/>
        <xdr:cNvCxnSpPr/>
      </xdr:nvCxnSpPr>
      <xdr:spPr>
        <a:xfrm flipV="1">
          <a:off x="12814300" y="6533245"/>
          <a:ext cx="889000" cy="9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113421</xdr:rowOff>
    </xdr:from>
    <xdr:to>
      <xdr:col>85</xdr:col>
      <xdr:colOff>177800</xdr:colOff>
      <xdr:row>38</xdr:row>
      <xdr:rowOff>43571</xdr:rowOff>
    </xdr:to>
    <xdr:sp macro="" textlink="">
      <xdr:nvSpPr>
        <xdr:cNvPr id="533" name="楕円 532"/>
        <xdr:cNvSpPr/>
      </xdr:nvSpPr>
      <xdr:spPr>
        <a:xfrm>
          <a:off x="16268700" y="64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28348</xdr:rowOff>
    </xdr:from>
    <xdr:ext cx="534377" cy="259045"/>
    <xdr:sp macro="" textlink="">
      <xdr:nvSpPr>
        <xdr:cNvPr id="534" name="消防費該当値テキスト"/>
        <xdr:cNvSpPr txBox="1"/>
      </xdr:nvSpPr>
      <xdr:spPr>
        <a:xfrm>
          <a:off x="16370300" y="637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138361</xdr:rowOff>
    </xdr:from>
    <xdr:to>
      <xdr:col>81</xdr:col>
      <xdr:colOff>101600</xdr:colOff>
      <xdr:row>38</xdr:row>
      <xdr:rowOff>68511</xdr:rowOff>
    </xdr:to>
    <xdr:sp macro="" textlink="">
      <xdr:nvSpPr>
        <xdr:cNvPr id="535" name="楕円 534"/>
        <xdr:cNvSpPr/>
      </xdr:nvSpPr>
      <xdr:spPr>
        <a:xfrm>
          <a:off x="15430500" y="6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59638</xdr:rowOff>
    </xdr:from>
    <xdr:ext cx="534377" cy="259045"/>
    <xdr:sp macro="" textlink="">
      <xdr:nvSpPr>
        <xdr:cNvPr id="536" name="テキスト ボックス 535"/>
        <xdr:cNvSpPr txBox="1"/>
      </xdr:nvSpPr>
      <xdr:spPr>
        <a:xfrm>
          <a:off x="15214111" y="65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137501</xdr:rowOff>
    </xdr:from>
    <xdr:to>
      <xdr:col>76</xdr:col>
      <xdr:colOff>165100</xdr:colOff>
      <xdr:row>38</xdr:row>
      <xdr:rowOff>67650</xdr:rowOff>
    </xdr:to>
    <xdr:sp macro="" textlink="">
      <xdr:nvSpPr>
        <xdr:cNvPr id="537" name="楕円 536"/>
        <xdr:cNvSpPr/>
      </xdr:nvSpPr>
      <xdr:spPr>
        <a:xfrm>
          <a:off x="14541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58777</xdr:rowOff>
    </xdr:from>
    <xdr:ext cx="534377" cy="259045"/>
    <xdr:sp macro="" textlink="">
      <xdr:nvSpPr>
        <xdr:cNvPr id="538" name="テキスト ボックス 537"/>
        <xdr:cNvSpPr txBox="1"/>
      </xdr:nvSpPr>
      <xdr:spPr>
        <a:xfrm>
          <a:off x="14325111" y="65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138796</xdr:rowOff>
    </xdr:from>
    <xdr:to>
      <xdr:col>72</xdr:col>
      <xdr:colOff>38100</xdr:colOff>
      <xdr:row>38</xdr:row>
      <xdr:rowOff>68946</xdr:rowOff>
    </xdr:to>
    <xdr:sp macro="" textlink="">
      <xdr:nvSpPr>
        <xdr:cNvPr id="539" name="楕円 538"/>
        <xdr:cNvSpPr/>
      </xdr:nvSpPr>
      <xdr:spPr>
        <a:xfrm>
          <a:off x="13652500" y="64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60072</xdr:rowOff>
    </xdr:from>
    <xdr:ext cx="534377" cy="259045"/>
    <xdr:sp macro="" textlink="">
      <xdr:nvSpPr>
        <xdr:cNvPr id="540" name="テキスト ボックス 539"/>
        <xdr:cNvSpPr txBox="1"/>
      </xdr:nvSpPr>
      <xdr:spPr>
        <a:xfrm>
          <a:off x="13436111" y="657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62154</xdr:rowOff>
    </xdr:from>
    <xdr:to>
      <xdr:col>67</xdr:col>
      <xdr:colOff>101600</xdr:colOff>
      <xdr:row>38</xdr:row>
      <xdr:rowOff>163754</xdr:rowOff>
    </xdr:to>
    <xdr:sp macro="" textlink="">
      <xdr:nvSpPr>
        <xdr:cNvPr id="541" name="楕円 540"/>
        <xdr:cNvSpPr/>
      </xdr:nvSpPr>
      <xdr:spPr>
        <a:xfrm>
          <a:off x="12763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154881</xdr:rowOff>
    </xdr:from>
    <xdr:ext cx="534377" cy="259045"/>
    <xdr:sp macro="" textlink="">
      <xdr:nvSpPr>
        <xdr:cNvPr id="542" name="テキスト ボックス 541"/>
        <xdr:cNvSpPr txBox="1"/>
      </xdr:nvSpPr>
      <xdr:spPr>
        <a:xfrm>
          <a:off x="12547111" y="66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9923</xdr:rowOff>
    </xdr:from>
    <xdr:to>
      <xdr:col>85</xdr:col>
      <xdr:colOff>127000</xdr:colOff>
      <xdr:row>59</xdr:row>
      <xdr:rowOff>49746</xdr:rowOff>
    </xdr:to>
    <xdr:cxnSp macro="">
      <xdr:nvCxnSpPr>
        <xdr:cNvPr id="572" name="直線コネクタ 571"/>
        <xdr:cNvCxnSpPr/>
      </xdr:nvCxnSpPr>
      <xdr:spPr>
        <a:xfrm>
          <a:off x="15481300" y="10125473"/>
          <a:ext cx="838200" cy="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9923</xdr:rowOff>
    </xdr:from>
    <xdr:to>
      <xdr:col>81</xdr:col>
      <xdr:colOff>50800</xdr:colOff>
      <xdr:row>59</xdr:row>
      <xdr:rowOff>71021</xdr:rowOff>
    </xdr:to>
    <xdr:cxnSp macro="">
      <xdr:nvCxnSpPr>
        <xdr:cNvPr id="575" name="直線コネクタ 574"/>
        <xdr:cNvCxnSpPr/>
      </xdr:nvCxnSpPr>
      <xdr:spPr>
        <a:xfrm flipV="1">
          <a:off x="14592300" y="10125473"/>
          <a:ext cx="889000" cy="6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71021</xdr:rowOff>
    </xdr:from>
    <xdr:to>
      <xdr:col>76</xdr:col>
      <xdr:colOff>114300</xdr:colOff>
      <xdr:row>59</xdr:row>
      <xdr:rowOff>85019</xdr:rowOff>
    </xdr:to>
    <xdr:cxnSp macro="">
      <xdr:nvCxnSpPr>
        <xdr:cNvPr id="578" name="直線コネクタ 577"/>
        <xdr:cNvCxnSpPr/>
      </xdr:nvCxnSpPr>
      <xdr:spPr>
        <a:xfrm flipV="1">
          <a:off x="13703300" y="10186571"/>
          <a:ext cx="8890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85019</xdr:rowOff>
    </xdr:from>
    <xdr:to>
      <xdr:col>71</xdr:col>
      <xdr:colOff>177800</xdr:colOff>
      <xdr:row>59</xdr:row>
      <xdr:rowOff>95123</xdr:rowOff>
    </xdr:to>
    <xdr:cxnSp macro="">
      <xdr:nvCxnSpPr>
        <xdr:cNvPr id="581" name="直線コネクタ 580"/>
        <xdr:cNvCxnSpPr/>
      </xdr:nvCxnSpPr>
      <xdr:spPr>
        <a:xfrm flipV="1">
          <a:off x="12814300" y="1020056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170396</xdr:rowOff>
    </xdr:from>
    <xdr:to>
      <xdr:col>85</xdr:col>
      <xdr:colOff>177800</xdr:colOff>
      <xdr:row>59</xdr:row>
      <xdr:rowOff>100546</xdr:rowOff>
    </xdr:to>
    <xdr:sp macro="" textlink="">
      <xdr:nvSpPr>
        <xdr:cNvPr id="591" name="楕円 590"/>
        <xdr:cNvSpPr/>
      </xdr:nvSpPr>
      <xdr:spPr>
        <a:xfrm>
          <a:off x="16268700" y="101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85323</xdr:rowOff>
    </xdr:from>
    <xdr:ext cx="534377" cy="259045"/>
    <xdr:sp macro="" textlink="">
      <xdr:nvSpPr>
        <xdr:cNvPr id="592" name="教育費該当値テキスト"/>
        <xdr:cNvSpPr txBox="1"/>
      </xdr:nvSpPr>
      <xdr:spPr>
        <a:xfrm>
          <a:off x="16370300" y="100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130573</xdr:rowOff>
    </xdr:from>
    <xdr:to>
      <xdr:col>81</xdr:col>
      <xdr:colOff>101600</xdr:colOff>
      <xdr:row>59</xdr:row>
      <xdr:rowOff>60723</xdr:rowOff>
    </xdr:to>
    <xdr:sp macro="" textlink="">
      <xdr:nvSpPr>
        <xdr:cNvPr id="593" name="楕円 592"/>
        <xdr:cNvSpPr/>
      </xdr:nvSpPr>
      <xdr:spPr>
        <a:xfrm>
          <a:off x="15430500" y="100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51850</xdr:rowOff>
    </xdr:from>
    <xdr:ext cx="534377" cy="259045"/>
    <xdr:sp macro="" textlink="">
      <xdr:nvSpPr>
        <xdr:cNvPr id="594" name="テキスト ボックス 593"/>
        <xdr:cNvSpPr txBox="1"/>
      </xdr:nvSpPr>
      <xdr:spPr>
        <a:xfrm>
          <a:off x="15214111"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20221</xdr:rowOff>
    </xdr:from>
    <xdr:to>
      <xdr:col>76</xdr:col>
      <xdr:colOff>165100</xdr:colOff>
      <xdr:row>59</xdr:row>
      <xdr:rowOff>121821</xdr:rowOff>
    </xdr:to>
    <xdr:sp macro="" textlink="">
      <xdr:nvSpPr>
        <xdr:cNvPr id="595" name="楕円 594"/>
        <xdr:cNvSpPr/>
      </xdr:nvSpPr>
      <xdr:spPr>
        <a:xfrm>
          <a:off x="14541500" y="101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112948</xdr:rowOff>
    </xdr:from>
    <xdr:ext cx="534377" cy="259045"/>
    <xdr:sp macro="" textlink="">
      <xdr:nvSpPr>
        <xdr:cNvPr id="596" name="テキスト ボックス 595"/>
        <xdr:cNvSpPr txBox="1"/>
      </xdr:nvSpPr>
      <xdr:spPr>
        <a:xfrm>
          <a:off x="14325111" y="102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34219</xdr:rowOff>
    </xdr:from>
    <xdr:to>
      <xdr:col>72</xdr:col>
      <xdr:colOff>38100</xdr:colOff>
      <xdr:row>59</xdr:row>
      <xdr:rowOff>135819</xdr:rowOff>
    </xdr:to>
    <xdr:sp macro="" textlink="">
      <xdr:nvSpPr>
        <xdr:cNvPr id="597" name="楕円 596"/>
        <xdr:cNvSpPr/>
      </xdr:nvSpPr>
      <xdr:spPr>
        <a:xfrm>
          <a:off x="13652500" y="101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126946</xdr:rowOff>
    </xdr:from>
    <xdr:ext cx="534377" cy="259045"/>
    <xdr:sp macro="" textlink="">
      <xdr:nvSpPr>
        <xdr:cNvPr id="598" name="テキスト ボックス 597"/>
        <xdr:cNvSpPr txBox="1"/>
      </xdr:nvSpPr>
      <xdr:spPr>
        <a:xfrm>
          <a:off x="13436111" y="102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44323</xdr:rowOff>
    </xdr:from>
    <xdr:to>
      <xdr:col>67</xdr:col>
      <xdr:colOff>101600</xdr:colOff>
      <xdr:row>59</xdr:row>
      <xdr:rowOff>145923</xdr:rowOff>
    </xdr:to>
    <xdr:sp macro="" textlink="">
      <xdr:nvSpPr>
        <xdr:cNvPr id="599" name="楕円 598"/>
        <xdr:cNvSpPr/>
      </xdr:nvSpPr>
      <xdr:spPr>
        <a:xfrm>
          <a:off x="12763500" y="101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137050</xdr:rowOff>
    </xdr:from>
    <xdr:ext cx="534377" cy="259045"/>
    <xdr:sp macro="" textlink="">
      <xdr:nvSpPr>
        <xdr:cNvPr id="600" name="テキスト ボックス 599"/>
        <xdr:cNvSpPr txBox="1"/>
      </xdr:nvSpPr>
      <xdr:spPr>
        <a:xfrm>
          <a:off x="12547111" y="102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35399</xdr:rowOff>
    </xdr:from>
    <xdr:to>
      <xdr:col>85</xdr:col>
      <xdr:colOff>127000</xdr:colOff>
      <xdr:row>79</xdr:row>
      <xdr:rowOff>46069</xdr:rowOff>
    </xdr:to>
    <xdr:cxnSp macro="">
      <xdr:nvCxnSpPr>
        <xdr:cNvPr id="631" name="直線コネクタ 630"/>
        <xdr:cNvCxnSpPr/>
      </xdr:nvCxnSpPr>
      <xdr:spPr>
        <a:xfrm>
          <a:off x="15481300" y="13579949"/>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35399</xdr:rowOff>
    </xdr:from>
    <xdr:to>
      <xdr:col>81</xdr:col>
      <xdr:colOff>50800</xdr:colOff>
      <xdr:row>79</xdr:row>
      <xdr:rowOff>89441</xdr:rowOff>
    </xdr:to>
    <xdr:cxnSp macro="">
      <xdr:nvCxnSpPr>
        <xdr:cNvPr id="634" name="直線コネクタ 633"/>
        <xdr:cNvCxnSpPr/>
      </xdr:nvCxnSpPr>
      <xdr:spPr>
        <a:xfrm flipV="1">
          <a:off x="14592300" y="13579949"/>
          <a:ext cx="8890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55752</xdr:rowOff>
    </xdr:from>
    <xdr:to>
      <xdr:col>76</xdr:col>
      <xdr:colOff>114300</xdr:colOff>
      <xdr:row>79</xdr:row>
      <xdr:rowOff>89441</xdr:rowOff>
    </xdr:to>
    <xdr:cxnSp macro="">
      <xdr:nvCxnSpPr>
        <xdr:cNvPr id="637" name="直線コネクタ 636"/>
        <xdr:cNvCxnSpPr/>
      </xdr:nvCxnSpPr>
      <xdr:spPr>
        <a:xfrm>
          <a:off x="13703300" y="13600302"/>
          <a:ext cx="889000" cy="3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55752</xdr:rowOff>
    </xdr:from>
    <xdr:to>
      <xdr:col>71</xdr:col>
      <xdr:colOff>177800</xdr:colOff>
      <xdr:row>79</xdr:row>
      <xdr:rowOff>81198</xdr:rowOff>
    </xdr:to>
    <xdr:cxnSp macro="">
      <xdr:nvCxnSpPr>
        <xdr:cNvPr id="640" name="直線コネクタ 639"/>
        <xdr:cNvCxnSpPr/>
      </xdr:nvCxnSpPr>
      <xdr:spPr>
        <a:xfrm flipV="1">
          <a:off x="12814300" y="13600302"/>
          <a:ext cx="889000" cy="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166719</xdr:rowOff>
    </xdr:from>
    <xdr:to>
      <xdr:col>85</xdr:col>
      <xdr:colOff>177800</xdr:colOff>
      <xdr:row>79</xdr:row>
      <xdr:rowOff>96869</xdr:rowOff>
    </xdr:to>
    <xdr:sp macro="" textlink="">
      <xdr:nvSpPr>
        <xdr:cNvPr id="650" name="楕円 649"/>
        <xdr:cNvSpPr/>
      </xdr:nvSpPr>
      <xdr:spPr>
        <a:xfrm>
          <a:off x="16268700" y="135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534377" cy="259045"/>
    <xdr:sp macro="" textlink="">
      <xdr:nvSpPr>
        <xdr:cNvPr id="651" name="災害復旧費該当値テキスト"/>
        <xdr:cNvSpPr txBox="1"/>
      </xdr:nvSpPr>
      <xdr:spPr>
        <a:xfrm>
          <a:off x="16370300" y="135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156049</xdr:rowOff>
    </xdr:from>
    <xdr:to>
      <xdr:col>81</xdr:col>
      <xdr:colOff>101600</xdr:colOff>
      <xdr:row>79</xdr:row>
      <xdr:rowOff>86199</xdr:rowOff>
    </xdr:to>
    <xdr:sp macro="" textlink="">
      <xdr:nvSpPr>
        <xdr:cNvPr id="652" name="楕円 651"/>
        <xdr:cNvSpPr/>
      </xdr:nvSpPr>
      <xdr:spPr>
        <a:xfrm>
          <a:off x="15430500" y="135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102726</xdr:rowOff>
    </xdr:from>
    <xdr:ext cx="534377" cy="259045"/>
    <xdr:sp macro="" textlink="">
      <xdr:nvSpPr>
        <xdr:cNvPr id="653" name="テキスト ボックス 652"/>
        <xdr:cNvSpPr txBox="1"/>
      </xdr:nvSpPr>
      <xdr:spPr>
        <a:xfrm>
          <a:off x="15214111" y="1330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38641</xdr:rowOff>
    </xdr:from>
    <xdr:to>
      <xdr:col>76</xdr:col>
      <xdr:colOff>165100</xdr:colOff>
      <xdr:row>79</xdr:row>
      <xdr:rowOff>140241</xdr:rowOff>
    </xdr:to>
    <xdr:sp macro="" textlink="">
      <xdr:nvSpPr>
        <xdr:cNvPr id="654" name="楕円 653"/>
        <xdr:cNvSpPr/>
      </xdr:nvSpPr>
      <xdr:spPr>
        <a:xfrm>
          <a:off x="14541500" y="13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131368</xdr:rowOff>
    </xdr:from>
    <xdr:ext cx="469744" cy="259045"/>
    <xdr:sp macro="" textlink="">
      <xdr:nvSpPr>
        <xdr:cNvPr id="655" name="テキスト ボックス 654"/>
        <xdr:cNvSpPr txBox="1"/>
      </xdr:nvSpPr>
      <xdr:spPr>
        <a:xfrm>
          <a:off x="14357428" y="136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4952</xdr:rowOff>
    </xdr:from>
    <xdr:to>
      <xdr:col>72</xdr:col>
      <xdr:colOff>38100</xdr:colOff>
      <xdr:row>79</xdr:row>
      <xdr:rowOff>106552</xdr:rowOff>
    </xdr:to>
    <xdr:sp macro="" textlink="">
      <xdr:nvSpPr>
        <xdr:cNvPr id="656" name="楕円 655"/>
        <xdr:cNvSpPr/>
      </xdr:nvSpPr>
      <xdr:spPr>
        <a:xfrm>
          <a:off x="13652500" y="135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123079</xdr:rowOff>
    </xdr:from>
    <xdr:ext cx="534377" cy="259045"/>
    <xdr:sp macro="" textlink="">
      <xdr:nvSpPr>
        <xdr:cNvPr id="657" name="テキスト ボックス 656"/>
        <xdr:cNvSpPr txBox="1"/>
      </xdr:nvSpPr>
      <xdr:spPr>
        <a:xfrm>
          <a:off x="13436111" y="133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30398</xdr:rowOff>
    </xdr:from>
    <xdr:to>
      <xdr:col>67</xdr:col>
      <xdr:colOff>101600</xdr:colOff>
      <xdr:row>79</xdr:row>
      <xdr:rowOff>131998</xdr:rowOff>
    </xdr:to>
    <xdr:sp macro="" textlink="">
      <xdr:nvSpPr>
        <xdr:cNvPr id="658" name="楕円 657"/>
        <xdr:cNvSpPr/>
      </xdr:nvSpPr>
      <xdr:spPr>
        <a:xfrm>
          <a:off x="12763500" y="135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123125</xdr:rowOff>
    </xdr:from>
    <xdr:ext cx="469744" cy="259045"/>
    <xdr:sp macro="" textlink="">
      <xdr:nvSpPr>
        <xdr:cNvPr id="659" name="テキスト ボックス 658"/>
        <xdr:cNvSpPr txBox="1"/>
      </xdr:nvSpPr>
      <xdr:spPr>
        <a:xfrm>
          <a:off x="12579428" y="1366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126524</xdr:rowOff>
    </xdr:from>
    <xdr:to>
      <xdr:col>85</xdr:col>
      <xdr:colOff>127000</xdr:colOff>
      <xdr:row>96</xdr:row>
      <xdr:rowOff>142356</xdr:rowOff>
    </xdr:to>
    <xdr:cxnSp macro="">
      <xdr:nvCxnSpPr>
        <xdr:cNvPr id="686" name="直線コネクタ 685"/>
        <xdr:cNvCxnSpPr/>
      </xdr:nvCxnSpPr>
      <xdr:spPr>
        <a:xfrm>
          <a:off x="15481300" y="16585724"/>
          <a:ext cx="8382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126524</xdr:rowOff>
    </xdr:from>
    <xdr:to>
      <xdr:col>81</xdr:col>
      <xdr:colOff>50800</xdr:colOff>
      <xdr:row>96</xdr:row>
      <xdr:rowOff>133524</xdr:rowOff>
    </xdr:to>
    <xdr:cxnSp macro="">
      <xdr:nvCxnSpPr>
        <xdr:cNvPr id="689" name="直線コネクタ 688"/>
        <xdr:cNvCxnSpPr/>
      </xdr:nvCxnSpPr>
      <xdr:spPr>
        <a:xfrm flipV="1">
          <a:off x="14592300" y="16585724"/>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133524</xdr:rowOff>
    </xdr:from>
    <xdr:to>
      <xdr:col>76</xdr:col>
      <xdr:colOff>114300</xdr:colOff>
      <xdr:row>96</xdr:row>
      <xdr:rowOff>152350</xdr:rowOff>
    </xdr:to>
    <xdr:cxnSp macro="">
      <xdr:nvCxnSpPr>
        <xdr:cNvPr id="692" name="直線コネクタ 691"/>
        <xdr:cNvCxnSpPr/>
      </xdr:nvCxnSpPr>
      <xdr:spPr>
        <a:xfrm flipV="1">
          <a:off x="13703300" y="16592724"/>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152350</xdr:rowOff>
    </xdr:from>
    <xdr:to>
      <xdr:col>71</xdr:col>
      <xdr:colOff>177800</xdr:colOff>
      <xdr:row>96</xdr:row>
      <xdr:rowOff>161069</xdr:rowOff>
    </xdr:to>
    <xdr:cxnSp macro="">
      <xdr:nvCxnSpPr>
        <xdr:cNvPr id="695" name="直線コネクタ 694"/>
        <xdr:cNvCxnSpPr/>
      </xdr:nvCxnSpPr>
      <xdr:spPr>
        <a:xfrm flipV="1">
          <a:off x="12814300" y="1661155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91556</xdr:rowOff>
    </xdr:from>
    <xdr:to>
      <xdr:col>85</xdr:col>
      <xdr:colOff>177800</xdr:colOff>
      <xdr:row>97</xdr:row>
      <xdr:rowOff>21706</xdr:rowOff>
    </xdr:to>
    <xdr:sp macro="" textlink="">
      <xdr:nvSpPr>
        <xdr:cNvPr id="705" name="楕円 704"/>
        <xdr:cNvSpPr/>
      </xdr:nvSpPr>
      <xdr:spPr>
        <a:xfrm>
          <a:off x="16268700" y="165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69983</xdr:rowOff>
    </xdr:from>
    <xdr:ext cx="534377" cy="259045"/>
    <xdr:sp macro="" textlink="">
      <xdr:nvSpPr>
        <xdr:cNvPr id="706" name="公債費該当値テキスト"/>
        <xdr:cNvSpPr txBox="1"/>
      </xdr:nvSpPr>
      <xdr:spPr>
        <a:xfrm>
          <a:off x="16370300" y="1652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75724</xdr:rowOff>
    </xdr:from>
    <xdr:to>
      <xdr:col>81</xdr:col>
      <xdr:colOff>101600</xdr:colOff>
      <xdr:row>97</xdr:row>
      <xdr:rowOff>5874</xdr:rowOff>
    </xdr:to>
    <xdr:sp macro="" textlink="">
      <xdr:nvSpPr>
        <xdr:cNvPr id="707" name="楕円 706"/>
        <xdr:cNvSpPr/>
      </xdr:nvSpPr>
      <xdr:spPr>
        <a:xfrm>
          <a:off x="15430500" y="165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168451</xdr:rowOff>
    </xdr:from>
    <xdr:ext cx="534377" cy="259045"/>
    <xdr:sp macro="" textlink="">
      <xdr:nvSpPr>
        <xdr:cNvPr id="708" name="テキスト ボックス 707"/>
        <xdr:cNvSpPr txBox="1"/>
      </xdr:nvSpPr>
      <xdr:spPr>
        <a:xfrm>
          <a:off x="15214111" y="166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82724</xdr:rowOff>
    </xdr:from>
    <xdr:to>
      <xdr:col>76</xdr:col>
      <xdr:colOff>165100</xdr:colOff>
      <xdr:row>97</xdr:row>
      <xdr:rowOff>12874</xdr:rowOff>
    </xdr:to>
    <xdr:sp macro="" textlink="">
      <xdr:nvSpPr>
        <xdr:cNvPr id="709" name="楕円 708"/>
        <xdr:cNvSpPr/>
      </xdr:nvSpPr>
      <xdr:spPr>
        <a:xfrm>
          <a:off x="14541500" y="165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4001</xdr:rowOff>
    </xdr:from>
    <xdr:ext cx="534377" cy="259045"/>
    <xdr:sp macro="" textlink="">
      <xdr:nvSpPr>
        <xdr:cNvPr id="710" name="テキスト ボックス 709"/>
        <xdr:cNvSpPr txBox="1"/>
      </xdr:nvSpPr>
      <xdr:spPr>
        <a:xfrm>
          <a:off x="14325111" y="166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101550</xdr:rowOff>
    </xdr:from>
    <xdr:to>
      <xdr:col>72</xdr:col>
      <xdr:colOff>38100</xdr:colOff>
      <xdr:row>97</xdr:row>
      <xdr:rowOff>31700</xdr:rowOff>
    </xdr:to>
    <xdr:sp macro="" textlink="">
      <xdr:nvSpPr>
        <xdr:cNvPr id="711" name="楕円 710"/>
        <xdr:cNvSpPr/>
      </xdr:nvSpPr>
      <xdr:spPr>
        <a:xfrm>
          <a:off x="13652500" y="165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22827</xdr:rowOff>
    </xdr:from>
    <xdr:ext cx="534377" cy="259045"/>
    <xdr:sp macro="" textlink="">
      <xdr:nvSpPr>
        <xdr:cNvPr id="712" name="テキスト ボックス 711"/>
        <xdr:cNvSpPr txBox="1"/>
      </xdr:nvSpPr>
      <xdr:spPr>
        <a:xfrm>
          <a:off x="13436111" y="166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110269</xdr:rowOff>
    </xdr:from>
    <xdr:to>
      <xdr:col>67</xdr:col>
      <xdr:colOff>101600</xdr:colOff>
      <xdr:row>97</xdr:row>
      <xdr:rowOff>40419</xdr:rowOff>
    </xdr:to>
    <xdr:sp macro="" textlink="">
      <xdr:nvSpPr>
        <xdr:cNvPr id="713" name="楕円 712"/>
        <xdr:cNvSpPr/>
      </xdr:nvSpPr>
      <xdr:spPr>
        <a:xfrm>
          <a:off x="127635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31546</xdr:rowOff>
    </xdr:from>
    <xdr:ext cx="534377" cy="259045"/>
    <xdr:sp macro="" textlink="">
      <xdr:nvSpPr>
        <xdr:cNvPr id="714" name="テキスト ボックス 713"/>
        <xdr:cNvSpPr txBox="1"/>
      </xdr:nvSpPr>
      <xdr:spPr>
        <a:xfrm>
          <a:off x="12547111" y="166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「議会費」、及び「労働費」を除き、類似団体平均値を下回っている。</a:t>
          </a:r>
          <a:endParaRPr lang="ja-JP" altLang="ja-JP" sz="1400">
            <a:effectLst/>
          </a:endParaRPr>
        </a:p>
        <a:p>
          <a:r>
            <a:rPr kumimoji="1" lang="ja-JP" altLang="ja-JP" sz="1100">
              <a:solidFill>
                <a:schemeClr val="dk1"/>
              </a:solidFill>
              <a:effectLst/>
              <a:latin typeface="+mn-lt"/>
              <a:ea typeface="+mn-ea"/>
              <a:cs typeface="+mn-cs"/>
            </a:rPr>
            <a:t>　議会費</a:t>
          </a:r>
          <a:r>
            <a:rPr kumimoji="1" lang="ja-JP" altLang="en-US" sz="1100">
              <a:solidFill>
                <a:schemeClr val="dk1"/>
              </a:solidFill>
              <a:effectLst/>
              <a:latin typeface="+mn-lt"/>
              <a:ea typeface="+mn-ea"/>
              <a:cs typeface="+mn-cs"/>
            </a:rPr>
            <a:t>及び労働費について、</a:t>
          </a:r>
          <a:r>
            <a:rPr kumimoji="1" lang="ja-JP" altLang="ja-JP" sz="1100">
              <a:solidFill>
                <a:schemeClr val="dk1"/>
              </a:solidFill>
              <a:effectLst/>
              <a:latin typeface="+mn-lt"/>
              <a:ea typeface="+mn-ea"/>
              <a:cs typeface="+mn-cs"/>
            </a:rPr>
            <a:t>前年度に比べて</a:t>
          </a:r>
          <a:r>
            <a:rPr kumimoji="1" lang="ja-JP" altLang="en-US" sz="1100">
              <a:solidFill>
                <a:schemeClr val="dk1"/>
              </a:solidFill>
              <a:effectLst/>
              <a:latin typeface="+mn-lt"/>
              <a:ea typeface="+mn-ea"/>
              <a:cs typeface="+mn-cs"/>
            </a:rPr>
            <a:t>微増しているが、これは決算額が昨年度より増加してのではなく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人口が昨年度より</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人程度減少し、分母が小さくなったことが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　今後も事業を進めていく上で、事業内容を精査し、必要な事業を実施し健全な財政運営に努める。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財政調整基金残高は、財政調整基金の取崩しにより減少した。実質収支額について</a:t>
          </a:r>
          <a:r>
            <a:rPr kumimoji="1" lang="ja-JP" altLang="en-US" sz="1100">
              <a:solidFill>
                <a:schemeClr val="dk1"/>
              </a:solidFill>
              <a:effectLst/>
              <a:latin typeface="+mn-lt"/>
              <a:ea typeface="+mn-ea"/>
              <a:cs typeface="+mn-cs"/>
            </a:rPr>
            <a:t>は昨年度比で</a:t>
          </a:r>
          <a:r>
            <a:rPr kumimoji="1" lang="en-US" altLang="ja-JP" sz="1100">
              <a:solidFill>
                <a:schemeClr val="dk1"/>
              </a:solidFill>
              <a:effectLst/>
              <a:latin typeface="+mn-lt"/>
              <a:ea typeface="+mn-ea"/>
              <a:cs typeface="+mn-cs"/>
            </a:rPr>
            <a:t>1.28</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8.34</a:t>
          </a:r>
          <a:r>
            <a:rPr kumimoji="1" lang="ja-JP" altLang="ja-JP" sz="1100">
              <a:solidFill>
                <a:schemeClr val="dk1"/>
              </a:solidFill>
              <a:effectLst/>
              <a:latin typeface="+mn-lt"/>
              <a:ea typeface="+mn-ea"/>
              <a:cs typeface="+mn-cs"/>
            </a:rPr>
            <a:t>％となっているが、望ましいとされる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％を超えている。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財政調整基金の取崩し</a:t>
          </a:r>
          <a:r>
            <a:rPr kumimoji="1" lang="ja-JP" altLang="en-US" sz="1100">
              <a:solidFill>
                <a:schemeClr val="dk1"/>
              </a:solidFill>
              <a:effectLst/>
              <a:latin typeface="+mn-lt"/>
              <a:ea typeface="+mn-ea"/>
              <a:cs typeface="+mn-cs"/>
            </a:rPr>
            <a:t>を行っており、実質単年度収支は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年連続赤字となっている。これは、病院改築や星谷橋架け替えのための基金へ積立てを行っていることが主な原因である。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一般会計及び特別会計を含めた連結実質赤字比率の合計について</a:t>
          </a:r>
          <a:r>
            <a:rPr kumimoji="1" lang="ja-JP" altLang="en-US" sz="1100">
              <a:solidFill>
                <a:schemeClr val="dk1"/>
              </a:solidFill>
              <a:effectLst/>
              <a:latin typeface="+mn-lt"/>
              <a:ea typeface="+mn-ea"/>
              <a:cs typeface="+mn-cs"/>
            </a:rPr>
            <a:t>、前年度とほぼ同程度の</a:t>
          </a:r>
          <a:r>
            <a:rPr kumimoji="1" lang="ja-JP" altLang="ja-JP" sz="1100">
              <a:solidFill>
                <a:schemeClr val="dk1"/>
              </a:solidFill>
              <a:effectLst/>
              <a:latin typeface="+mn-lt"/>
              <a:ea typeface="+mn-ea"/>
              <a:cs typeface="+mn-cs"/>
            </a:rPr>
            <a:t>黒字となっている。今後も引き続き各会計において適正な財政運営に努め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3883955</v>
      </c>
      <c r="BO4" s="462"/>
      <c r="BP4" s="462"/>
      <c r="BQ4" s="462"/>
      <c r="BR4" s="462"/>
      <c r="BS4" s="462"/>
      <c r="BT4" s="462"/>
      <c r="BU4" s="463"/>
      <c r="BV4" s="461">
        <v>3886343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8.3000000000000007</v>
      </c>
      <c r="CU4" s="646"/>
      <c r="CV4" s="646"/>
      <c r="CW4" s="646"/>
      <c r="CX4" s="646"/>
      <c r="CY4" s="646"/>
      <c r="CZ4" s="646"/>
      <c r="DA4" s="647"/>
      <c r="DB4" s="645">
        <v>7.1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3558612</v>
      </c>
      <c r="BO5" s="467"/>
      <c r="BP5" s="467"/>
      <c r="BQ5" s="467"/>
      <c r="BR5" s="467"/>
      <c r="BS5" s="467"/>
      <c r="BT5" s="467"/>
      <c r="BU5" s="468"/>
      <c r="BV5" s="466">
        <v>3655298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88.5</v>
      </c>
      <c r="CU5" s="437"/>
      <c r="CV5" s="437"/>
      <c r="CW5" s="437"/>
      <c r="CX5" s="437"/>
      <c r="CY5" s="437"/>
      <c r="CZ5" s="437"/>
      <c r="DA5" s="438"/>
      <c r="DB5" s="436">
        <v>78.900000000000006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325343</v>
      </c>
      <c r="BO6" s="467"/>
      <c r="BP6" s="467"/>
      <c r="BQ6" s="467"/>
      <c r="BR6" s="467"/>
      <c r="BS6" s="467"/>
      <c r="BT6" s="467"/>
      <c r="BU6" s="468"/>
      <c r="BV6" s="466">
        <v>231045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91.4</v>
      </c>
      <c r="CU6" s="620"/>
      <c r="CV6" s="620"/>
      <c r="CW6" s="620"/>
      <c r="CX6" s="620"/>
      <c r="CY6" s="620"/>
      <c r="CZ6" s="620"/>
      <c r="DA6" s="621"/>
      <c r="DB6" s="619">
        <v>82.3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136976</v>
      </c>
      <c r="BO7" s="467"/>
      <c r="BP7" s="467"/>
      <c r="BQ7" s="467"/>
      <c r="BR7" s="467"/>
      <c r="BS7" s="467"/>
      <c r="BT7" s="467"/>
      <c r="BU7" s="468"/>
      <c r="BV7" s="466">
        <v>70336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2259218</v>
      </c>
      <c r="CU7" s="467"/>
      <c r="CV7" s="467"/>
      <c r="CW7" s="467"/>
      <c r="CX7" s="467"/>
      <c r="CY7" s="467"/>
      <c r="CZ7" s="467"/>
      <c r="DA7" s="468"/>
      <c r="DB7" s="466">
        <v>2277665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188367</v>
      </c>
      <c r="BO8" s="467"/>
      <c r="BP8" s="467"/>
      <c r="BQ8" s="467"/>
      <c r="BR8" s="467"/>
      <c r="BS8" s="467"/>
      <c r="BT8" s="467"/>
      <c r="BU8" s="468"/>
      <c r="BV8" s="466">
        <v>160709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5301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105</v>
      </c>
      <c r="AV9" s="524"/>
      <c r="AW9" s="524"/>
      <c r="AX9" s="524"/>
      <c r="AY9" s="446" t="s">
        <v>115</v>
      </c>
      <c r="AZ9" s="447"/>
      <c r="BA9" s="447"/>
      <c r="BB9" s="447"/>
      <c r="BC9" s="447"/>
      <c r="BD9" s="447"/>
      <c r="BE9" s="447"/>
      <c r="BF9" s="447"/>
      <c r="BG9" s="447"/>
      <c r="BH9" s="447"/>
      <c r="BI9" s="447"/>
      <c r="BJ9" s="447"/>
      <c r="BK9" s="447"/>
      <c r="BL9" s="447"/>
      <c r="BM9" s="448"/>
      <c r="BN9" s="466">
        <v>27658</v>
      </c>
      <c r="BO9" s="467"/>
      <c r="BP9" s="467"/>
      <c r="BQ9" s="467"/>
      <c r="BR9" s="467"/>
      <c r="BS9" s="467"/>
      <c r="BT9" s="467"/>
      <c r="BU9" s="468"/>
      <c r="BV9" s="466">
        <v>-95850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13.3</v>
      </c>
      <c r="CU9" s="437"/>
      <c r="CV9" s="437"/>
      <c r="CW9" s="437"/>
      <c r="CX9" s="437"/>
      <c r="CY9" s="437"/>
      <c r="CZ9" s="437"/>
      <c r="DA9" s="438"/>
      <c r="DB9" s="436">
        <v>14.1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5765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1365</v>
      </c>
      <c r="BO10" s="467"/>
      <c r="BP10" s="467"/>
      <c r="BQ10" s="467"/>
      <c r="BR10" s="467"/>
      <c r="BS10" s="467"/>
      <c r="BT10" s="467"/>
      <c r="BU10" s="468"/>
      <c r="BV10" s="466">
        <v>1543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5140</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125</v>
      </c>
      <c r="AV12" s="524"/>
      <c r="AW12" s="524"/>
      <c r="AX12" s="524"/>
      <c r="AY12" s="446" t="s">
        <v>135</v>
      </c>
      <c r="AZ12" s="447"/>
      <c r="BA12" s="447"/>
      <c r="BB12" s="447"/>
      <c r="BC12" s="447"/>
      <c r="BD12" s="447"/>
      <c r="BE12" s="447"/>
      <c r="BF12" s="447"/>
      <c r="BG12" s="447"/>
      <c r="BH12" s="447"/>
      <c r="BI12" s="447"/>
      <c r="BJ12" s="447"/>
      <c r="BK12" s="447"/>
      <c r="BL12" s="447"/>
      <c r="BM12" s="448"/>
      <c r="BN12" s="466">
        <v>223404</v>
      </c>
      <c r="BO12" s="467"/>
      <c r="BP12" s="467"/>
      <c r="BQ12" s="467"/>
      <c r="BR12" s="467"/>
      <c r="BS12" s="467"/>
      <c r="BT12" s="467"/>
      <c r="BU12" s="468"/>
      <c r="BV12" s="466">
        <v>143346</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5109</v>
      </c>
      <c r="S13" s="570"/>
      <c r="T13" s="570"/>
      <c r="U13" s="570"/>
      <c r="V13" s="571"/>
      <c r="W13" s="557" t="s">
        <v>139</v>
      </c>
      <c r="X13" s="479"/>
      <c r="Y13" s="479"/>
      <c r="Z13" s="479"/>
      <c r="AA13" s="479"/>
      <c r="AB13" s="480"/>
      <c r="AC13" s="442">
        <v>773</v>
      </c>
      <c r="AD13" s="443"/>
      <c r="AE13" s="443"/>
      <c r="AF13" s="443"/>
      <c r="AG13" s="444"/>
      <c r="AH13" s="442">
        <v>826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-194381</v>
      </c>
      <c r="BO13" s="467"/>
      <c r="BP13" s="467"/>
      <c r="BQ13" s="467"/>
      <c r="BR13" s="467"/>
      <c r="BS13" s="467"/>
      <c r="BT13" s="467"/>
      <c r="BU13" s="468"/>
      <c r="BV13" s="466">
        <v>-237653</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4.4000000000000004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5272</v>
      </c>
      <c r="S14" s="570"/>
      <c r="T14" s="570"/>
      <c r="U14" s="570"/>
      <c r="V14" s="571"/>
      <c r="W14" s="572"/>
      <c r="X14" s="482"/>
      <c r="Y14" s="482"/>
      <c r="Z14" s="482"/>
      <c r="AA14" s="482"/>
      <c r="AB14" s="483"/>
      <c r="AC14" s="562">
        <v>27.8</v>
      </c>
      <c r="AD14" s="563"/>
      <c r="AE14" s="563"/>
      <c r="AF14" s="563"/>
      <c r="AG14" s="564"/>
      <c r="AH14" s="562">
        <v>27.8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5240</v>
      </c>
      <c r="S15" s="570"/>
      <c r="T15" s="570"/>
      <c r="U15" s="570"/>
      <c r="V15" s="571"/>
      <c r="W15" s="557" t="s">
        <v>147</v>
      </c>
      <c r="X15" s="479"/>
      <c r="Y15" s="479"/>
      <c r="Z15" s="479"/>
      <c r="AA15" s="479"/>
      <c r="AB15" s="480"/>
      <c r="AC15" s="442">
        <v>613</v>
      </c>
      <c r="AD15" s="443"/>
      <c r="AE15" s="443"/>
      <c r="AF15" s="443"/>
      <c r="AG15" s="444"/>
      <c r="AH15" s="442">
        <v>688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523354</v>
      </c>
      <c r="BO15" s="462"/>
      <c r="BP15" s="462"/>
      <c r="BQ15" s="462"/>
      <c r="BR15" s="462"/>
      <c r="BS15" s="462"/>
      <c r="BT15" s="462"/>
      <c r="BU15" s="463"/>
      <c r="BV15" s="461">
        <v>522106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22.1</v>
      </c>
      <c r="AD16" s="563"/>
      <c r="AE16" s="563"/>
      <c r="AF16" s="563"/>
      <c r="AG16" s="564"/>
      <c r="AH16" s="562">
        <v>23.1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2059282</v>
      </c>
      <c r="BO16" s="467"/>
      <c r="BP16" s="467"/>
      <c r="BQ16" s="467"/>
      <c r="BR16" s="467"/>
      <c r="BS16" s="467"/>
      <c r="BT16" s="467"/>
      <c r="BU16" s="468"/>
      <c r="BV16" s="466">
        <v>2051269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1393</v>
      </c>
      <c r="AD17" s="443"/>
      <c r="AE17" s="443"/>
      <c r="AF17" s="443"/>
      <c r="AG17" s="444"/>
      <c r="AH17" s="442">
        <v>1460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653100</v>
      </c>
      <c r="BO17" s="467"/>
      <c r="BP17" s="467"/>
      <c r="BQ17" s="467"/>
      <c r="BR17" s="467"/>
      <c r="BS17" s="467"/>
      <c r="BT17" s="467"/>
      <c r="BU17" s="468"/>
      <c r="BV17" s="466">
        <v>653108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69.83</v>
      </c>
      <c r="M18" s="531"/>
      <c r="N18" s="531"/>
      <c r="O18" s="531"/>
      <c r="P18" s="531"/>
      <c r="Q18" s="531"/>
      <c r="R18" s="532"/>
      <c r="S18" s="532"/>
      <c r="T18" s="532"/>
      <c r="U18" s="532"/>
      <c r="V18" s="533"/>
      <c r="W18" s="547"/>
      <c r="X18" s="548"/>
      <c r="Y18" s="548"/>
      <c r="Z18" s="548"/>
      <c r="AA18" s="548"/>
      <c r="AB18" s="558"/>
      <c r="AC18" s="430">
        <v>50.1</v>
      </c>
      <c r="AD18" s="431"/>
      <c r="AE18" s="431"/>
      <c r="AF18" s="431"/>
      <c r="AG18" s="534"/>
      <c r="AH18" s="430">
        <v>49.1</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1994447</v>
      </c>
      <c r="BO18" s="467"/>
      <c r="BP18" s="467"/>
      <c r="BQ18" s="467"/>
      <c r="BR18" s="467"/>
      <c r="BS18" s="467"/>
      <c r="BT18" s="467"/>
      <c r="BU18" s="468"/>
      <c r="BV18" s="466">
        <v>1801791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76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2881472</v>
      </c>
      <c r="BO19" s="467"/>
      <c r="BP19" s="467"/>
      <c r="BQ19" s="467"/>
      <c r="BR19" s="467"/>
      <c r="BS19" s="467"/>
      <c r="BT19" s="467"/>
      <c r="BU19" s="468"/>
      <c r="BV19" s="466">
        <v>2902163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1860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3385920</v>
      </c>
      <c r="BO23" s="467"/>
      <c r="BP23" s="467"/>
      <c r="BQ23" s="467"/>
      <c r="BR23" s="467"/>
      <c r="BS23" s="467"/>
      <c r="BT23" s="467"/>
      <c r="BU23" s="468"/>
      <c r="BV23" s="466">
        <v>3461683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7330</v>
      </c>
      <c r="R24" s="443"/>
      <c r="S24" s="443"/>
      <c r="T24" s="443"/>
      <c r="U24" s="443"/>
      <c r="V24" s="444"/>
      <c r="W24" s="508"/>
      <c r="X24" s="499"/>
      <c r="Y24" s="500"/>
      <c r="Z24" s="439" t="s">
        <v>171</v>
      </c>
      <c r="AA24" s="440"/>
      <c r="AB24" s="440"/>
      <c r="AC24" s="440"/>
      <c r="AD24" s="440"/>
      <c r="AE24" s="440"/>
      <c r="AF24" s="440"/>
      <c r="AG24" s="441"/>
      <c r="AH24" s="442">
        <v>69</v>
      </c>
      <c r="AI24" s="443"/>
      <c r="AJ24" s="443"/>
      <c r="AK24" s="443"/>
      <c r="AL24" s="444"/>
      <c r="AM24" s="442">
        <v>199617</v>
      </c>
      <c r="AN24" s="443"/>
      <c r="AO24" s="443"/>
      <c r="AP24" s="443"/>
      <c r="AQ24" s="443"/>
      <c r="AR24" s="444"/>
      <c r="AS24" s="442">
        <v>2893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3017401</v>
      </c>
      <c r="BO24" s="467"/>
      <c r="BP24" s="467"/>
      <c r="BQ24" s="467"/>
      <c r="BR24" s="467"/>
      <c r="BS24" s="467"/>
      <c r="BT24" s="467"/>
      <c r="BU24" s="468"/>
      <c r="BV24" s="466">
        <v>3082374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5860</v>
      </c>
      <c r="R25" s="443"/>
      <c r="S25" s="443"/>
      <c r="T25" s="443"/>
      <c r="U25" s="443"/>
      <c r="V25" s="444"/>
      <c r="W25" s="508"/>
      <c r="X25" s="499"/>
      <c r="Y25" s="500"/>
      <c r="Z25" s="439" t="s">
        <v>174</v>
      </c>
      <c r="AA25" s="440"/>
      <c r="AB25" s="440"/>
      <c r="AC25" s="440"/>
      <c r="AD25" s="440"/>
      <c r="AE25" s="440"/>
      <c r="AF25" s="440"/>
      <c r="AG25" s="441"/>
      <c r="AH25" s="442" t="s">
        <v>129</v>
      </c>
      <c r="AI25" s="443"/>
      <c r="AJ25" s="443"/>
      <c r="AK25" s="443"/>
      <c r="AL25" s="444"/>
      <c r="AM25" s="442" t="s">
        <v>137</v>
      </c>
      <c r="AN25" s="443"/>
      <c r="AO25" s="443"/>
      <c r="AP25" s="443"/>
      <c r="AQ25" s="443"/>
      <c r="AR25" s="444"/>
      <c r="AS25" s="442" t="s">
        <v>128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242640</v>
      </c>
      <c r="BO25" s="462"/>
      <c r="BP25" s="462"/>
      <c r="BQ25" s="462"/>
      <c r="BR25" s="462"/>
      <c r="BS25" s="462"/>
      <c r="BT25" s="462"/>
      <c r="BU25" s="463"/>
      <c r="BV25" s="461">
        <v>366382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5500</v>
      </c>
      <c r="R26" s="443"/>
      <c r="S26" s="443"/>
      <c r="T26" s="443"/>
      <c r="U26" s="443"/>
      <c r="V26" s="444"/>
      <c r="W26" s="508"/>
      <c r="X26" s="499"/>
      <c r="Y26" s="500"/>
      <c r="Z26" s="439" t="s">
        <v>177</v>
      </c>
      <c r="AA26" s="521"/>
      <c r="AB26" s="521"/>
      <c r="AC26" s="521"/>
      <c r="AD26" s="521"/>
      <c r="AE26" s="521"/>
      <c r="AF26" s="521"/>
      <c r="AG26" s="522"/>
      <c r="AH26" s="442">
        <v>7</v>
      </c>
      <c r="AI26" s="443"/>
      <c r="AJ26" s="443"/>
      <c r="AK26" s="443"/>
      <c r="AL26" s="444"/>
      <c r="AM26" s="442">
        <v>21175</v>
      </c>
      <c r="AN26" s="443"/>
      <c r="AO26" s="443"/>
      <c r="AP26" s="443"/>
      <c r="AQ26" s="443"/>
      <c r="AR26" s="444"/>
      <c r="AS26" s="442">
        <v>3025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2730</v>
      </c>
      <c r="R27" s="443"/>
      <c r="S27" s="443"/>
      <c r="T27" s="443"/>
      <c r="U27" s="443"/>
      <c r="V27" s="444"/>
      <c r="W27" s="508"/>
      <c r="X27" s="499"/>
      <c r="Y27" s="500"/>
      <c r="Z27" s="439" t="s">
        <v>180</v>
      </c>
      <c r="AA27" s="440"/>
      <c r="AB27" s="440"/>
      <c r="AC27" s="440"/>
      <c r="AD27" s="440"/>
      <c r="AE27" s="440"/>
      <c r="AF27" s="440"/>
      <c r="AG27" s="441"/>
      <c r="AH27" s="442" t="s">
        <v>129</v>
      </c>
      <c r="AI27" s="443"/>
      <c r="AJ27" s="443"/>
      <c r="AK27" s="443"/>
      <c r="AL27" s="444"/>
      <c r="AM27" s="442" t="s">
        <v>129</v>
      </c>
      <c r="AN27" s="443"/>
      <c r="AO27" s="443"/>
      <c r="AP27" s="443"/>
      <c r="AQ27" s="443"/>
      <c r="AR27" s="444"/>
      <c r="AS27" s="442" t="s">
        <v>128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201725</v>
      </c>
      <c r="BO27" s="470"/>
      <c r="BP27" s="470"/>
      <c r="BQ27" s="470"/>
      <c r="BR27" s="470"/>
      <c r="BS27" s="470"/>
      <c r="BT27" s="470"/>
      <c r="BU27" s="471"/>
      <c r="BV27" s="469">
        <v>201725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2340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1956615</v>
      </c>
      <c r="BO28" s="462"/>
      <c r="BP28" s="462"/>
      <c r="BQ28" s="462"/>
      <c r="BR28" s="462"/>
      <c r="BS28" s="462"/>
      <c r="BT28" s="462"/>
      <c r="BU28" s="463"/>
      <c r="BV28" s="461">
        <v>2178654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8</v>
      </c>
      <c r="M29" s="443"/>
      <c r="N29" s="443"/>
      <c r="O29" s="443"/>
      <c r="P29" s="444"/>
      <c r="Q29" s="442">
        <v>1950</v>
      </c>
      <c r="R29" s="443"/>
      <c r="S29" s="443"/>
      <c r="T29" s="443"/>
      <c r="U29" s="443"/>
      <c r="V29" s="444"/>
      <c r="W29" s="509"/>
      <c r="X29" s="510"/>
      <c r="Y29" s="511"/>
      <c r="Z29" s="439" t="s">
        <v>186</v>
      </c>
      <c r="AA29" s="440"/>
      <c r="AB29" s="440"/>
      <c r="AC29" s="440"/>
      <c r="AD29" s="440"/>
      <c r="AE29" s="440"/>
      <c r="AF29" s="440"/>
      <c r="AG29" s="441"/>
      <c r="AH29" s="442">
        <v>69</v>
      </c>
      <c r="AI29" s="443"/>
      <c r="AJ29" s="443"/>
      <c r="AK29" s="443"/>
      <c r="AL29" s="444"/>
      <c r="AM29" s="442">
        <v>199617</v>
      </c>
      <c r="AN29" s="443"/>
      <c r="AO29" s="443"/>
      <c r="AP29" s="443"/>
      <c r="AQ29" s="443"/>
      <c r="AR29" s="444"/>
      <c r="AS29" s="442">
        <v>2893</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379557</v>
      </c>
      <c r="BO29" s="467"/>
      <c r="BP29" s="467"/>
      <c r="BQ29" s="467"/>
      <c r="BR29" s="467"/>
      <c r="BS29" s="467"/>
      <c r="BT29" s="467"/>
      <c r="BU29" s="468"/>
      <c r="BV29" s="466">
        <v>379427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695761</v>
      </c>
      <c r="BO30" s="470"/>
      <c r="BP30" s="470"/>
      <c r="BQ30" s="470"/>
      <c r="BR30" s="470"/>
      <c r="BS30" s="470"/>
      <c r="BT30" s="470"/>
      <c r="BU30" s="471"/>
      <c r="BV30" s="469">
        <v>634903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勝浦町国民健康保険特別会計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勝浦町病院事業特別会計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勝浦町簡易水道事業特別会計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小松島市外三町村衛生組合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勝浦町住宅新築資金等貸付特別会計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勝浦町介護保険特別会計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勝浦町農業集落排水事業特別会計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徳島県市町村総合事務組合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勝浦町物産販売特別会計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勝浦町後期高齢者医療特別会計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徳島県後期高齢者医療広域連合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徳島県市町村議会議員公務災害補償等組合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IvuR+GE/RLJK4KHQEyDajEuen11DhD5cCNOhcKFHr2rCd66K3bAjgy3sXmR5VvElESBslKl1zJlcPnFwzP5/ig==" saltValue="bWqFSO9r2bfxvJR416Wi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559</v>
      </c>
      <c r="D34" s="1248"/>
      <c r="E34" s="1249"/>
      <c r="F34" s="32">
        <v>43.83</v>
      </c>
      <c r="G34" s="33">
        <v>46.52</v>
      </c>
      <c r="H34" s="33">
        <v>46.71</v>
      </c>
      <c r="I34" s="33">
        <v>46.39</v>
      </c>
      <c r="J34" s="34">
        <v>47.97</v>
      </c>
      <c r="K34" s="22"/>
      <c r="L34" s="22"/>
      <c r="M34" s="22"/>
      <c r="N34" s="22"/>
      <c r="O34" s="22"/>
      <c r="P34" s="22"/>
    </row>
    <row r="35" spans="1:16" ht="39" customHeight="1" x14ac:dyDescent="0.15">
      <c r="A35" s="22"/>
      <c r="B35" s="35"/>
      <c r="C35" s="1242" t="s">
        <v>560</v>
      </c>
      <c r="D35" s="1243"/>
      <c r="E35" s="1244"/>
      <c r="F35" s="36">
        <v>13.48</v>
      </c>
      <c r="G35" s="37">
        <v>7.84</v>
      </c>
      <c r="H35" s="37">
        <v>11.04</v>
      </c>
      <c r="I35" s="37">
        <v>6.78</v>
      </c>
      <c r="J35" s="38">
        <v>8.15</v>
      </c>
      <c r="K35" s="22"/>
      <c r="L35" s="22"/>
      <c r="M35" s="22"/>
      <c r="N35" s="22"/>
      <c r="O35" s="22"/>
      <c r="P35" s="22"/>
    </row>
    <row r="36" spans="1:16" ht="39" customHeight="1" x14ac:dyDescent="0.15">
      <c r="A36" s="22"/>
      <c r="B36" s="35"/>
      <c r="C36" s="1242" t="s">
        <v>561</v>
      </c>
      <c r="D36" s="1243"/>
      <c r="E36" s="1244"/>
      <c r="F36" s="36">
        <v>8.43</v>
      </c>
      <c r="G36" s="37">
        <v>7.32</v>
      </c>
      <c r="H36" s="37">
        <v>8.6199999999999992</v>
      </c>
      <c r="I36" s="37">
        <v>7.37</v>
      </c>
      <c r="J36" s="38">
        <v>6.43</v>
      </c>
      <c r="K36" s="22"/>
      <c r="L36" s="22"/>
      <c r="M36" s="22"/>
      <c r="N36" s="22"/>
      <c r="O36" s="22"/>
      <c r="P36" s="22"/>
    </row>
    <row r="37" spans="1:16" ht="39" customHeight="1" x14ac:dyDescent="0.15">
      <c r="A37" s="22"/>
      <c r="B37" s="35"/>
      <c r="C37" s="1242" t="s">
        <v>562</v>
      </c>
      <c r="D37" s="1243"/>
      <c r="E37" s="1244"/>
      <c r="F37" s="36">
        <v>0.88</v>
      </c>
      <c r="G37" s="37">
        <v>1.51</v>
      </c>
      <c r="H37" s="37">
        <v>1.86</v>
      </c>
      <c r="I37" s="37">
        <v>1.4</v>
      </c>
      <c r="J37" s="38">
        <v>1.48</v>
      </c>
      <c r="K37" s="22"/>
      <c r="L37" s="22"/>
      <c r="M37" s="22"/>
      <c r="N37" s="22"/>
      <c r="O37" s="22"/>
      <c r="P37" s="22"/>
    </row>
    <row r="38" spans="1:16" ht="39" customHeight="1" x14ac:dyDescent="0.15">
      <c r="A38" s="22"/>
      <c r="B38" s="35"/>
      <c r="C38" s="1242" t="s">
        <v>563</v>
      </c>
      <c r="D38" s="1243"/>
      <c r="E38" s="1244"/>
      <c r="F38" s="36">
        <v>0.39</v>
      </c>
      <c r="G38" s="37">
        <v>0.33</v>
      </c>
      <c r="H38" s="37">
        <v>0.3</v>
      </c>
      <c r="I38" s="37">
        <v>0.24</v>
      </c>
      <c r="J38" s="38">
        <v>0.13</v>
      </c>
      <c r="K38" s="22"/>
      <c r="L38" s="22"/>
      <c r="M38" s="22"/>
      <c r="N38" s="22"/>
      <c r="O38" s="22"/>
      <c r="P38" s="22"/>
    </row>
    <row r="39" spans="1:16" ht="39" customHeight="1" x14ac:dyDescent="0.15">
      <c r="A39" s="22"/>
      <c r="B39" s="35"/>
      <c r="C39" s="1242" t="s">
        <v>564</v>
      </c>
      <c r="D39" s="1243"/>
      <c r="E39" s="1244"/>
      <c r="F39" s="36">
        <v>0.01</v>
      </c>
      <c r="G39" s="37">
        <v>0</v>
      </c>
      <c r="H39" s="37">
        <v>0.34</v>
      </c>
      <c r="I39" s="37">
        <v>0</v>
      </c>
      <c r="J39" s="38">
        <v>0.1</v>
      </c>
      <c r="K39" s="22"/>
      <c r="L39" s="22"/>
      <c r="M39" s="22"/>
      <c r="N39" s="22"/>
      <c r="O39" s="22"/>
      <c r="P39" s="22"/>
    </row>
    <row r="40" spans="1:16" ht="39" customHeight="1" x14ac:dyDescent="0.15">
      <c r="A40" s="22"/>
      <c r="B40" s="35"/>
      <c r="C40" s="1242" t="s">
        <v>565</v>
      </c>
      <c r="D40" s="1243"/>
      <c r="E40" s="1244"/>
      <c r="F40" s="36">
        <v>0.01</v>
      </c>
      <c r="G40" s="37">
        <v>0.01</v>
      </c>
      <c r="H40" s="37">
        <v>0.01</v>
      </c>
      <c r="I40" s="37">
        <v>0.03</v>
      </c>
      <c r="J40" s="38">
        <v>0.05</v>
      </c>
      <c r="K40" s="22"/>
      <c r="L40" s="22"/>
      <c r="M40" s="22"/>
      <c r="N40" s="22"/>
      <c r="O40" s="22"/>
      <c r="P40" s="22"/>
    </row>
    <row r="41" spans="1:16" ht="39" customHeight="1" x14ac:dyDescent="0.15">
      <c r="A41" s="22"/>
      <c r="B41" s="35"/>
      <c r="C41" s="1242" t="s">
        <v>566</v>
      </c>
      <c r="D41" s="1243"/>
      <c r="E41" s="1244"/>
      <c r="F41" s="36">
        <v>0.24</v>
      </c>
      <c r="G41" s="37">
        <v>0.48</v>
      </c>
      <c r="H41" s="37">
        <v>0.01</v>
      </c>
      <c r="I41" s="37">
        <v>0</v>
      </c>
      <c r="J41" s="38">
        <v>0</v>
      </c>
      <c r="K41" s="22"/>
      <c r="L41" s="22"/>
      <c r="M41" s="22"/>
      <c r="N41" s="22"/>
      <c r="O41" s="22"/>
      <c r="P41" s="22"/>
    </row>
    <row r="42" spans="1:16" ht="39" customHeight="1" x14ac:dyDescent="0.15">
      <c r="A42" s="22"/>
      <c r="B42" s="39"/>
      <c r="C42" s="1242" t="s">
        <v>567</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568</v>
      </c>
      <c r="D43" s="1246"/>
      <c r="E43" s="1247"/>
      <c r="F43" s="41">
        <v>0.16</v>
      </c>
      <c r="G43" s="42">
        <v>0.03</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iVbg6UVubQyVXitAoq5aIFjG9sq2MliXGr9cM5nzyzgUPZdHbSXJ7eDoTzJq94C28sagR/zwAJQO1JSgKXozg==" saltValue="2J1PXf07iMZVm1KNYiXT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388</v>
      </c>
      <c r="L45" s="60">
        <v>394</v>
      </c>
      <c r="M45" s="60">
        <v>410</v>
      </c>
      <c r="N45" s="60">
        <v>411</v>
      </c>
      <c r="O45" s="61">
        <v>383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15</v>
      </c>
      <c r="F48" s="1252"/>
      <c r="G48" s="1252"/>
      <c r="H48" s="1252"/>
      <c r="I48" s="1252"/>
      <c r="J48" s="1253"/>
      <c r="K48" s="63">
        <v>40</v>
      </c>
      <c r="L48" s="64">
        <v>38</v>
      </c>
      <c r="M48" s="64">
        <v>30</v>
      </c>
      <c r="N48" s="64">
        <v>34</v>
      </c>
      <c r="O48" s="65">
        <v>44</v>
      </c>
      <c r="P48" s="48"/>
      <c r="Q48" s="48"/>
      <c r="R48" s="48"/>
      <c r="S48" s="48"/>
      <c r="T48" s="48"/>
      <c r="U48" s="48"/>
    </row>
    <row r="49" spans="1:21" ht="30.75" customHeight="1" x14ac:dyDescent="0.15">
      <c r="A49" s="48"/>
      <c r="B49" s="1270"/>
      <c r="C49" s="1271"/>
      <c r="D49" s="62"/>
      <c r="E49" s="1252" t="s">
        <v>16</v>
      </c>
      <c r="F49" s="1252"/>
      <c r="G49" s="1252"/>
      <c r="H49" s="1252"/>
      <c r="I49" s="1252"/>
      <c r="J49" s="1253"/>
      <c r="K49" s="63">
        <v>2</v>
      </c>
      <c r="L49" s="64">
        <v>2</v>
      </c>
      <c r="M49" s="64">
        <v>2</v>
      </c>
      <c r="N49" s="64">
        <v>2</v>
      </c>
      <c r="O49" s="65">
        <v>2</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509</v>
      </c>
      <c r="L50" s="64" t="s">
        <v>509</v>
      </c>
      <c r="M50" s="64" t="s">
        <v>509</v>
      </c>
      <c r="N50" s="64" t="s">
        <v>509</v>
      </c>
      <c r="O50" s="65" t="s">
        <v>509</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352</v>
      </c>
      <c r="L52" s="64">
        <v>348</v>
      </c>
      <c r="M52" s="64">
        <v>360</v>
      </c>
      <c r="N52" s="64">
        <v>360</v>
      </c>
      <c r="O52" s="65">
        <v>334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78</v>
      </c>
      <c r="L53" s="69">
        <v>86</v>
      </c>
      <c r="M53" s="69">
        <v>82</v>
      </c>
      <c r="N53" s="69">
        <v>87</v>
      </c>
      <c r="O53" s="70">
        <v>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582</v>
      </c>
      <c r="L57" s="84" t="s">
        <v>583</v>
      </c>
      <c r="M57" s="84" t="s">
        <v>583</v>
      </c>
      <c r="N57" s="84" t="s">
        <v>583</v>
      </c>
      <c r="O57" s="85" t="s">
        <v>584</v>
      </c>
    </row>
    <row r="58" spans="1:21" ht="31.5" customHeight="1" thickBot="1" x14ac:dyDescent="0.2">
      <c r="B58" s="1260"/>
      <c r="C58" s="1261"/>
      <c r="D58" s="1265" t="s">
        <v>27</v>
      </c>
      <c r="E58" s="1266"/>
      <c r="F58" s="1266"/>
      <c r="G58" s="1266"/>
      <c r="H58" s="1266"/>
      <c r="I58" s="1266"/>
      <c r="J58" s="1267"/>
      <c r="K58" s="86" t="s">
        <v>583</v>
      </c>
      <c r="L58" s="87" t="s">
        <v>583</v>
      </c>
      <c r="M58" s="87" t="s">
        <v>583</v>
      </c>
      <c r="N58" s="87" t="s">
        <v>585</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B6uemGfDBTPQKeaUFar2wEcywfREovmohy9qwxJpy2LNaPLRXLdv8qe4pBms28dnmo8ziMNPrpXOeaocLHdg==" saltValue="fQX3zT3Fe+5E04BxfsmW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30</v>
      </c>
      <c r="C41" s="1289"/>
      <c r="D41" s="102"/>
      <c r="E41" s="1290" t="s">
        <v>31</v>
      </c>
      <c r="F41" s="1290"/>
      <c r="G41" s="1290"/>
      <c r="H41" s="1291"/>
      <c r="I41" s="103">
        <v>3701</v>
      </c>
      <c r="J41" s="104">
        <v>3705</v>
      </c>
      <c r="K41" s="104">
        <v>3603</v>
      </c>
      <c r="L41" s="104">
        <v>3462</v>
      </c>
      <c r="M41" s="105">
        <v>3386</v>
      </c>
    </row>
    <row r="42" spans="2:13" ht="27.75" customHeight="1" x14ac:dyDescent="0.15">
      <c r="B42" s="1278"/>
      <c r="C42" s="1279"/>
      <c r="D42" s="106"/>
      <c r="E42" s="1282" t="s">
        <v>32</v>
      </c>
      <c r="F42" s="1282"/>
      <c r="G42" s="1282"/>
      <c r="H42" s="1283"/>
      <c r="I42" s="107" t="s">
        <v>509</v>
      </c>
      <c r="J42" s="108" t="s">
        <v>509</v>
      </c>
      <c r="K42" s="108" t="s">
        <v>509</v>
      </c>
      <c r="L42" s="108" t="s">
        <v>509</v>
      </c>
      <c r="M42" s="109" t="s">
        <v>509</v>
      </c>
    </row>
    <row r="43" spans="2:13" ht="27.75" customHeight="1" x14ac:dyDescent="0.15">
      <c r="B43" s="1278"/>
      <c r="C43" s="1279"/>
      <c r="D43" s="106"/>
      <c r="E43" s="1282" t="s">
        <v>33</v>
      </c>
      <c r="F43" s="1282"/>
      <c r="G43" s="1282"/>
      <c r="H43" s="1283"/>
      <c r="I43" s="107">
        <v>483</v>
      </c>
      <c r="J43" s="108">
        <v>560</v>
      </c>
      <c r="K43" s="108">
        <v>557</v>
      </c>
      <c r="L43" s="108">
        <v>506</v>
      </c>
      <c r="M43" s="109">
        <v>471</v>
      </c>
    </row>
    <row r="44" spans="2:13" ht="27.75" customHeight="1" x14ac:dyDescent="0.15">
      <c r="B44" s="1278"/>
      <c r="C44" s="1279"/>
      <c r="D44" s="106"/>
      <c r="E44" s="1282" t="s">
        <v>34</v>
      </c>
      <c r="F44" s="1282"/>
      <c r="G44" s="1282"/>
      <c r="H44" s="1283"/>
      <c r="I44" s="107">
        <v>13</v>
      </c>
      <c r="J44" s="108">
        <v>11</v>
      </c>
      <c r="K44" s="108">
        <v>9</v>
      </c>
      <c r="L44" s="108">
        <v>7</v>
      </c>
      <c r="M44" s="109">
        <v>5</v>
      </c>
    </row>
    <row r="45" spans="2:13" ht="27.75" customHeight="1" x14ac:dyDescent="0.15">
      <c r="B45" s="1278"/>
      <c r="C45" s="1279"/>
      <c r="D45" s="106"/>
      <c r="E45" s="1282" t="s">
        <v>35</v>
      </c>
      <c r="F45" s="1282"/>
      <c r="G45" s="1282"/>
      <c r="H45" s="1283"/>
      <c r="I45" s="107">
        <v>619</v>
      </c>
      <c r="J45" s="108">
        <v>594</v>
      </c>
      <c r="K45" s="108">
        <v>558</v>
      </c>
      <c r="L45" s="108">
        <v>505</v>
      </c>
      <c r="M45" s="109">
        <v>498</v>
      </c>
    </row>
    <row r="46" spans="2:13" ht="27.75" customHeight="1" x14ac:dyDescent="0.15">
      <c r="B46" s="1278"/>
      <c r="C46" s="1279"/>
      <c r="D46" s="110"/>
      <c r="E46" s="1282" t="s">
        <v>36</v>
      </c>
      <c r="F46" s="1282"/>
      <c r="G46" s="1282"/>
      <c r="H46" s="1283"/>
      <c r="I46" s="107" t="s">
        <v>509</v>
      </c>
      <c r="J46" s="108" t="s">
        <v>509</v>
      </c>
      <c r="K46" s="108" t="s">
        <v>509</v>
      </c>
      <c r="L46" s="108" t="s">
        <v>509</v>
      </c>
      <c r="M46" s="109" t="s">
        <v>509</v>
      </c>
    </row>
    <row r="47" spans="2:13" ht="27.75" customHeight="1" x14ac:dyDescent="0.15">
      <c r="B47" s="1278"/>
      <c r="C47" s="1279"/>
      <c r="D47" s="111"/>
      <c r="E47" s="1292" t="s">
        <v>37</v>
      </c>
      <c r="F47" s="1293"/>
      <c r="G47" s="1293"/>
      <c r="H47" s="1294"/>
      <c r="I47" s="107" t="s">
        <v>509</v>
      </c>
      <c r="J47" s="108" t="s">
        <v>509</v>
      </c>
      <c r="K47" s="108" t="s">
        <v>509</v>
      </c>
      <c r="L47" s="108" t="s">
        <v>509</v>
      </c>
      <c r="M47" s="109" t="s">
        <v>509</v>
      </c>
    </row>
    <row r="48" spans="2:13" ht="27.75" customHeight="1" x14ac:dyDescent="0.15">
      <c r="B48" s="1278"/>
      <c r="C48" s="1279"/>
      <c r="D48" s="106"/>
      <c r="E48" s="1282" t="s">
        <v>38</v>
      </c>
      <c r="F48" s="1282"/>
      <c r="G48" s="1282"/>
      <c r="H48" s="1283"/>
      <c r="I48" s="107" t="s">
        <v>509</v>
      </c>
      <c r="J48" s="108" t="s">
        <v>509</v>
      </c>
      <c r="K48" s="108" t="s">
        <v>509</v>
      </c>
      <c r="L48" s="108" t="s">
        <v>509</v>
      </c>
      <c r="M48" s="109" t="s">
        <v>509</v>
      </c>
    </row>
    <row r="49" spans="2:13" ht="27.75" customHeight="1" x14ac:dyDescent="0.15">
      <c r="B49" s="1280"/>
      <c r="C49" s="1281"/>
      <c r="D49" s="106"/>
      <c r="E49" s="1282" t="s">
        <v>39</v>
      </c>
      <c r="F49" s="1282"/>
      <c r="G49" s="1282"/>
      <c r="H49" s="1283"/>
      <c r="I49" s="107" t="s">
        <v>509</v>
      </c>
      <c r="J49" s="108" t="s">
        <v>509</v>
      </c>
      <c r="K49" s="108" t="s">
        <v>509</v>
      </c>
      <c r="L49" s="108" t="s">
        <v>509</v>
      </c>
      <c r="M49" s="109" t="s">
        <v>509</v>
      </c>
    </row>
    <row r="50" spans="2:13" ht="27.75" customHeight="1" x14ac:dyDescent="0.15">
      <c r="B50" s="1276" t="s">
        <v>40</v>
      </c>
      <c r="C50" s="1277"/>
      <c r="D50" s="112"/>
      <c r="E50" s="1282" t="s">
        <v>41</v>
      </c>
      <c r="F50" s="1282"/>
      <c r="G50" s="1282"/>
      <c r="H50" s="1283"/>
      <c r="I50" s="107">
        <v>3057</v>
      </c>
      <c r="J50" s="108">
        <v>3124</v>
      </c>
      <c r="K50" s="108">
        <v>3209</v>
      </c>
      <c r="L50" s="108">
        <v>3211</v>
      </c>
      <c r="M50" s="109">
        <v>3050</v>
      </c>
    </row>
    <row r="51" spans="2:13" ht="27.75" customHeight="1" x14ac:dyDescent="0.15">
      <c r="B51" s="1278"/>
      <c r="C51" s="1279"/>
      <c r="D51" s="106"/>
      <c r="E51" s="1282" t="s">
        <v>42</v>
      </c>
      <c r="F51" s="1282"/>
      <c r="G51" s="1282"/>
      <c r="H51" s="1283"/>
      <c r="I51" s="107" t="s">
        <v>509</v>
      </c>
      <c r="J51" s="108" t="s">
        <v>509</v>
      </c>
      <c r="K51" s="108" t="s">
        <v>509</v>
      </c>
      <c r="L51" s="108" t="s">
        <v>509</v>
      </c>
      <c r="M51" s="109" t="s">
        <v>509</v>
      </c>
    </row>
    <row r="52" spans="2:13" ht="27.75" customHeight="1" x14ac:dyDescent="0.15">
      <c r="B52" s="1280"/>
      <c r="C52" s="1281"/>
      <c r="D52" s="106"/>
      <c r="E52" s="1282" t="s">
        <v>43</v>
      </c>
      <c r="F52" s="1282"/>
      <c r="G52" s="1282"/>
      <c r="H52" s="1283"/>
      <c r="I52" s="107">
        <v>3338</v>
      </c>
      <c r="J52" s="108">
        <v>3329</v>
      </c>
      <c r="K52" s="108">
        <v>3237</v>
      </c>
      <c r="L52" s="108">
        <v>3097</v>
      </c>
      <c r="M52" s="109">
        <v>2915</v>
      </c>
    </row>
    <row r="53" spans="2:13" ht="27.75" customHeight="1" thickBot="1" x14ac:dyDescent="0.2">
      <c r="B53" s="1284" t="s">
        <v>44</v>
      </c>
      <c r="C53" s="1285"/>
      <c r="D53" s="113"/>
      <c r="E53" s="1286" t="s">
        <v>45</v>
      </c>
      <c r="F53" s="1286"/>
      <c r="G53" s="1286"/>
      <c r="H53" s="1287"/>
      <c r="I53" s="114">
        <v>-1579</v>
      </c>
      <c r="J53" s="115">
        <v>-1584</v>
      </c>
      <c r="K53" s="115">
        <v>-1719</v>
      </c>
      <c r="L53" s="115">
        <v>-1828</v>
      </c>
      <c r="M53" s="116">
        <v>-1604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r15PZFEvoNh3OEseJGjFINzlroK0ZnlS7lyf0L3VCzoauykXeCKhhGqRysSb9T+lBDA0Fk1Fecv0SQ9pydrg==" saltValue="vw2JLbSJb8HGoN+zi/0Z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2320</v>
      </c>
      <c r="G55" s="128">
        <v>2179</v>
      </c>
      <c r="H55" s="129">
        <v>1957</v>
      </c>
    </row>
    <row r="56" spans="2:8" ht="52.5" customHeight="1" x14ac:dyDescent="0.15">
      <c r="B56" s="130"/>
      <c r="C56" s="1305" t="s">
        <v>49</v>
      </c>
      <c r="D56" s="1305"/>
      <c r="E56" s="1306"/>
      <c r="F56" s="131">
        <v>379</v>
      </c>
      <c r="G56" s="131">
        <v>379</v>
      </c>
      <c r="H56" s="132">
        <v>380</v>
      </c>
    </row>
    <row r="57" spans="2:8" ht="53.25" customHeight="1" x14ac:dyDescent="0.15">
      <c r="B57" s="130"/>
      <c r="C57" s="1307" t="s">
        <v>50</v>
      </c>
      <c r="D57" s="1307"/>
      <c r="E57" s="1308"/>
      <c r="F57" s="133">
        <v>491</v>
      </c>
      <c r="G57" s="133">
        <v>635</v>
      </c>
      <c r="H57" s="134">
        <v>696</v>
      </c>
    </row>
    <row r="58" spans="2:8" ht="45.75" customHeight="1" x14ac:dyDescent="0.15">
      <c r="B58" s="135"/>
      <c r="C58" s="1295" t="s">
        <v>586</v>
      </c>
      <c r="D58" s="1296"/>
      <c r="E58" s="1297"/>
      <c r="F58" s="136">
        <v>200</v>
      </c>
      <c r="G58" s="136">
        <v>300</v>
      </c>
      <c r="H58" s="137">
        <v>320</v>
      </c>
    </row>
    <row r="59" spans="2:8" ht="45.75" customHeight="1" x14ac:dyDescent="0.15">
      <c r="B59" s="135"/>
      <c r="C59" s="1295" t="s">
        <v>587</v>
      </c>
      <c r="D59" s="1296"/>
      <c r="E59" s="1297"/>
      <c r="F59" s="136">
        <v>155</v>
      </c>
      <c r="G59" s="136">
        <v>155</v>
      </c>
      <c r="H59" s="137">
        <v>155</v>
      </c>
    </row>
    <row r="60" spans="2:8" ht="45.75" customHeight="1" x14ac:dyDescent="0.15">
      <c r="B60" s="135"/>
      <c r="C60" s="1295" t="s">
        <v>590</v>
      </c>
      <c r="D60" s="1296"/>
      <c r="E60" s="1297"/>
      <c r="F60" s="136" t="s">
        <v>509</v>
      </c>
      <c r="G60" s="136">
        <v>60</v>
      </c>
      <c r="H60" s="137">
        <v>120</v>
      </c>
    </row>
    <row r="61" spans="2:8" ht="45.75" customHeight="1" x14ac:dyDescent="0.15">
      <c r="B61" s="135"/>
      <c r="C61" s="1295" t="s">
        <v>588</v>
      </c>
      <c r="D61" s="1296"/>
      <c r="E61" s="1297"/>
      <c r="F61" s="136">
        <v>55</v>
      </c>
      <c r="G61" s="136">
        <v>55</v>
      </c>
      <c r="H61" s="137">
        <v>55</v>
      </c>
    </row>
    <row r="62" spans="2:8" ht="45.75" customHeight="1" thickBot="1" x14ac:dyDescent="0.2">
      <c r="B62" s="138"/>
      <c r="C62" s="1298" t="s">
        <v>589</v>
      </c>
      <c r="D62" s="1299"/>
      <c r="E62" s="1300"/>
      <c r="F62" s="139">
        <v>58</v>
      </c>
      <c r="G62" s="139">
        <v>44</v>
      </c>
      <c r="H62" s="140">
        <v>28</v>
      </c>
    </row>
    <row r="63" spans="2:8" ht="52.5" customHeight="1" thickBot="1" x14ac:dyDescent="0.2">
      <c r="B63" s="141"/>
      <c r="C63" s="1301" t="s">
        <v>51</v>
      </c>
      <c r="D63" s="1301"/>
      <c r="E63" s="1302"/>
      <c r="F63" s="142">
        <v>3191</v>
      </c>
      <c r="G63" s="142">
        <v>3193</v>
      </c>
      <c r="H63" s="143">
        <v>3032</v>
      </c>
    </row>
    <row r="64" spans="2:8" ht="15" customHeight="1" x14ac:dyDescent="0.15"/>
  </sheetData>
  <sheetProtection algorithmName="SHA-512" hashValue="JTviHhuOB+4dMXWmuIAjJ1KfSprtPrVYOxuGYXD4Gu7Le8KdyWmLUX8ssghAzHKsvUxIW5FS7F4WNPUQ1Ry5sg==" saltValue="+CFxmpgVpA6NeejMhHyr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595</v>
      </c>
      <c r="AO51" s="1325"/>
      <c r="AP51" s="1325"/>
      <c r="AQ51" s="1325"/>
      <c r="AR51" s="1325"/>
      <c r="AS51" s="1325"/>
      <c r="AT51" s="1325"/>
      <c r="AU51" s="1325"/>
      <c r="AV51" s="1325"/>
      <c r="AW51" s="1325"/>
      <c r="AX51" s="1325"/>
      <c r="AY51" s="1325"/>
      <c r="AZ51" s="1325"/>
      <c r="BA51" s="1325"/>
      <c r="BB51" s="1325" t="s">
        <v>596</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597</v>
      </c>
      <c r="BC53" s="1325"/>
      <c r="BD53" s="1325"/>
      <c r="BE53" s="1325"/>
      <c r="BF53" s="1325"/>
      <c r="BG53" s="1325"/>
      <c r="BH53" s="1325"/>
      <c r="BI53" s="1325"/>
      <c r="BJ53" s="1325"/>
      <c r="BK53" s="1325"/>
      <c r="BL53" s="1325"/>
      <c r="BM53" s="1325"/>
      <c r="BN53" s="1325"/>
      <c r="BO53" s="1325"/>
      <c r="BP53" s="1323">
        <v>62.9</v>
      </c>
      <c r="BQ53" s="1323"/>
      <c r="BR53" s="1323"/>
      <c r="BS53" s="1323"/>
      <c r="BT53" s="1323"/>
      <c r="BU53" s="1323"/>
      <c r="BV53" s="1323"/>
      <c r="BW53" s="1323"/>
      <c r="BX53" s="1323">
        <v>65.099999999999994</v>
      </c>
      <c r="BY53" s="1323"/>
      <c r="BZ53" s="1323"/>
      <c r="CA53" s="1323"/>
      <c r="CB53" s="1323"/>
      <c r="CC53" s="1323"/>
      <c r="CD53" s="1323"/>
      <c r="CE53" s="1323"/>
      <c r="CF53" s="1323">
        <v>66.5</v>
      </c>
      <c r="CG53" s="1323"/>
      <c r="CH53" s="1323"/>
      <c r="CI53" s="1323"/>
      <c r="CJ53" s="1323"/>
      <c r="CK53" s="1323"/>
      <c r="CL53" s="1323"/>
      <c r="CM53" s="1323"/>
      <c r="CN53" s="1323">
        <v>67.5</v>
      </c>
      <c r="CO53" s="1323"/>
      <c r="CP53" s="1323"/>
      <c r="CQ53" s="1323"/>
      <c r="CR53" s="1323"/>
      <c r="CS53" s="1323"/>
      <c r="CT53" s="1323"/>
      <c r="CU53" s="1323"/>
      <c r="CV53" s="1323">
        <v>68.8</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598</v>
      </c>
      <c r="AO55" s="1322"/>
      <c r="AP55" s="1322"/>
      <c r="AQ55" s="1322"/>
      <c r="AR55" s="1322"/>
      <c r="AS55" s="1322"/>
      <c r="AT55" s="1322"/>
      <c r="AU55" s="1322"/>
      <c r="AV55" s="1322"/>
      <c r="AW55" s="1322"/>
      <c r="AX55" s="1322"/>
      <c r="AY55" s="1322"/>
      <c r="AZ55" s="1322"/>
      <c r="BA55" s="1322"/>
      <c r="BB55" s="1325" t="s">
        <v>596</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597</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595</v>
      </c>
      <c r="AO73" s="1325"/>
      <c r="AP73" s="1325"/>
      <c r="AQ73" s="1325"/>
      <c r="AR73" s="1325"/>
      <c r="AS73" s="1325"/>
      <c r="AT73" s="1325"/>
      <c r="AU73" s="1325"/>
      <c r="AV73" s="1325"/>
      <c r="AW73" s="1325"/>
      <c r="AX73" s="1325"/>
      <c r="AY73" s="1325"/>
      <c r="AZ73" s="1325"/>
      <c r="BA73" s="1325"/>
      <c r="BB73" s="1325" t="s">
        <v>600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23">
        <v>5.8</v>
      </c>
      <c r="BQ75" s="1323"/>
      <c r="BR75" s="1323"/>
      <c r="BS75" s="1323"/>
      <c r="BT75" s="1323"/>
      <c r="BU75" s="1323"/>
      <c r="BV75" s="1323"/>
      <c r="BW75" s="1323"/>
      <c r="BX75" s="1323">
        <v>3.9</v>
      </c>
      <c r="BY75" s="1323"/>
      <c r="BZ75" s="1323"/>
      <c r="CA75" s="1323"/>
      <c r="CB75" s="1323"/>
      <c r="CC75" s="1323"/>
      <c r="CD75" s="1323"/>
      <c r="CE75" s="1323"/>
      <c r="CF75" s="1323">
        <v>4.2</v>
      </c>
      <c r="CG75" s="1323"/>
      <c r="CH75" s="1323"/>
      <c r="CI75" s="1323"/>
      <c r="CJ75" s="1323"/>
      <c r="CK75" s="1323"/>
      <c r="CL75" s="1323"/>
      <c r="CM75" s="1323"/>
      <c r="CN75" s="1323">
        <v>4.4000000000000004</v>
      </c>
      <c r="CO75" s="1323"/>
      <c r="CP75" s="1323"/>
      <c r="CQ75" s="1323"/>
      <c r="CR75" s="1323"/>
      <c r="CS75" s="1323"/>
      <c r="CT75" s="1323"/>
      <c r="CU75" s="1323"/>
      <c r="CV75" s="1323">
        <v>4.5</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598</v>
      </c>
      <c r="AO77" s="1322"/>
      <c r="AP77" s="1322"/>
      <c r="AQ77" s="1322"/>
      <c r="AR77" s="1322"/>
      <c r="AS77" s="1322"/>
      <c r="AT77" s="1322"/>
      <c r="AU77" s="1322"/>
      <c r="AV77" s="1322"/>
      <c r="AW77" s="1322"/>
      <c r="AX77" s="1322"/>
      <c r="AY77" s="1322"/>
      <c r="AZ77" s="1322"/>
      <c r="BA77" s="1322"/>
      <c r="BB77" s="1325" t="s">
        <v>596</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601</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l/qwylbHc9clKjsEWv+/tjRi893ct/b47FlG4u5Qp1aaemwUMdzp5L0oy42W9I8a/ibw6UY2F+K4c+Gomw5g==" saltValue="QjIUu5xGlOrZmZt70E9T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iS5/EQqQNggMRNGCXjeJB0vp5IoLYfw1gdTuBcaASKrWTYEWJzJ6k5Im6gjgPeiajkcivcQ5Gq26Wz4otmpTew==" saltValue="l9047xEOVA/mer9wH6fQ9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M0SXATh4JGaMZ74bO1Z79bzkLRp9lOWLl0pgEx0NFhhgT1vkbHgp2Lt/VKImvSCT1bY06EWiOY7EiYfelyRlQQ==" saltValue="75MvuvbzX4EyWvklQP38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189069</v>
      </c>
      <c r="E3" s="162"/>
      <c r="F3" s="163">
        <v>162193</v>
      </c>
      <c r="G3" s="164"/>
      <c r="H3" s="165"/>
    </row>
    <row r="4" spans="1:8" x14ac:dyDescent="0.15">
      <c r="A4" s="166"/>
      <c r="B4" s="167"/>
      <c r="C4" s="168"/>
      <c r="D4" s="169">
        <v>148128</v>
      </c>
      <c r="E4" s="170"/>
      <c r="F4" s="171">
        <v>79985</v>
      </c>
      <c r="G4" s="172"/>
      <c r="H4" s="173"/>
    </row>
    <row r="5" spans="1:8" x14ac:dyDescent="0.15">
      <c r="A5" s="154" t="s">
        <v>542</v>
      </c>
      <c r="B5" s="159"/>
      <c r="C5" s="160"/>
      <c r="D5" s="161">
        <v>96689</v>
      </c>
      <c r="E5" s="162"/>
      <c r="F5" s="163">
        <v>168868</v>
      </c>
      <c r="G5" s="164"/>
      <c r="H5" s="165"/>
    </row>
    <row r="6" spans="1:8" x14ac:dyDescent="0.15">
      <c r="A6" s="166"/>
      <c r="B6" s="167"/>
      <c r="C6" s="168"/>
      <c r="D6" s="169">
        <v>61000</v>
      </c>
      <c r="E6" s="170"/>
      <c r="F6" s="171">
        <v>79360</v>
      </c>
      <c r="G6" s="172"/>
      <c r="H6" s="173"/>
    </row>
    <row r="7" spans="1:8" x14ac:dyDescent="0.15">
      <c r="A7" s="154" t="s">
        <v>543</v>
      </c>
      <c r="B7" s="159"/>
      <c r="C7" s="160"/>
      <c r="D7" s="161">
        <v>72202</v>
      </c>
      <c r="E7" s="162"/>
      <c r="F7" s="163">
        <v>202870</v>
      </c>
      <c r="G7" s="164"/>
      <c r="H7" s="165"/>
    </row>
    <row r="8" spans="1:8" x14ac:dyDescent="0.15">
      <c r="A8" s="166"/>
      <c r="B8" s="167"/>
      <c r="C8" s="168"/>
      <c r="D8" s="169">
        <v>48007</v>
      </c>
      <c r="E8" s="170"/>
      <c r="F8" s="171">
        <v>79735</v>
      </c>
      <c r="G8" s="172"/>
      <c r="H8" s="173"/>
    </row>
    <row r="9" spans="1:8" x14ac:dyDescent="0.15">
      <c r="A9" s="154" t="s">
        <v>544</v>
      </c>
      <c r="B9" s="159"/>
      <c r="C9" s="160"/>
      <c r="D9" s="161">
        <v>87556</v>
      </c>
      <c r="E9" s="162"/>
      <c r="F9" s="163">
        <v>167497</v>
      </c>
      <c r="G9" s="164"/>
      <c r="H9" s="165"/>
    </row>
    <row r="10" spans="1:8" x14ac:dyDescent="0.15">
      <c r="A10" s="166"/>
      <c r="B10" s="167"/>
      <c r="C10" s="168"/>
      <c r="D10" s="169">
        <v>49920</v>
      </c>
      <c r="E10" s="170"/>
      <c r="F10" s="171">
        <v>82571</v>
      </c>
      <c r="G10" s="172"/>
      <c r="H10" s="173"/>
    </row>
    <row r="11" spans="1:8" x14ac:dyDescent="0.15">
      <c r="A11" s="154" t="s">
        <v>545</v>
      </c>
      <c r="B11" s="159"/>
      <c r="C11" s="160"/>
      <c r="D11" s="161">
        <v>55916</v>
      </c>
      <c r="E11" s="162"/>
      <c r="F11" s="163">
        <v>190274</v>
      </c>
      <c r="G11" s="164"/>
      <c r="H11" s="165"/>
    </row>
    <row r="12" spans="1:8" x14ac:dyDescent="0.15">
      <c r="A12" s="166"/>
      <c r="B12" s="167"/>
      <c r="C12" s="174"/>
      <c r="D12" s="169">
        <v>30584</v>
      </c>
      <c r="E12" s="170"/>
      <c r="F12" s="171">
        <v>88584</v>
      </c>
      <c r="G12" s="172"/>
      <c r="H12" s="173"/>
    </row>
    <row r="13" spans="1:8" x14ac:dyDescent="0.15">
      <c r="A13" s="154"/>
      <c r="B13" s="159"/>
      <c r="C13" s="175"/>
      <c r="D13" s="176">
        <v>100286</v>
      </c>
      <c r="E13" s="177"/>
      <c r="F13" s="178">
        <v>178340</v>
      </c>
      <c r="G13" s="179"/>
      <c r="H13" s="165"/>
    </row>
    <row r="14" spans="1:8" x14ac:dyDescent="0.15">
      <c r="A14" s="166"/>
      <c r="B14" s="167"/>
      <c r="C14" s="168"/>
      <c r="D14" s="169">
        <v>67528</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13.9</v>
      </c>
      <c r="C19" s="180">
        <f>ROUND(VALUE(SUBSTITUTE(実質収支比率等に係る経年分析!G$48,"▲","-")),2)</f>
        <v>8.1999999999999993</v>
      </c>
      <c r="D19" s="180">
        <f>ROUND(VALUE(SUBSTITUTE(実質収支比率等に係る経年分析!H$48,"▲","-")),2)</f>
        <v>11.37</v>
      </c>
      <c r="E19" s="180">
        <f>ROUND(VALUE(SUBSTITUTE(実質収支比率等に係る経年分析!I$48,"▲","-")),2)</f>
        <v>7.06</v>
      </c>
      <c r="F19" s="180">
        <f>ROUND(VALUE(SUBSTITUTE(実質収支比率等に係る経年分析!J$48,"▲","-")),2)</f>
        <v>8.34</v>
      </c>
    </row>
    <row r="20" spans="1:11" x14ac:dyDescent="0.15">
      <c r="A20" s="180" t="s">
        <v>55</v>
      </c>
      <c r="B20" s="180">
        <f>ROUND(VALUE(SUBSTITUTE(実質収支比率等に係る経年分析!F$47,"▲","-")),2)</f>
        <v>100.64</v>
      </c>
      <c r="C20" s="180">
        <f>ROUND(VALUE(SUBSTITUTE(実質収支比率等に係る経年分析!G$47,"▲","-")),2)</f>
        <v>101.82</v>
      </c>
      <c r="D20" s="180">
        <f>ROUND(VALUE(SUBSTITUTE(実質収支比率等に係る経年分析!H$47,"▲","-")),2)</f>
        <v>102.81</v>
      </c>
      <c r="E20" s="180">
        <f>ROUND(VALUE(SUBSTITUTE(実質収支比率等に係る経年分析!I$47,"▲","-")),2)</f>
        <v>95.65</v>
      </c>
      <c r="F20" s="180">
        <f>ROUND(VALUE(SUBSTITUTE(実質収支比率等に係る経年分析!J$47,"▲","-")),2)</f>
        <v>86.61</v>
      </c>
    </row>
    <row r="21" spans="1:11" x14ac:dyDescent="0.15">
      <c r="A21" s="180" t="s">
        <v>56</v>
      </c>
      <c r="B21" s="180">
        <f>IF(ISNUMBER(VALUE(SUBSTITUTE(実質収支比率等に係る経年分析!F$49,"▲","-"))),ROUND(VALUE(SUBSTITUTE(実質収支比率等に係る経年分析!F$49,"▲","-")),2),NA())</f>
        <v>-3.1</v>
      </c>
      <c r="C21" s="180">
        <f>IF(ISNUMBER(VALUE(SUBSTITUTE(実質収支比率等に係る経年分析!G$49,"▲","-"))),ROUND(VALUE(SUBSTITUTE(実質収支比率等に係る経年分析!G$49,"▲","-")),2),NA())</f>
        <v>-5.74</v>
      </c>
      <c r="D21" s="180">
        <f>IF(ISNUMBER(VALUE(SUBSTITUTE(実質収支比率等に係る経年分析!H$49,"▲","-"))),ROUND(VALUE(SUBSTITUTE(実質収支比率等に係る経年分析!H$49,"▲","-")),2),NA())</f>
        <v>3.17</v>
      </c>
      <c r="E21" s="180">
        <f>IF(ISNUMBER(VALUE(SUBSTITUTE(実質収支比率等に係る経年分析!I$49,"▲","-"))),ROUND(VALUE(SUBSTITUTE(実質収支比率等に係る経年分析!I$49,"▲","-")),2),NA())</f>
        <v>-10.43</v>
      </c>
      <c r="F21" s="180">
        <f>IF(ISNUMBER(VALUE(SUBSTITUTE(実質収支比率等に係る経年分析!J$49,"▲","-"))),ROUND(VALUE(SUBSTITUTE(実質収支比率等に係る経年分析!J$49,"▲","-")),2),NA())</f>
        <v>-8.6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勝浦町簡易水道事業特別会計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勝浦町住宅新築資金等貸付特別会計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勝浦町後期高齢者医療特別会計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勝浦町物産販売特別会計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勝浦町介護保険特別会計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1.48</v>
      </c>
    </row>
    <row r="34" spans="1:16" x14ac:dyDescent="0.15">
      <c r="A34" s="181" t="str">
        <f>IF(連結実質赤字比率に係る赤字・黒字の構成分析!C$36="",NA(),連結実質赤字比率に係る赤字・黒字の構成分析!C$36)</f>
        <v>勝浦町国民健康保険特別会計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8.6199999999999992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6.43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8.15</v>
      </c>
    </row>
    <row r="36" spans="1:16" x14ac:dyDescent="0.15">
      <c r="A36" s="181" t="str">
        <f>IF(連結実質赤字比率に係る赤字・黒字の構成分析!C$34="",NA(),連結実質赤字比率に係る赤字・黒字の構成分析!C$34)</f>
        <v>勝浦町病院事業特別会計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352</v>
      </c>
      <c r="E42" s="182"/>
      <c r="F42" s="182"/>
      <c r="G42" s="182">
        <f>'実質公債費比率（分子）の構造'!L$52</f>
        <v>348</v>
      </c>
      <c r="H42" s="182"/>
      <c r="I42" s="182"/>
      <c r="J42" s="182">
        <f>'実質公債費比率（分子）の構造'!M$52</f>
        <v>360</v>
      </c>
      <c r="K42" s="182"/>
      <c r="L42" s="182"/>
      <c r="M42" s="182">
        <f>'実質公債費比率（分子）の構造'!N$52</f>
        <v>360</v>
      </c>
      <c r="N42" s="182"/>
      <c r="O42" s="182"/>
      <c r="P42" s="182">
        <f>'実質公債費比率（分子）の構造'!O$52</f>
        <v>334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40</v>
      </c>
      <c r="C46" s="182"/>
      <c r="D46" s="182"/>
      <c r="E46" s="182">
        <f>'実質公債費比率（分子）の構造'!L$48</f>
        <v>38</v>
      </c>
      <c r="F46" s="182"/>
      <c r="G46" s="182"/>
      <c r="H46" s="182">
        <f>'実質公債費比率（分子）の構造'!M$48</f>
        <v>30</v>
      </c>
      <c r="I46" s="182"/>
      <c r="J46" s="182"/>
      <c r="K46" s="182">
        <f>'実質公債費比率（分子）の構造'!N$48</f>
        <v>34</v>
      </c>
      <c r="L46" s="182"/>
      <c r="M46" s="182"/>
      <c r="N46" s="182">
        <f>'実質公債費比率（分子）の構造'!O$48</f>
        <v>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388</v>
      </c>
      <c r="C49" s="182"/>
      <c r="D49" s="182"/>
      <c r="E49" s="182">
        <f>'実質公債費比率（分子）の構造'!L$45</f>
        <v>394</v>
      </c>
      <c r="F49" s="182"/>
      <c r="G49" s="182"/>
      <c r="H49" s="182">
        <f>'実質公債費比率（分子）の構造'!M$45</f>
        <v>410</v>
      </c>
      <c r="I49" s="182"/>
      <c r="J49" s="182"/>
      <c r="K49" s="182">
        <f>'実質公債費比率（分子）の構造'!N$45</f>
        <v>411</v>
      </c>
      <c r="L49" s="182"/>
      <c r="M49" s="182"/>
      <c r="N49" s="182">
        <f>'実質公債費比率（分子）の構造'!O$45</f>
        <v>383</v>
      </c>
      <c r="O49" s="182"/>
      <c r="P49" s="182"/>
    </row>
    <row r="50" spans="1:16" x14ac:dyDescent="0.15">
      <c r="A50" s="182" t="s">
        <v>71</v>
      </c>
      <c r="B50" s="182" t="e">
        <f>NA()</f>
        <v>#N/A</v>
      </c>
      <c r="C50" s="182">
        <f>IF(ISNUMBER('実質公債費比率（分子）の構造'!K$53),'実質公債費比率（分子）の構造'!K$53,NA())</f>
        <v>78</v>
      </c>
      <c r="D50" s="182" t="e">
        <f>NA()</f>
        <v>#N/A</v>
      </c>
      <c r="E50" s="182" t="e">
        <f>NA()</f>
        <v>#N/A</v>
      </c>
      <c r="F50" s="182">
        <f>IF(ISNUMBER('実質公債費比率（分子）の構造'!L$53),'実質公債費比率（分子）の構造'!L$53,NA())</f>
        <v>86</v>
      </c>
      <c r="G50" s="182" t="e">
        <f>NA()</f>
        <v>#N/A</v>
      </c>
      <c r="H50" s="182" t="e">
        <f>NA()</f>
        <v>#N/A</v>
      </c>
      <c r="I50" s="182">
        <f>IF(ISNUMBER('実質公債費比率（分子）の構造'!M$53),'実質公債費比率（分子）の構造'!M$53,NA())</f>
        <v>82</v>
      </c>
      <c r="J50" s="182" t="e">
        <f>NA()</f>
        <v>#N/A</v>
      </c>
      <c r="K50" s="182" t="e">
        <f>NA()</f>
        <v>#N/A</v>
      </c>
      <c r="L50" s="182">
        <f>IF(ISNUMBER('実質公債費比率（分子）の構造'!N$53),'実質公債費比率（分子）の構造'!N$53,NA())</f>
        <v>87</v>
      </c>
      <c r="M50" s="182" t="e">
        <f>NA()</f>
        <v>#N/A</v>
      </c>
      <c r="N50" s="182" t="e">
        <f>NA()</f>
        <v>#N/A</v>
      </c>
      <c r="O50" s="182">
        <f>IF(ISNUMBER('実質公債費比率（分子）の構造'!O$53),'実質公債費比率（分子）の構造'!O$53,NA())</f>
        <v>95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3338</v>
      </c>
      <c r="E56" s="181"/>
      <c r="F56" s="181"/>
      <c r="G56" s="181">
        <f>'将来負担比率（分子）の構造'!J$52</f>
        <v>3329</v>
      </c>
      <c r="H56" s="181"/>
      <c r="I56" s="181"/>
      <c r="J56" s="181">
        <f>'将来負担比率（分子）の構造'!K$52</f>
        <v>3237</v>
      </c>
      <c r="K56" s="181"/>
      <c r="L56" s="181"/>
      <c r="M56" s="181">
        <f>'将来負担比率（分子）の構造'!L$52</f>
        <v>3097</v>
      </c>
      <c r="N56" s="181"/>
      <c r="O56" s="181"/>
      <c r="P56" s="181">
        <f>'将来負担比率（分子）の構造'!M$52</f>
        <v>2915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3057</v>
      </c>
      <c r="E58" s="181"/>
      <c r="F58" s="181"/>
      <c r="G58" s="181">
        <f>'将来負担比率（分子）の構造'!J$50</f>
        <v>3124</v>
      </c>
      <c r="H58" s="181"/>
      <c r="I58" s="181"/>
      <c r="J58" s="181">
        <f>'将来負担比率（分子）の構造'!K$50</f>
        <v>3209</v>
      </c>
      <c r="K58" s="181"/>
      <c r="L58" s="181"/>
      <c r="M58" s="181">
        <f>'将来負担比率（分子）の構造'!L$50</f>
        <v>3211</v>
      </c>
      <c r="N58" s="181"/>
      <c r="O58" s="181"/>
      <c r="P58" s="181">
        <f>'将来負担比率（分子）の構造'!M$50</f>
        <v>3050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619</v>
      </c>
      <c r="C62" s="181"/>
      <c r="D62" s="181"/>
      <c r="E62" s="181">
        <f>'将来負担比率（分子）の構造'!J$45</f>
        <v>594</v>
      </c>
      <c r="F62" s="181"/>
      <c r="G62" s="181"/>
      <c r="H62" s="181">
        <f>'将来負担比率（分子）の構造'!K$45</f>
        <v>558</v>
      </c>
      <c r="I62" s="181"/>
      <c r="J62" s="181"/>
      <c r="K62" s="181">
        <f>'将来負担比率（分子）の構造'!L$45</f>
        <v>505</v>
      </c>
      <c r="L62" s="181"/>
      <c r="M62" s="181"/>
      <c r="N62" s="181">
        <f>'将来負担比率（分子）の構造'!M$45</f>
        <v>498</v>
      </c>
      <c r="O62" s="181"/>
      <c r="P62" s="181"/>
    </row>
    <row r="63" spans="1:16" x14ac:dyDescent="0.15">
      <c r="A63" s="181" t="s">
        <v>34</v>
      </c>
      <c r="B63" s="181">
        <f>'将来負担比率（分子）の構造'!I$44</f>
        <v>13</v>
      </c>
      <c r="C63" s="181"/>
      <c r="D63" s="181"/>
      <c r="E63" s="181">
        <f>'将来負担比率（分子）の構造'!J$44</f>
        <v>11</v>
      </c>
      <c r="F63" s="181"/>
      <c r="G63" s="181"/>
      <c r="H63" s="181">
        <f>'将来負担比率（分子）の構造'!K$44</f>
        <v>9</v>
      </c>
      <c r="I63" s="181"/>
      <c r="J63" s="181"/>
      <c r="K63" s="181">
        <f>'将来負担比率（分子）の構造'!L$44</f>
        <v>7</v>
      </c>
      <c r="L63" s="181"/>
      <c r="M63" s="181"/>
      <c r="N63" s="181">
        <f>'将来負担比率（分子）の構造'!M$44</f>
        <v>5</v>
      </c>
      <c r="O63" s="181"/>
      <c r="P63" s="181"/>
    </row>
    <row r="64" spans="1:16" x14ac:dyDescent="0.15">
      <c r="A64" s="181" t="s">
        <v>33</v>
      </c>
      <c r="B64" s="181">
        <f>'将来負担比率（分子）の構造'!I$43</f>
        <v>483</v>
      </c>
      <c r="C64" s="181"/>
      <c r="D64" s="181"/>
      <c r="E64" s="181">
        <f>'将来負担比率（分子）の構造'!J$43</f>
        <v>560</v>
      </c>
      <c r="F64" s="181"/>
      <c r="G64" s="181"/>
      <c r="H64" s="181">
        <f>'将来負担比率（分子）の構造'!K$43</f>
        <v>557</v>
      </c>
      <c r="I64" s="181"/>
      <c r="J64" s="181"/>
      <c r="K64" s="181">
        <f>'将来負担比率（分子）の構造'!L$43</f>
        <v>506</v>
      </c>
      <c r="L64" s="181"/>
      <c r="M64" s="181"/>
      <c r="N64" s="181">
        <f>'将来負担比率（分子）の構造'!M$43</f>
        <v>471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3701</v>
      </c>
      <c r="C66" s="181"/>
      <c r="D66" s="181"/>
      <c r="E66" s="181">
        <f>'将来負担比率（分子）の構造'!J$41</f>
        <v>3705</v>
      </c>
      <c r="F66" s="181"/>
      <c r="G66" s="181"/>
      <c r="H66" s="181">
        <f>'将来負担比率（分子）の構造'!K$41</f>
        <v>3603</v>
      </c>
      <c r="I66" s="181"/>
      <c r="J66" s="181"/>
      <c r="K66" s="181">
        <f>'将来負担比率（分子）の構造'!L$41</f>
        <v>3462</v>
      </c>
      <c r="L66" s="181"/>
      <c r="M66" s="181"/>
      <c r="N66" s="181">
        <f>'将来負担比率（分子）の構造'!M$41</f>
        <v>3386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2320</v>
      </c>
      <c r="C72" s="185">
        <f>基金残高に係る経年分析!G55</f>
        <v>2179</v>
      </c>
      <c r="D72" s="185">
        <f>基金残高に係る経年分析!H55</f>
        <v>1957</v>
      </c>
    </row>
    <row r="73" spans="1:16" x14ac:dyDescent="0.15">
      <c r="A73" s="184" t="s">
        <v>78</v>
      </c>
      <c r="B73" s="185">
        <f>基金残高に係る経年分析!F56</f>
        <v>379</v>
      </c>
      <c r="C73" s="185">
        <f>基金残高に係る経年分析!G56</f>
        <v>379</v>
      </c>
      <c r="D73" s="185">
        <f>基金残高に係る経年分析!H56</f>
        <v>380</v>
      </c>
    </row>
    <row r="74" spans="1:16" x14ac:dyDescent="0.15">
      <c r="A74" s="184" t="s">
        <v>79</v>
      </c>
      <c r="B74" s="185">
        <f>基金残高に係る経年分析!F57</f>
        <v>491</v>
      </c>
      <c r="C74" s="185">
        <f>基金残高に係る経年分析!G57</f>
        <v>635</v>
      </c>
      <c r="D74" s="185">
        <f>基金残高に係る経年分析!H57</f>
        <v>696</v>
      </c>
    </row>
  </sheetData>
  <sheetProtection algorithmName="SHA-512" hashValue="38czlFOl6q0D+uZ5+i43nh1FvnKiNMQA+qH5Em47ZNjtWA4Bfm9LfoWkjfTVunQ89/JxS5wP/UpTLfUuJ26qhA==" saltValue="bgA4veOTISX8RdA5Qv+i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225</v>
      </c>
      <c r="C5" s="747"/>
      <c r="D5" s="747"/>
      <c r="E5" s="747"/>
      <c r="F5" s="747"/>
      <c r="G5" s="747"/>
      <c r="H5" s="747"/>
      <c r="I5" s="747"/>
      <c r="J5" s="747"/>
      <c r="K5" s="747"/>
      <c r="L5" s="747"/>
      <c r="M5" s="747"/>
      <c r="N5" s="747"/>
      <c r="O5" s="747"/>
      <c r="P5" s="747"/>
      <c r="Q5" s="748"/>
      <c r="R5" s="733">
        <v>494950</v>
      </c>
      <c r="S5" s="734"/>
      <c r="T5" s="734"/>
      <c r="U5" s="734"/>
      <c r="V5" s="734"/>
      <c r="W5" s="734"/>
      <c r="X5" s="734"/>
      <c r="Y5" s="777"/>
      <c r="Z5" s="795">
        <v>12.7</v>
      </c>
      <c r="AA5" s="795"/>
      <c r="AB5" s="795"/>
      <c r="AC5" s="795"/>
      <c r="AD5" s="796">
        <v>494950</v>
      </c>
      <c r="AE5" s="796"/>
      <c r="AF5" s="796"/>
      <c r="AG5" s="796"/>
      <c r="AH5" s="796"/>
      <c r="AI5" s="796"/>
      <c r="AJ5" s="796"/>
      <c r="AK5" s="796"/>
      <c r="AL5" s="778">
        <v>22.7</v>
      </c>
      <c r="AM5" s="751"/>
      <c r="AN5" s="751"/>
      <c r="AO5" s="779"/>
      <c r="AP5" s="746" t="s">
        <v>226</v>
      </c>
      <c r="AQ5" s="747"/>
      <c r="AR5" s="747"/>
      <c r="AS5" s="747"/>
      <c r="AT5" s="747"/>
      <c r="AU5" s="747"/>
      <c r="AV5" s="747"/>
      <c r="AW5" s="747"/>
      <c r="AX5" s="747"/>
      <c r="AY5" s="747"/>
      <c r="AZ5" s="747"/>
      <c r="BA5" s="747"/>
      <c r="BB5" s="747"/>
      <c r="BC5" s="747"/>
      <c r="BD5" s="747"/>
      <c r="BE5" s="747"/>
      <c r="BF5" s="748"/>
      <c r="BG5" s="678">
        <v>494950</v>
      </c>
      <c r="BH5" s="679"/>
      <c r="BI5" s="679"/>
      <c r="BJ5" s="679"/>
      <c r="BK5" s="679"/>
      <c r="BL5" s="679"/>
      <c r="BM5" s="679"/>
      <c r="BN5" s="680"/>
      <c r="BO5" s="715">
        <v>100</v>
      </c>
      <c r="BP5" s="715"/>
      <c r="BQ5" s="715"/>
      <c r="BR5" s="715"/>
      <c r="BS5" s="716" t="s">
        <v>227</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51244</v>
      </c>
      <c r="S6" s="679"/>
      <c r="T6" s="679"/>
      <c r="U6" s="679"/>
      <c r="V6" s="679"/>
      <c r="W6" s="679"/>
      <c r="X6" s="679"/>
      <c r="Y6" s="680"/>
      <c r="Z6" s="715">
        <v>1.3</v>
      </c>
      <c r="AA6" s="715"/>
      <c r="AB6" s="715"/>
      <c r="AC6" s="715"/>
      <c r="AD6" s="716">
        <v>51244</v>
      </c>
      <c r="AE6" s="716"/>
      <c r="AF6" s="716"/>
      <c r="AG6" s="716"/>
      <c r="AH6" s="716"/>
      <c r="AI6" s="716"/>
      <c r="AJ6" s="716"/>
      <c r="AK6" s="716"/>
      <c r="AL6" s="681">
        <v>2.2999999999999998</v>
      </c>
      <c r="AM6" s="682"/>
      <c r="AN6" s="682"/>
      <c r="AO6" s="717"/>
      <c r="AP6" s="675" t="s">
        <v>232</v>
      </c>
      <c r="AQ6" s="676"/>
      <c r="AR6" s="676"/>
      <c r="AS6" s="676"/>
      <c r="AT6" s="676"/>
      <c r="AU6" s="676"/>
      <c r="AV6" s="676"/>
      <c r="AW6" s="676"/>
      <c r="AX6" s="676"/>
      <c r="AY6" s="676"/>
      <c r="AZ6" s="676"/>
      <c r="BA6" s="676"/>
      <c r="BB6" s="676"/>
      <c r="BC6" s="676"/>
      <c r="BD6" s="676"/>
      <c r="BE6" s="676"/>
      <c r="BF6" s="677"/>
      <c r="BG6" s="678">
        <v>494950</v>
      </c>
      <c r="BH6" s="679"/>
      <c r="BI6" s="679"/>
      <c r="BJ6" s="679"/>
      <c r="BK6" s="679"/>
      <c r="BL6" s="679"/>
      <c r="BM6" s="679"/>
      <c r="BN6" s="680"/>
      <c r="BO6" s="715">
        <v>100</v>
      </c>
      <c r="BP6" s="715"/>
      <c r="BQ6" s="715"/>
      <c r="BR6" s="715"/>
      <c r="BS6" s="716" t="s">
        <v>227</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58415</v>
      </c>
      <c r="CS6" s="679"/>
      <c r="CT6" s="679"/>
      <c r="CU6" s="679"/>
      <c r="CV6" s="679"/>
      <c r="CW6" s="679"/>
      <c r="CX6" s="679"/>
      <c r="CY6" s="680"/>
      <c r="CZ6" s="778">
        <v>1.6</v>
      </c>
      <c r="DA6" s="751"/>
      <c r="DB6" s="751"/>
      <c r="DC6" s="781"/>
      <c r="DD6" s="684" t="s">
        <v>227</v>
      </c>
      <c r="DE6" s="679"/>
      <c r="DF6" s="679"/>
      <c r="DG6" s="679"/>
      <c r="DH6" s="679"/>
      <c r="DI6" s="679"/>
      <c r="DJ6" s="679"/>
      <c r="DK6" s="679"/>
      <c r="DL6" s="679"/>
      <c r="DM6" s="679"/>
      <c r="DN6" s="679"/>
      <c r="DO6" s="679"/>
      <c r="DP6" s="680"/>
      <c r="DQ6" s="684">
        <v>58415</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548</v>
      </c>
      <c r="S7" s="679"/>
      <c r="T7" s="679"/>
      <c r="U7" s="679"/>
      <c r="V7" s="679"/>
      <c r="W7" s="679"/>
      <c r="X7" s="679"/>
      <c r="Y7" s="680"/>
      <c r="Z7" s="715">
        <v>0</v>
      </c>
      <c r="AA7" s="715"/>
      <c r="AB7" s="715"/>
      <c r="AC7" s="715"/>
      <c r="AD7" s="716">
        <v>548</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194497</v>
      </c>
      <c r="BH7" s="679"/>
      <c r="BI7" s="679"/>
      <c r="BJ7" s="679"/>
      <c r="BK7" s="679"/>
      <c r="BL7" s="679"/>
      <c r="BM7" s="679"/>
      <c r="BN7" s="680"/>
      <c r="BO7" s="715">
        <v>39.299999999999997</v>
      </c>
      <c r="BP7" s="715"/>
      <c r="BQ7" s="715"/>
      <c r="BR7" s="715"/>
      <c r="BS7" s="716" t="s">
        <v>227</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513076</v>
      </c>
      <c r="CS7" s="679"/>
      <c r="CT7" s="679"/>
      <c r="CU7" s="679"/>
      <c r="CV7" s="679"/>
      <c r="CW7" s="679"/>
      <c r="CX7" s="679"/>
      <c r="CY7" s="680"/>
      <c r="CZ7" s="715">
        <v>14.4</v>
      </c>
      <c r="DA7" s="715"/>
      <c r="DB7" s="715"/>
      <c r="DC7" s="715"/>
      <c r="DD7" s="684">
        <v>1930</v>
      </c>
      <c r="DE7" s="679"/>
      <c r="DF7" s="679"/>
      <c r="DG7" s="679"/>
      <c r="DH7" s="679"/>
      <c r="DI7" s="679"/>
      <c r="DJ7" s="679"/>
      <c r="DK7" s="679"/>
      <c r="DL7" s="679"/>
      <c r="DM7" s="679"/>
      <c r="DN7" s="679"/>
      <c r="DO7" s="679"/>
      <c r="DP7" s="680"/>
      <c r="DQ7" s="684">
        <v>395254</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3767</v>
      </c>
      <c r="S8" s="679"/>
      <c r="T8" s="679"/>
      <c r="U8" s="679"/>
      <c r="V8" s="679"/>
      <c r="W8" s="679"/>
      <c r="X8" s="679"/>
      <c r="Y8" s="680"/>
      <c r="Z8" s="715">
        <v>0.1</v>
      </c>
      <c r="AA8" s="715"/>
      <c r="AB8" s="715"/>
      <c r="AC8" s="715"/>
      <c r="AD8" s="716">
        <v>3767</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8354</v>
      </c>
      <c r="BH8" s="679"/>
      <c r="BI8" s="679"/>
      <c r="BJ8" s="679"/>
      <c r="BK8" s="679"/>
      <c r="BL8" s="679"/>
      <c r="BM8" s="679"/>
      <c r="BN8" s="680"/>
      <c r="BO8" s="715">
        <v>1.7</v>
      </c>
      <c r="BP8" s="715"/>
      <c r="BQ8" s="715"/>
      <c r="BR8" s="715"/>
      <c r="BS8" s="684" t="s">
        <v>227</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891656</v>
      </c>
      <c r="CS8" s="679"/>
      <c r="CT8" s="679"/>
      <c r="CU8" s="679"/>
      <c r="CV8" s="679"/>
      <c r="CW8" s="679"/>
      <c r="CX8" s="679"/>
      <c r="CY8" s="680"/>
      <c r="CZ8" s="715">
        <v>25.1</v>
      </c>
      <c r="DA8" s="715"/>
      <c r="DB8" s="715"/>
      <c r="DC8" s="715"/>
      <c r="DD8" s="684">
        <v>2117</v>
      </c>
      <c r="DE8" s="679"/>
      <c r="DF8" s="679"/>
      <c r="DG8" s="679"/>
      <c r="DH8" s="679"/>
      <c r="DI8" s="679"/>
      <c r="DJ8" s="679"/>
      <c r="DK8" s="679"/>
      <c r="DL8" s="679"/>
      <c r="DM8" s="679"/>
      <c r="DN8" s="679"/>
      <c r="DO8" s="679"/>
      <c r="DP8" s="680"/>
      <c r="DQ8" s="684">
        <v>513953</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1954</v>
      </c>
      <c r="S9" s="679"/>
      <c r="T9" s="679"/>
      <c r="U9" s="679"/>
      <c r="V9" s="679"/>
      <c r="W9" s="679"/>
      <c r="X9" s="679"/>
      <c r="Y9" s="680"/>
      <c r="Z9" s="715">
        <v>0.1</v>
      </c>
      <c r="AA9" s="715"/>
      <c r="AB9" s="715"/>
      <c r="AC9" s="715"/>
      <c r="AD9" s="716">
        <v>1954</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165672</v>
      </c>
      <c r="BH9" s="679"/>
      <c r="BI9" s="679"/>
      <c r="BJ9" s="679"/>
      <c r="BK9" s="679"/>
      <c r="BL9" s="679"/>
      <c r="BM9" s="679"/>
      <c r="BN9" s="680"/>
      <c r="BO9" s="715">
        <v>33.5</v>
      </c>
      <c r="BP9" s="715"/>
      <c r="BQ9" s="715"/>
      <c r="BR9" s="715"/>
      <c r="BS9" s="684" t="s">
        <v>227</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449719</v>
      </c>
      <c r="CS9" s="679"/>
      <c r="CT9" s="679"/>
      <c r="CU9" s="679"/>
      <c r="CV9" s="679"/>
      <c r="CW9" s="679"/>
      <c r="CX9" s="679"/>
      <c r="CY9" s="680"/>
      <c r="CZ9" s="715">
        <v>12.6</v>
      </c>
      <c r="DA9" s="715"/>
      <c r="DB9" s="715"/>
      <c r="DC9" s="715"/>
      <c r="DD9" s="684">
        <v>5287</v>
      </c>
      <c r="DE9" s="679"/>
      <c r="DF9" s="679"/>
      <c r="DG9" s="679"/>
      <c r="DH9" s="679"/>
      <c r="DI9" s="679"/>
      <c r="DJ9" s="679"/>
      <c r="DK9" s="679"/>
      <c r="DL9" s="679"/>
      <c r="DM9" s="679"/>
      <c r="DN9" s="679"/>
      <c r="DO9" s="679"/>
      <c r="DP9" s="680"/>
      <c r="DQ9" s="684">
        <v>399942</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227</v>
      </c>
      <c r="AE10" s="716"/>
      <c r="AF10" s="716"/>
      <c r="AG10" s="716"/>
      <c r="AH10" s="716"/>
      <c r="AI10" s="716"/>
      <c r="AJ10" s="716"/>
      <c r="AK10" s="716"/>
      <c r="AL10" s="681" t="s">
        <v>227</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10890</v>
      </c>
      <c r="BH10" s="679"/>
      <c r="BI10" s="679"/>
      <c r="BJ10" s="679"/>
      <c r="BK10" s="679"/>
      <c r="BL10" s="679"/>
      <c r="BM10" s="679"/>
      <c r="BN10" s="680"/>
      <c r="BO10" s="715">
        <v>2.2000000000000002</v>
      </c>
      <c r="BP10" s="715"/>
      <c r="BQ10" s="715"/>
      <c r="BR10" s="715"/>
      <c r="BS10" s="684" t="s">
        <v>227</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3800</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3800</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82477</v>
      </c>
      <c r="S11" s="679"/>
      <c r="T11" s="679"/>
      <c r="U11" s="679"/>
      <c r="V11" s="679"/>
      <c r="W11" s="679"/>
      <c r="X11" s="679"/>
      <c r="Y11" s="680"/>
      <c r="Z11" s="681">
        <v>2.1</v>
      </c>
      <c r="AA11" s="682"/>
      <c r="AB11" s="682"/>
      <c r="AC11" s="683"/>
      <c r="AD11" s="684">
        <v>82477</v>
      </c>
      <c r="AE11" s="679"/>
      <c r="AF11" s="679"/>
      <c r="AG11" s="679"/>
      <c r="AH11" s="679"/>
      <c r="AI11" s="679"/>
      <c r="AJ11" s="679"/>
      <c r="AK11" s="680"/>
      <c r="AL11" s="681">
        <v>3.8</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9581</v>
      </c>
      <c r="BH11" s="679"/>
      <c r="BI11" s="679"/>
      <c r="BJ11" s="679"/>
      <c r="BK11" s="679"/>
      <c r="BL11" s="679"/>
      <c r="BM11" s="679"/>
      <c r="BN11" s="680"/>
      <c r="BO11" s="715">
        <v>1.9</v>
      </c>
      <c r="BP11" s="715"/>
      <c r="BQ11" s="715"/>
      <c r="BR11" s="715"/>
      <c r="BS11" s="684" t="s">
        <v>227</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354847</v>
      </c>
      <c r="CS11" s="679"/>
      <c r="CT11" s="679"/>
      <c r="CU11" s="679"/>
      <c r="CV11" s="679"/>
      <c r="CW11" s="679"/>
      <c r="CX11" s="679"/>
      <c r="CY11" s="680"/>
      <c r="CZ11" s="715">
        <v>10</v>
      </c>
      <c r="DA11" s="715"/>
      <c r="DB11" s="715"/>
      <c r="DC11" s="715"/>
      <c r="DD11" s="684">
        <v>84063</v>
      </c>
      <c r="DE11" s="679"/>
      <c r="DF11" s="679"/>
      <c r="DG11" s="679"/>
      <c r="DH11" s="679"/>
      <c r="DI11" s="679"/>
      <c r="DJ11" s="679"/>
      <c r="DK11" s="679"/>
      <c r="DL11" s="679"/>
      <c r="DM11" s="679"/>
      <c r="DN11" s="679"/>
      <c r="DO11" s="679"/>
      <c r="DP11" s="680"/>
      <c r="DQ11" s="684">
        <v>192077</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227</v>
      </c>
      <c r="S12" s="679"/>
      <c r="T12" s="679"/>
      <c r="U12" s="679"/>
      <c r="V12" s="679"/>
      <c r="W12" s="679"/>
      <c r="X12" s="679"/>
      <c r="Y12" s="680"/>
      <c r="Z12" s="715" t="s">
        <v>227</v>
      </c>
      <c r="AA12" s="715"/>
      <c r="AB12" s="715"/>
      <c r="AC12" s="715"/>
      <c r="AD12" s="716" t="s">
        <v>128</v>
      </c>
      <c r="AE12" s="716"/>
      <c r="AF12" s="716"/>
      <c r="AG12" s="716"/>
      <c r="AH12" s="716"/>
      <c r="AI12" s="716"/>
      <c r="AJ12" s="716"/>
      <c r="AK12" s="716"/>
      <c r="AL12" s="681" t="s">
        <v>227</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238041</v>
      </c>
      <c r="BH12" s="679"/>
      <c r="BI12" s="679"/>
      <c r="BJ12" s="679"/>
      <c r="BK12" s="679"/>
      <c r="BL12" s="679"/>
      <c r="BM12" s="679"/>
      <c r="BN12" s="680"/>
      <c r="BO12" s="715">
        <v>48.1</v>
      </c>
      <c r="BP12" s="715"/>
      <c r="BQ12" s="715"/>
      <c r="BR12" s="715"/>
      <c r="BS12" s="684" t="s">
        <v>227</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80495</v>
      </c>
      <c r="CS12" s="679"/>
      <c r="CT12" s="679"/>
      <c r="CU12" s="679"/>
      <c r="CV12" s="679"/>
      <c r="CW12" s="679"/>
      <c r="CX12" s="679"/>
      <c r="CY12" s="680"/>
      <c r="CZ12" s="715">
        <v>2.2999999999999998</v>
      </c>
      <c r="DA12" s="715"/>
      <c r="DB12" s="715"/>
      <c r="DC12" s="715"/>
      <c r="DD12" s="684">
        <v>902</v>
      </c>
      <c r="DE12" s="679"/>
      <c r="DF12" s="679"/>
      <c r="DG12" s="679"/>
      <c r="DH12" s="679"/>
      <c r="DI12" s="679"/>
      <c r="DJ12" s="679"/>
      <c r="DK12" s="679"/>
      <c r="DL12" s="679"/>
      <c r="DM12" s="679"/>
      <c r="DN12" s="679"/>
      <c r="DO12" s="679"/>
      <c r="DP12" s="680"/>
      <c r="DQ12" s="684">
        <v>61038</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227</v>
      </c>
      <c r="S13" s="679"/>
      <c r="T13" s="679"/>
      <c r="U13" s="679"/>
      <c r="V13" s="679"/>
      <c r="W13" s="679"/>
      <c r="X13" s="679"/>
      <c r="Y13" s="680"/>
      <c r="Z13" s="715" t="s">
        <v>128</v>
      </c>
      <c r="AA13" s="715"/>
      <c r="AB13" s="715"/>
      <c r="AC13" s="715"/>
      <c r="AD13" s="716" t="s">
        <v>227</v>
      </c>
      <c r="AE13" s="716"/>
      <c r="AF13" s="716"/>
      <c r="AG13" s="716"/>
      <c r="AH13" s="716"/>
      <c r="AI13" s="716"/>
      <c r="AJ13" s="716"/>
      <c r="AK13" s="716"/>
      <c r="AL13" s="681" t="s">
        <v>227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225422</v>
      </c>
      <c r="BH13" s="679"/>
      <c r="BI13" s="679"/>
      <c r="BJ13" s="679"/>
      <c r="BK13" s="679"/>
      <c r="BL13" s="679"/>
      <c r="BM13" s="679"/>
      <c r="BN13" s="680"/>
      <c r="BO13" s="715">
        <v>45.5</v>
      </c>
      <c r="BP13" s="715"/>
      <c r="BQ13" s="715"/>
      <c r="BR13" s="715"/>
      <c r="BS13" s="684" t="s">
        <v>227</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337033</v>
      </c>
      <c r="CS13" s="679"/>
      <c r="CT13" s="679"/>
      <c r="CU13" s="679"/>
      <c r="CV13" s="679"/>
      <c r="CW13" s="679"/>
      <c r="CX13" s="679"/>
      <c r="CY13" s="680"/>
      <c r="CZ13" s="715">
        <v>9.5</v>
      </c>
      <c r="DA13" s="715"/>
      <c r="DB13" s="715"/>
      <c r="DC13" s="715"/>
      <c r="DD13" s="684">
        <v>147480</v>
      </c>
      <c r="DE13" s="679"/>
      <c r="DF13" s="679"/>
      <c r="DG13" s="679"/>
      <c r="DH13" s="679"/>
      <c r="DI13" s="679"/>
      <c r="DJ13" s="679"/>
      <c r="DK13" s="679"/>
      <c r="DL13" s="679"/>
      <c r="DM13" s="679"/>
      <c r="DN13" s="679"/>
      <c r="DO13" s="679"/>
      <c r="DP13" s="680"/>
      <c r="DQ13" s="684">
        <v>189898</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5454</v>
      </c>
      <c r="S14" s="679"/>
      <c r="T14" s="679"/>
      <c r="U14" s="679"/>
      <c r="V14" s="679"/>
      <c r="W14" s="679"/>
      <c r="X14" s="679"/>
      <c r="Y14" s="680"/>
      <c r="Z14" s="715">
        <v>0.1</v>
      </c>
      <c r="AA14" s="715"/>
      <c r="AB14" s="715"/>
      <c r="AC14" s="715"/>
      <c r="AD14" s="716">
        <v>5454</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23949</v>
      </c>
      <c r="BH14" s="679"/>
      <c r="BI14" s="679"/>
      <c r="BJ14" s="679"/>
      <c r="BK14" s="679"/>
      <c r="BL14" s="679"/>
      <c r="BM14" s="679"/>
      <c r="BN14" s="680"/>
      <c r="BO14" s="715">
        <v>4.8</v>
      </c>
      <c r="BP14" s="715"/>
      <c r="BQ14" s="715"/>
      <c r="BR14" s="715"/>
      <c r="BS14" s="684" t="s">
        <v>227</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150509</v>
      </c>
      <c r="CS14" s="679"/>
      <c r="CT14" s="679"/>
      <c r="CU14" s="679"/>
      <c r="CV14" s="679"/>
      <c r="CW14" s="679"/>
      <c r="CX14" s="679"/>
      <c r="CY14" s="680"/>
      <c r="CZ14" s="715">
        <v>4.2</v>
      </c>
      <c r="DA14" s="715"/>
      <c r="DB14" s="715"/>
      <c r="DC14" s="715"/>
      <c r="DD14" s="684">
        <v>21614</v>
      </c>
      <c r="DE14" s="679"/>
      <c r="DF14" s="679"/>
      <c r="DG14" s="679"/>
      <c r="DH14" s="679"/>
      <c r="DI14" s="679"/>
      <c r="DJ14" s="679"/>
      <c r="DK14" s="679"/>
      <c r="DL14" s="679"/>
      <c r="DM14" s="679"/>
      <c r="DN14" s="679"/>
      <c r="DO14" s="679"/>
      <c r="DP14" s="680"/>
      <c r="DQ14" s="684">
        <v>124671</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227</v>
      </c>
      <c r="S15" s="679"/>
      <c r="T15" s="679"/>
      <c r="U15" s="679"/>
      <c r="V15" s="679"/>
      <c r="W15" s="679"/>
      <c r="X15" s="679"/>
      <c r="Y15" s="680"/>
      <c r="Z15" s="715" t="s">
        <v>227</v>
      </c>
      <c r="AA15" s="715"/>
      <c r="AB15" s="715"/>
      <c r="AC15" s="715"/>
      <c r="AD15" s="716" t="s">
        <v>128</v>
      </c>
      <c r="AE15" s="716"/>
      <c r="AF15" s="716"/>
      <c r="AG15" s="716"/>
      <c r="AH15" s="716"/>
      <c r="AI15" s="716"/>
      <c r="AJ15" s="716"/>
      <c r="AK15" s="716"/>
      <c r="AL15" s="681" t="s">
        <v>227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36020</v>
      </c>
      <c r="BH15" s="679"/>
      <c r="BI15" s="679"/>
      <c r="BJ15" s="679"/>
      <c r="BK15" s="679"/>
      <c r="BL15" s="679"/>
      <c r="BM15" s="679"/>
      <c r="BN15" s="680"/>
      <c r="BO15" s="715">
        <v>7.3</v>
      </c>
      <c r="BP15" s="715"/>
      <c r="BQ15" s="715"/>
      <c r="BR15" s="715"/>
      <c r="BS15" s="684" t="s">
        <v>227</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253429</v>
      </c>
      <c r="CS15" s="679"/>
      <c r="CT15" s="679"/>
      <c r="CU15" s="679"/>
      <c r="CV15" s="679"/>
      <c r="CW15" s="679"/>
      <c r="CX15" s="679"/>
      <c r="CY15" s="680"/>
      <c r="CZ15" s="715">
        <v>7.1</v>
      </c>
      <c r="DA15" s="715"/>
      <c r="DB15" s="715"/>
      <c r="DC15" s="715"/>
      <c r="DD15" s="684">
        <v>24015</v>
      </c>
      <c r="DE15" s="679"/>
      <c r="DF15" s="679"/>
      <c r="DG15" s="679"/>
      <c r="DH15" s="679"/>
      <c r="DI15" s="679"/>
      <c r="DJ15" s="679"/>
      <c r="DK15" s="679"/>
      <c r="DL15" s="679"/>
      <c r="DM15" s="679"/>
      <c r="DN15" s="679"/>
      <c r="DO15" s="679"/>
      <c r="DP15" s="680"/>
      <c r="DQ15" s="684">
        <v>210774</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1415</v>
      </c>
      <c r="S16" s="679"/>
      <c r="T16" s="679"/>
      <c r="U16" s="679"/>
      <c r="V16" s="679"/>
      <c r="W16" s="679"/>
      <c r="X16" s="679"/>
      <c r="Y16" s="680"/>
      <c r="Z16" s="715">
        <v>0</v>
      </c>
      <c r="AA16" s="715"/>
      <c r="AB16" s="715"/>
      <c r="AC16" s="715"/>
      <c r="AD16" s="716">
        <v>1415</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v>2443</v>
      </c>
      <c r="BH16" s="679"/>
      <c r="BI16" s="679"/>
      <c r="BJ16" s="679"/>
      <c r="BK16" s="679"/>
      <c r="BL16" s="679"/>
      <c r="BM16" s="679"/>
      <c r="BN16" s="680"/>
      <c r="BO16" s="715">
        <v>0.5</v>
      </c>
      <c r="BP16" s="715"/>
      <c r="BQ16" s="715"/>
      <c r="BR16" s="715"/>
      <c r="BS16" s="684" t="s">
        <v>128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83121</v>
      </c>
      <c r="CS16" s="679"/>
      <c r="CT16" s="679"/>
      <c r="CU16" s="679"/>
      <c r="CV16" s="679"/>
      <c r="CW16" s="679"/>
      <c r="CX16" s="679"/>
      <c r="CY16" s="680"/>
      <c r="CZ16" s="715">
        <v>2.2999999999999998</v>
      </c>
      <c r="DA16" s="715"/>
      <c r="DB16" s="715"/>
      <c r="DC16" s="715"/>
      <c r="DD16" s="684" t="s">
        <v>227</v>
      </c>
      <c r="DE16" s="679"/>
      <c r="DF16" s="679"/>
      <c r="DG16" s="679"/>
      <c r="DH16" s="679"/>
      <c r="DI16" s="679"/>
      <c r="DJ16" s="679"/>
      <c r="DK16" s="679"/>
      <c r="DL16" s="679"/>
      <c r="DM16" s="679"/>
      <c r="DN16" s="679"/>
      <c r="DO16" s="679"/>
      <c r="DP16" s="680"/>
      <c r="DQ16" s="684">
        <v>24045</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5428</v>
      </c>
      <c r="S17" s="679"/>
      <c r="T17" s="679"/>
      <c r="U17" s="679"/>
      <c r="V17" s="679"/>
      <c r="W17" s="679"/>
      <c r="X17" s="679"/>
      <c r="Y17" s="680"/>
      <c r="Z17" s="715">
        <v>0.1</v>
      </c>
      <c r="AA17" s="715"/>
      <c r="AB17" s="715"/>
      <c r="AC17" s="715"/>
      <c r="AD17" s="716">
        <v>5428</v>
      </c>
      <c r="AE17" s="716"/>
      <c r="AF17" s="716"/>
      <c r="AG17" s="716"/>
      <c r="AH17" s="716"/>
      <c r="AI17" s="716"/>
      <c r="AJ17" s="716"/>
      <c r="AK17" s="716"/>
      <c r="AL17" s="681">
        <v>0.2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227</v>
      </c>
      <c r="BH17" s="679"/>
      <c r="BI17" s="679"/>
      <c r="BJ17" s="679"/>
      <c r="BK17" s="679"/>
      <c r="BL17" s="679"/>
      <c r="BM17" s="679"/>
      <c r="BN17" s="680"/>
      <c r="BO17" s="715" t="s">
        <v>227</v>
      </c>
      <c r="BP17" s="715"/>
      <c r="BQ17" s="715"/>
      <c r="BR17" s="715"/>
      <c r="BS17" s="684" t="s">
        <v>128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382512</v>
      </c>
      <c r="CS17" s="679"/>
      <c r="CT17" s="679"/>
      <c r="CU17" s="679"/>
      <c r="CV17" s="679"/>
      <c r="CW17" s="679"/>
      <c r="CX17" s="679"/>
      <c r="CY17" s="680"/>
      <c r="CZ17" s="715">
        <v>10.7</v>
      </c>
      <c r="DA17" s="715"/>
      <c r="DB17" s="715"/>
      <c r="DC17" s="715"/>
      <c r="DD17" s="684" t="s">
        <v>227</v>
      </c>
      <c r="DE17" s="679"/>
      <c r="DF17" s="679"/>
      <c r="DG17" s="679"/>
      <c r="DH17" s="679"/>
      <c r="DI17" s="679"/>
      <c r="DJ17" s="679"/>
      <c r="DK17" s="679"/>
      <c r="DL17" s="679"/>
      <c r="DM17" s="679"/>
      <c r="DN17" s="679"/>
      <c r="DO17" s="679"/>
      <c r="DP17" s="680"/>
      <c r="DQ17" s="684">
        <v>382262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1535</v>
      </c>
      <c r="S18" s="679"/>
      <c r="T18" s="679"/>
      <c r="U18" s="679"/>
      <c r="V18" s="679"/>
      <c r="W18" s="679"/>
      <c r="X18" s="679"/>
      <c r="Y18" s="680"/>
      <c r="Z18" s="715">
        <v>0</v>
      </c>
      <c r="AA18" s="715"/>
      <c r="AB18" s="715"/>
      <c r="AC18" s="715"/>
      <c r="AD18" s="716">
        <v>1535</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227</v>
      </c>
      <c r="BP18" s="715"/>
      <c r="BQ18" s="715"/>
      <c r="BR18" s="715"/>
      <c r="BS18" s="684" t="s">
        <v>128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227</v>
      </c>
      <c r="CS18" s="679"/>
      <c r="CT18" s="679"/>
      <c r="CU18" s="679"/>
      <c r="CV18" s="679"/>
      <c r="CW18" s="679"/>
      <c r="CX18" s="679"/>
      <c r="CY18" s="680"/>
      <c r="CZ18" s="715" t="s">
        <v>227</v>
      </c>
      <c r="DA18" s="715"/>
      <c r="DB18" s="715"/>
      <c r="DC18" s="715"/>
      <c r="DD18" s="684" t="s">
        <v>227</v>
      </c>
      <c r="DE18" s="679"/>
      <c r="DF18" s="679"/>
      <c r="DG18" s="679"/>
      <c r="DH18" s="679"/>
      <c r="DI18" s="679"/>
      <c r="DJ18" s="679"/>
      <c r="DK18" s="679"/>
      <c r="DL18" s="679"/>
      <c r="DM18" s="679"/>
      <c r="DN18" s="679"/>
      <c r="DO18" s="679"/>
      <c r="DP18" s="680"/>
      <c r="DQ18" s="684" t="s">
        <v>227</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734</v>
      </c>
      <c r="S19" s="679"/>
      <c r="T19" s="679"/>
      <c r="U19" s="679"/>
      <c r="V19" s="679"/>
      <c r="W19" s="679"/>
      <c r="X19" s="679"/>
      <c r="Y19" s="680"/>
      <c r="Z19" s="715">
        <v>0</v>
      </c>
      <c r="AA19" s="715"/>
      <c r="AB19" s="715"/>
      <c r="AC19" s="715"/>
      <c r="AD19" s="716">
        <v>734</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227</v>
      </c>
      <c r="BP19" s="715"/>
      <c r="BQ19" s="715"/>
      <c r="BR19" s="715"/>
      <c r="BS19" s="684" t="s">
        <v>227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227</v>
      </c>
      <c r="DE19" s="679"/>
      <c r="DF19" s="679"/>
      <c r="DG19" s="679"/>
      <c r="DH19" s="679"/>
      <c r="DI19" s="679"/>
      <c r="DJ19" s="679"/>
      <c r="DK19" s="679"/>
      <c r="DL19" s="679"/>
      <c r="DM19" s="679"/>
      <c r="DN19" s="679"/>
      <c r="DO19" s="679"/>
      <c r="DP19" s="680"/>
      <c r="DQ19" s="684" t="s">
        <v>227</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97</v>
      </c>
      <c r="S20" s="679"/>
      <c r="T20" s="679"/>
      <c r="U20" s="679"/>
      <c r="V20" s="679"/>
      <c r="W20" s="679"/>
      <c r="X20" s="679"/>
      <c r="Y20" s="680"/>
      <c r="Z20" s="715">
        <v>0</v>
      </c>
      <c r="AA20" s="715"/>
      <c r="AB20" s="715"/>
      <c r="AC20" s="715"/>
      <c r="AD20" s="716">
        <v>97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227</v>
      </c>
      <c r="BH20" s="679"/>
      <c r="BI20" s="679"/>
      <c r="BJ20" s="679"/>
      <c r="BK20" s="679"/>
      <c r="BL20" s="679"/>
      <c r="BM20" s="679"/>
      <c r="BN20" s="680"/>
      <c r="BO20" s="715" t="s">
        <v>128</v>
      </c>
      <c r="BP20" s="715"/>
      <c r="BQ20" s="715"/>
      <c r="BR20" s="715"/>
      <c r="BS20" s="684" t="s">
        <v>227</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3558612</v>
      </c>
      <c r="CS20" s="679"/>
      <c r="CT20" s="679"/>
      <c r="CU20" s="679"/>
      <c r="CV20" s="679"/>
      <c r="CW20" s="679"/>
      <c r="CX20" s="679"/>
      <c r="CY20" s="680"/>
      <c r="CZ20" s="715">
        <v>100</v>
      </c>
      <c r="DA20" s="715"/>
      <c r="DB20" s="715"/>
      <c r="DC20" s="715"/>
      <c r="DD20" s="684">
        <v>287408</v>
      </c>
      <c r="DE20" s="679"/>
      <c r="DF20" s="679"/>
      <c r="DG20" s="679"/>
      <c r="DH20" s="679"/>
      <c r="DI20" s="679"/>
      <c r="DJ20" s="679"/>
      <c r="DK20" s="679"/>
      <c r="DL20" s="679"/>
      <c r="DM20" s="679"/>
      <c r="DN20" s="679"/>
      <c r="DO20" s="679"/>
      <c r="DP20" s="680"/>
      <c r="DQ20" s="684">
        <v>2556129</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3062</v>
      </c>
      <c r="S21" s="679"/>
      <c r="T21" s="679"/>
      <c r="U21" s="679"/>
      <c r="V21" s="679"/>
      <c r="W21" s="679"/>
      <c r="X21" s="679"/>
      <c r="Y21" s="680"/>
      <c r="Z21" s="715">
        <v>0.1</v>
      </c>
      <c r="AA21" s="715"/>
      <c r="AB21" s="715"/>
      <c r="AC21" s="715"/>
      <c r="AD21" s="716">
        <v>3062</v>
      </c>
      <c r="AE21" s="716"/>
      <c r="AF21" s="716"/>
      <c r="AG21" s="716"/>
      <c r="AH21" s="716"/>
      <c r="AI21" s="716"/>
      <c r="AJ21" s="716"/>
      <c r="AK21" s="716"/>
      <c r="AL21" s="681">
        <v>0.1</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227</v>
      </c>
      <c r="BH21" s="679"/>
      <c r="BI21" s="679"/>
      <c r="BJ21" s="679"/>
      <c r="BK21" s="679"/>
      <c r="BL21" s="679"/>
      <c r="BM21" s="679"/>
      <c r="BN21" s="680"/>
      <c r="BO21" s="715" t="s">
        <v>227</v>
      </c>
      <c r="BP21" s="715"/>
      <c r="BQ21" s="715"/>
      <c r="BR21" s="715"/>
      <c r="BS21" s="684" t="s">
        <v>227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1717026</v>
      </c>
      <c r="S22" s="679"/>
      <c r="T22" s="679"/>
      <c r="U22" s="679"/>
      <c r="V22" s="679"/>
      <c r="W22" s="679"/>
      <c r="X22" s="679"/>
      <c r="Y22" s="680"/>
      <c r="Z22" s="715">
        <v>44.2</v>
      </c>
      <c r="AA22" s="715"/>
      <c r="AB22" s="715"/>
      <c r="AC22" s="715"/>
      <c r="AD22" s="716">
        <v>1533820</v>
      </c>
      <c r="AE22" s="716"/>
      <c r="AF22" s="716"/>
      <c r="AG22" s="716"/>
      <c r="AH22" s="716"/>
      <c r="AI22" s="716"/>
      <c r="AJ22" s="716"/>
      <c r="AK22" s="716"/>
      <c r="AL22" s="681">
        <v>70.3</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227</v>
      </c>
      <c r="BH22" s="679"/>
      <c r="BI22" s="679"/>
      <c r="BJ22" s="679"/>
      <c r="BK22" s="679"/>
      <c r="BL22" s="679"/>
      <c r="BM22" s="679"/>
      <c r="BN22" s="680"/>
      <c r="BO22" s="715" t="s">
        <v>128</v>
      </c>
      <c r="BP22" s="715"/>
      <c r="BQ22" s="715"/>
      <c r="BR22" s="715"/>
      <c r="BS22" s="684" t="s">
        <v>227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1533820</v>
      </c>
      <c r="S23" s="679"/>
      <c r="T23" s="679"/>
      <c r="U23" s="679"/>
      <c r="V23" s="679"/>
      <c r="W23" s="679"/>
      <c r="X23" s="679"/>
      <c r="Y23" s="680"/>
      <c r="Z23" s="715">
        <v>39.5</v>
      </c>
      <c r="AA23" s="715"/>
      <c r="AB23" s="715"/>
      <c r="AC23" s="715"/>
      <c r="AD23" s="716">
        <v>1533820</v>
      </c>
      <c r="AE23" s="716"/>
      <c r="AF23" s="716"/>
      <c r="AG23" s="716"/>
      <c r="AH23" s="716"/>
      <c r="AI23" s="716"/>
      <c r="AJ23" s="716"/>
      <c r="AK23" s="716"/>
      <c r="AL23" s="681">
        <v>70.3</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227</v>
      </c>
      <c r="BP23" s="715"/>
      <c r="BQ23" s="715"/>
      <c r="BR23" s="715"/>
      <c r="BS23" s="684" t="s">
        <v>227</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183206</v>
      </c>
      <c r="S24" s="679"/>
      <c r="T24" s="679"/>
      <c r="U24" s="679"/>
      <c r="V24" s="679"/>
      <c r="W24" s="679"/>
      <c r="X24" s="679"/>
      <c r="Y24" s="680"/>
      <c r="Z24" s="715">
        <v>4.7</v>
      </c>
      <c r="AA24" s="715"/>
      <c r="AB24" s="715"/>
      <c r="AC24" s="715"/>
      <c r="AD24" s="716" t="s">
        <v>128</v>
      </c>
      <c r="AE24" s="716"/>
      <c r="AF24" s="716"/>
      <c r="AG24" s="716"/>
      <c r="AH24" s="716"/>
      <c r="AI24" s="716"/>
      <c r="AJ24" s="716"/>
      <c r="AK24" s="716"/>
      <c r="AL24" s="681" t="s">
        <v>128</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227</v>
      </c>
      <c r="BP24" s="715"/>
      <c r="BQ24" s="715"/>
      <c r="BR24" s="715"/>
      <c r="BS24" s="684" t="s">
        <v>227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1183785</v>
      </c>
      <c r="CS24" s="734"/>
      <c r="CT24" s="734"/>
      <c r="CU24" s="734"/>
      <c r="CV24" s="734"/>
      <c r="CW24" s="734"/>
      <c r="CX24" s="734"/>
      <c r="CY24" s="777"/>
      <c r="CZ24" s="778">
        <v>33.299999999999997</v>
      </c>
      <c r="DA24" s="751"/>
      <c r="DB24" s="751"/>
      <c r="DC24" s="781"/>
      <c r="DD24" s="776">
        <v>995272</v>
      </c>
      <c r="DE24" s="734"/>
      <c r="DF24" s="734"/>
      <c r="DG24" s="734"/>
      <c r="DH24" s="734"/>
      <c r="DI24" s="734"/>
      <c r="DJ24" s="734"/>
      <c r="DK24" s="777"/>
      <c r="DL24" s="776">
        <v>983684</v>
      </c>
      <c r="DM24" s="734"/>
      <c r="DN24" s="734"/>
      <c r="DO24" s="734"/>
      <c r="DP24" s="734"/>
      <c r="DQ24" s="734"/>
      <c r="DR24" s="734"/>
      <c r="DS24" s="734"/>
      <c r="DT24" s="734"/>
      <c r="DU24" s="734"/>
      <c r="DV24" s="777"/>
      <c r="DW24" s="778">
        <v>43.6</v>
      </c>
      <c r="DX24" s="751"/>
      <c r="DY24" s="751"/>
      <c r="DZ24" s="751"/>
      <c r="EA24" s="751"/>
      <c r="EB24" s="751"/>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227</v>
      </c>
      <c r="S25" s="679"/>
      <c r="T25" s="679"/>
      <c r="U25" s="679"/>
      <c r="V25" s="679"/>
      <c r="W25" s="679"/>
      <c r="X25" s="679"/>
      <c r="Y25" s="680"/>
      <c r="Z25" s="715" t="s">
        <v>128</v>
      </c>
      <c r="AA25" s="715"/>
      <c r="AB25" s="715"/>
      <c r="AC25" s="715"/>
      <c r="AD25" s="716" t="s">
        <v>227</v>
      </c>
      <c r="AE25" s="716"/>
      <c r="AF25" s="716"/>
      <c r="AG25" s="716"/>
      <c r="AH25" s="716"/>
      <c r="AI25" s="716"/>
      <c r="AJ25" s="716"/>
      <c r="AK25" s="716"/>
      <c r="AL25" s="681" t="s">
        <v>227</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227</v>
      </c>
      <c r="BH25" s="679"/>
      <c r="BI25" s="679"/>
      <c r="BJ25" s="679"/>
      <c r="BK25" s="679"/>
      <c r="BL25" s="679"/>
      <c r="BM25" s="679"/>
      <c r="BN25" s="680"/>
      <c r="BO25" s="715" t="s">
        <v>227</v>
      </c>
      <c r="BP25" s="715"/>
      <c r="BQ25" s="715"/>
      <c r="BR25" s="715"/>
      <c r="BS25" s="684" t="s">
        <v>227</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551515</v>
      </c>
      <c r="CS25" s="697"/>
      <c r="CT25" s="697"/>
      <c r="CU25" s="697"/>
      <c r="CV25" s="697"/>
      <c r="CW25" s="697"/>
      <c r="CX25" s="697"/>
      <c r="CY25" s="698"/>
      <c r="CZ25" s="681">
        <v>15.5</v>
      </c>
      <c r="DA25" s="699"/>
      <c r="DB25" s="699"/>
      <c r="DC25" s="700"/>
      <c r="DD25" s="684">
        <v>530777</v>
      </c>
      <c r="DE25" s="697"/>
      <c r="DF25" s="697"/>
      <c r="DG25" s="697"/>
      <c r="DH25" s="697"/>
      <c r="DI25" s="697"/>
      <c r="DJ25" s="697"/>
      <c r="DK25" s="698"/>
      <c r="DL25" s="684">
        <v>519232</v>
      </c>
      <c r="DM25" s="697"/>
      <c r="DN25" s="697"/>
      <c r="DO25" s="697"/>
      <c r="DP25" s="697"/>
      <c r="DQ25" s="697"/>
      <c r="DR25" s="697"/>
      <c r="DS25" s="697"/>
      <c r="DT25" s="697"/>
      <c r="DU25" s="697"/>
      <c r="DV25" s="698"/>
      <c r="DW25" s="681">
        <v>23</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2364263</v>
      </c>
      <c r="S26" s="679"/>
      <c r="T26" s="679"/>
      <c r="U26" s="679"/>
      <c r="V26" s="679"/>
      <c r="W26" s="679"/>
      <c r="X26" s="679"/>
      <c r="Y26" s="680"/>
      <c r="Z26" s="715">
        <v>60.9</v>
      </c>
      <c r="AA26" s="715"/>
      <c r="AB26" s="715"/>
      <c r="AC26" s="715"/>
      <c r="AD26" s="716">
        <v>2181057</v>
      </c>
      <c r="AE26" s="716"/>
      <c r="AF26" s="716"/>
      <c r="AG26" s="716"/>
      <c r="AH26" s="716"/>
      <c r="AI26" s="716"/>
      <c r="AJ26" s="716"/>
      <c r="AK26" s="716"/>
      <c r="AL26" s="681">
        <v>99.9</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227</v>
      </c>
      <c r="BH26" s="679"/>
      <c r="BI26" s="679"/>
      <c r="BJ26" s="679"/>
      <c r="BK26" s="679"/>
      <c r="BL26" s="679"/>
      <c r="BM26" s="679"/>
      <c r="BN26" s="680"/>
      <c r="BO26" s="715" t="s">
        <v>227</v>
      </c>
      <c r="BP26" s="715"/>
      <c r="BQ26" s="715"/>
      <c r="BR26" s="715"/>
      <c r="BS26" s="684" t="s">
        <v>227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331448</v>
      </c>
      <c r="CS26" s="679"/>
      <c r="CT26" s="679"/>
      <c r="CU26" s="679"/>
      <c r="CV26" s="679"/>
      <c r="CW26" s="679"/>
      <c r="CX26" s="679"/>
      <c r="CY26" s="680"/>
      <c r="CZ26" s="681">
        <v>9.3000000000000007</v>
      </c>
      <c r="DA26" s="699"/>
      <c r="DB26" s="699"/>
      <c r="DC26" s="700"/>
      <c r="DD26" s="684">
        <v>316366</v>
      </c>
      <c r="DE26" s="679"/>
      <c r="DF26" s="679"/>
      <c r="DG26" s="679"/>
      <c r="DH26" s="679"/>
      <c r="DI26" s="679"/>
      <c r="DJ26" s="679"/>
      <c r="DK26" s="680"/>
      <c r="DL26" s="684" t="s">
        <v>227</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626</v>
      </c>
      <c r="S27" s="679"/>
      <c r="T27" s="679"/>
      <c r="U27" s="679"/>
      <c r="V27" s="679"/>
      <c r="W27" s="679"/>
      <c r="X27" s="679"/>
      <c r="Y27" s="680"/>
      <c r="Z27" s="715">
        <v>0</v>
      </c>
      <c r="AA27" s="715"/>
      <c r="AB27" s="715"/>
      <c r="AC27" s="715"/>
      <c r="AD27" s="716">
        <v>626</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494950</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249758</v>
      </c>
      <c r="CS27" s="697"/>
      <c r="CT27" s="697"/>
      <c r="CU27" s="697"/>
      <c r="CV27" s="697"/>
      <c r="CW27" s="697"/>
      <c r="CX27" s="697"/>
      <c r="CY27" s="698"/>
      <c r="CZ27" s="681">
        <v>7</v>
      </c>
      <c r="DA27" s="699"/>
      <c r="DB27" s="699"/>
      <c r="DC27" s="700"/>
      <c r="DD27" s="684">
        <v>82233</v>
      </c>
      <c r="DE27" s="697"/>
      <c r="DF27" s="697"/>
      <c r="DG27" s="697"/>
      <c r="DH27" s="697"/>
      <c r="DI27" s="697"/>
      <c r="DJ27" s="697"/>
      <c r="DK27" s="698"/>
      <c r="DL27" s="684">
        <v>82196</v>
      </c>
      <c r="DM27" s="697"/>
      <c r="DN27" s="697"/>
      <c r="DO27" s="697"/>
      <c r="DP27" s="697"/>
      <c r="DQ27" s="697"/>
      <c r="DR27" s="697"/>
      <c r="DS27" s="697"/>
      <c r="DT27" s="697"/>
      <c r="DU27" s="697"/>
      <c r="DV27" s="698"/>
      <c r="DW27" s="681">
        <v>3.6</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17014</v>
      </c>
      <c r="S28" s="679"/>
      <c r="T28" s="679"/>
      <c r="U28" s="679"/>
      <c r="V28" s="679"/>
      <c r="W28" s="679"/>
      <c r="X28" s="679"/>
      <c r="Y28" s="680"/>
      <c r="Z28" s="715">
        <v>0.4</v>
      </c>
      <c r="AA28" s="715"/>
      <c r="AB28" s="715"/>
      <c r="AC28" s="715"/>
      <c r="AD28" s="716" t="s">
        <v>227</v>
      </c>
      <c r="AE28" s="716"/>
      <c r="AF28" s="716"/>
      <c r="AG28" s="716"/>
      <c r="AH28" s="716"/>
      <c r="AI28" s="716"/>
      <c r="AJ28" s="716"/>
      <c r="AK28" s="716"/>
      <c r="AL28" s="681" t="s">
        <v>227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382512</v>
      </c>
      <c r="CS28" s="679"/>
      <c r="CT28" s="679"/>
      <c r="CU28" s="679"/>
      <c r="CV28" s="679"/>
      <c r="CW28" s="679"/>
      <c r="CX28" s="679"/>
      <c r="CY28" s="680"/>
      <c r="CZ28" s="681">
        <v>10.7</v>
      </c>
      <c r="DA28" s="699"/>
      <c r="DB28" s="699"/>
      <c r="DC28" s="700"/>
      <c r="DD28" s="684">
        <v>382262</v>
      </c>
      <c r="DE28" s="679"/>
      <c r="DF28" s="679"/>
      <c r="DG28" s="679"/>
      <c r="DH28" s="679"/>
      <c r="DI28" s="679"/>
      <c r="DJ28" s="679"/>
      <c r="DK28" s="680"/>
      <c r="DL28" s="684">
        <v>382256</v>
      </c>
      <c r="DM28" s="679"/>
      <c r="DN28" s="679"/>
      <c r="DO28" s="679"/>
      <c r="DP28" s="679"/>
      <c r="DQ28" s="679"/>
      <c r="DR28" s="679"/>
      <c r="DS28" s="679"/>
      <c r="DT28" s="679"/>
      <c r="DU28" s="679"/>
      <c r="DV28" s="680"/>
      <c r="DW28" s="681">
        <v>17</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24579</v>
      </c>
      <c r="S29" s="679"/>
      <c r="T29" s="679"/>
      <c r="U29" s="679"/>
      <c r="V29" s="679"/>
      <c r="W29" s="679"/>
      <c r="X29" s="679"/>
      <c r="Y29" s="680"/>
      <c r="Z29" s="715">
        <v>0.6</v>
      </c>
      <c r="AA29" s="715"/>
      <c r="AB29" s="715"/>
      <c r="AC29" s="715"/>
      <c r="AD29" s="716">
        <v>25</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70</v>
      </c>
      <c r="CG29" s="712"/>
      <c r="CH29" s="712"/>
      <c r="CI29" s="712"/>
      <c r="CJ29" s="712"/>
      <c r="CK29" s="712"/>
      <c r="CL29" s="712"/>
      <c r="CM29" s="712"/>
      <c r="CN29" s="712"/>
      <c r="CO29" s="712"/>
      <c r="CP29" s="712"/>
      <c r="CQ29" s="713"/>
      <c r="CR29" s="678">
        <v>382512</v>
      </c>
      <c r="CS29" s="697"/>
      <c r="CT29" s="697"/>
      <c r="CU29" s="697"/>
      <c r="CV29" s="697"/>
      <c r="CW29" s="697"/>
      <c r="CX29" s="697"/>
      <c r="CY29" s="698"/>
      <c r="CZ29" s="681">
        <v>10.7</v>
      </c>
      <c r="DA29" s="699"/>
      <c r="DB29" s="699"/>
      <c r="DC29" s="700"/>
      <c r="DD29" s="684">
        <v>382262</v>
      </c>
      <c r="DE29" s="697"/>
      <c r="DF29" s="697"/>
      <c r="DG29" s="697"/>
      <c r="DH29" s="697"/>
      <c r="DI29" s="697"/>
      <c r="DJ29" s="697"/>
      <c r="DK29" s="698"/>
      <c r="DL29" s="684">
        <v>382256</v>
      </c>
      <c r="DM29" s="697"/>
      <c r="DN29" s="697"/>
      <c r="DO29" s="697"/>
      <c r="DP29" s="697"/>
      <c r="DQ29" s="697"/>
      <c r="DR29" s="697"/>
      <c r="DS29" s="697"/>
      <c r="DT29" s="697"/>
      <c r="DU29" s="697"/>
      <c r="DV29" s="698"/>
      <c r="DW29" s="681">
        <v>17</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9566</v>
      </c>
      <c r="S30" s="679"/>
      <c r="T30" s="679"/>
      <c r="U30" s="679"/>
      <c r="V30" s="679"/>
      <c r="W30" s="679"/>
      <c r="X30" s="679"/>
      <c r="Y30" s="680"/>
      <c r="Z30" s="715">
        <v>0.2</v>
      </c>
      <c r="AA30" s="715"/>
      <c r="AB30" s="715"/>
      <c r="AC30" s="715"/>
      <c r="AD30" s="716" t="s">
        <v>227</v>
      </c>
      <c r="AE30" s="716"/>
      <c r="AF30" s="716"/>
      <c r="AG30" s="716"/>
      <c r="AH30" s="716"/>
      <c r="AI30" s="716"/>
      <c r="AJ30" s="716"/>
      <c r="AK30" s="716"/>
      <c r="AL30" s="681" t="s">
        <v>227</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368511</v>
      </c>
      <c r="CS30" s="679"/>
      <c r="CT30" s="679"/>
      <c r="CU30" s="679"/>
      <c r="CV30" s="679"/>
      <c r="CW30" s="679"/>
      <c r="CX30" s="679"/>
      <c r="CY30" s="680"/>
      <c r="CZ30" s="681">
        <v>10.4</v>
      </c>
      <c r="DA30" s="699"/>
      <c r="DB30" s="699"/>
      <c r="DC30" s="700"/>
      <c r="DD30" s="684">
        <v>368261</v>
      </c>
      <c r="DE30" s="679"/>
      <c r="DF30" s="679"/>
      <c r="DG30" s="679"/>
      <c r="DH30" s="679"/>
      <c r="DI30" s="679"/>
      <c r="DJ30" s="679"/>
      <c r="DK30" s="680"/>
      <c r="DL30" s="684">
        <v>368261</v>
      </c>
      <c r="DM30" s="679"/>
      <c r="DN30" s="679"/>
      <c r="DO30" s="679"/>
      <c r="DP30" s="679"/>
      <c r="DQ30" s="679"/>
      <c r="DR30" s="679"/>
      <c r="DS30" s="679"/>
      <c r="DT30" s="679"/>
      <c r="DU30" s="679"/>
      <c r="DV30" s="680"/>
      <c r="DW30" s="681">
        <v>16.3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324996</v>
      </c>
      <c r="S31" s="679"/>
      <c r="T31" s="679"/>
      <c r="U31" s="679"/>
      <c r="V31" s="679"/>
      <c r="W31" s="679"/>
      <c r="X31" s="679"/>
      <c r="Y31" s="680"/>
      <c r="Z31" s="715">
        <v>8.4</v>
      </c>
      <c r="AA31" s="715"/>
      <c r="AB31" s="715"/>
      <c r="AC31" s="715"/>
      <c r="AD31" s="716" t="s">
        <v>128</v>
      </c>
      <c r="AE31" s="716"/>
      <c r="AF31" s="716"/>
      <c r="AG31" s="716"/>
      <c r="AH31" s="716"/>
      <c r="AI31" s="716"/>
      <c r="AJ31" s="716"/>
      <c r="AK31" s="716"/>
      <c r="AL31" s="681" t="s">
        <v>128</v>
      </c>
      <c r="AM31" s="682"/>
      <c r="AN31" s="682"/>
      <c r="AO31" s="717"/>
      <c r="AP31" s="753" t="s">
        <v>309</v>
      </c>
      <c r="AQ31" s="754"/>
      <c r="AR31" s="754"/>
      <c r="AS31" s="754"/>
      <c r="AT31" s="759" t="s">
        <v>310</v>
      </c>
      <c r="AU31" s="231"/>
      <c r="AV31" s="231"/>
      <c r="AW31" s="231"/>
      <c r="AX31" s="746" t="s">
        <v>186</v>
      </c>
      <c r="AY31" s="747"/>
      <c r="AZ31" s="747"/>
      <c r="BA31" s="747"/>
      <c r="BB31" s="747"/>
      <c r="BC31" s="747"/>
      <c r="BD31" s="747"/>
      <c r="BE31" s="747"/>
      <c r="BF31" s="748"/>
      <c r="BG31" s="749">
        <v>98.7</v>
      </c>
      <c r="BH31" s="750"/>
      <c r="BI31" s="750"/>
      <c r="BJ31" s="750"/>
      <c r="BK31" s="750"/>
      <c r="BL31" s="750"/>
      <c r="BM31" s="751">
        <v>96.8</v>
      </c>
      <c r="BN31" s="750"/>
      <c r="BO31" s="750"/>
      <c r="BP31" s="750"/>
      <c r="BQ31" s="752"/>
      <c r="BR31" s="749">
        <v>98.4</v>
      </c>
      <c r="BS31" s="750"/>
      <c r="BT31" s="750"/>
      <c r="BU31" s="750"/>
      <c r="BV31" s="750"/>
      <c r="BW31" s="750"/>
      <c r="BX31" s="751">
        <v>96.6</v>
      </c>
      <c r="BY31" s="750"/>
      <c r="BZ31" s="750"/>
      <c r="CA31" s="750"/>
      <c r="CB31" s="752"/>
      <c r="CD31" s="769"/>
      <c r="CE31" s="770"/>
      <c r="CF31" s="711" t="s">
        <v>311</v>
      </c>
      <c r="CG31" s="712"/>
      <c r="CH31" s="712"/>
      <c r="CI31" s="712"/>
      <c r="CJ31" s="712"/>
      <c r="CK31" s="712"/>
      <c r="CL31" s="712"/>
      <c r="CM31" s="712"/>
      <c r="CN31" s="712"/>
      <c r="CO31" s="712"/>
      <c r="CP31" s="712"/>
      <c r="CQ31" s="713"/>
      <c r="CR31" s="678">
        <v>14001</v>
      </c>
      <c r="CS31" s="697"/>
      <c r="CT31" s="697"/>
      <c r="CU31" s="697"/>
      <c r="CV31" s="697"/>
      <c r="CW31" s="697"/>
      <c r="CX31" s="697"/>
      <c r="CY31" s="698"/>
      <c r="CZ31" s="681">
        <v>0.4</v>
      </c>
      <c r="DA31" s="699"/>
      <c r="DB31" s="699"/>
      <c r="DC31" s="700"/>
      <c r="DD31" s="684">
        <v>14001</v>
      </c>
      <c r="DE31" s="697"/>
      <c r="DF31" s="697"/>
      <c r="DG31" s="697"/>
      <c r="DH31" s="697"/>
      <c r="DI31" s="697"/>
      <c r="DJ31" s="697"/>
      <c r="DK31" s="698"/>
      <c r="DL31" s="684">
        <v>13995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42" t="s">
        <v>312</v>
      </c>
      <c r="C32" s="743"/>
      <c r="D32" s="743"/>
      <c r="E32" s="743"/>
      <c r="F32" s="743"/>
      <c r="G32" s="743"/>
      <c r="H32" s="743"/>
      <c r="I32" s="743"/>
      <c r="J32" s="743"/>
      <c r="K32" s="743"/>
      <c r="L32" s="743"/>
      <c r="M32" s="743"/>
      <c r="N32" s="743"/>
      <c r="O32" s="743"/>
      <c r="P32" s="743"/>
      <c r="Q32" s="744"/>
      <c r="R32" s="678" t="s">
        <v>227</v>
      </c>
      <c r="S32" s="679"/>
      <c r="T32" s="679"/>
      <c r="U32" s="679"/>
      <c r="V32" s="679"/>
      <c r="W32" s="679"/>
      <c r="X32" s="679"/>
      <c r="Y32" s="680"/>
      <c r="Z32" s="715" t="s">
        <v>227</v>
      </c>
      <c r="AA32" s="715"/>
      <c r="AB32" s="715"/>
      <c r="AC32" s="715"/>
      <c r="AD32" s="716" t="s">
        <v>227</v>
      </c>
      <c r="AE32" s="716"/>
      <c r="AF32" s="716"/>
      <c r="AG32" s="716"/>
      <c r="AH32" s="716"/>
      <c r="AI32" s="716"/>
      <c r="AJ32" s="716"/>
      <c r="AK32" s="716"/>
      <c r="AL32" s="681" t="s">
        <v>227</v>
      </c>
      <c r="AM32" s="682"/>
      <c r="AN32" s="682"/>
      <c r="AO32" s="717"/>
      <c r="AP32" s="755"/>
      <c r="AQ32" s="756"/>
      <c r="AR32" s="756"/>
      <c r="AS32" s="756"/>
      <c r="AT32" s="760"/>
      <c r="AU32" s="230" t="s">
        <v>313</v>
      </c>
      <c r="AV32" s="230"/>
      <c r="AW32" s="230"/>
      <c r="AX32" s="675" t="s">
        <v>314</v>
      </c>
      <c r="AY32" s="676"/>
      <c r="AZ32" s="676"/>
      <c r="BA32" s="676"/>
      <c r="BB32" s="676"/>
      <c r="BC32" s="676"/>
      <c r="BD32" s="676"/>
      <c r="BE32" s="676"/>
      <c r="BF32" s="677"/>
      <c r="BG32" s="762">
        <v>98.5</v>
      </c>
      <c r="BH32" s="697"/>
      <c r="BI32" s="697"/>
      <c r="BJ32" s="697"/>
      <c r="BK32" s="697"/>
      <c r="BL32" s="697"/>
      <c r="BM32" s="682">
        <v>96.7</v>
      </c>
      <c r="BN32" s="763"/>
      <c r="BO32" s="763"/>
      <c r="BP32" s="763"/>
      <c r="BQ32" s="721"/>
      <c r="BR32" s="762">
        <v>98.2</v>
      </c>
      <c r="BS32" s="697"/>
      <c r="BT32" s="697"/>
      <c r="BU32" s="697"/>
      <c r="BV32" s="697"/>
      <c r="BW32" s="697"/>
      <c r="BX32" s="682">
        <v>97.2</v>
      </c>
      <c r="BY32" s="763"/>
      <c r="BZ32" s="763"/>
      <c r="CA32" s="763"/>
      <c r="CB32" s="721"/>
      <c r="CD32" s="771"/>
      <c r="CE32" s="772"/>
      <c r="CF32" s="711" t="s">
        <v>315</v>
      </c>
      <c r="CG32" s="712"/>
      <c r="CH32" s="712"/>
      <c r="CI32" s="712"/>
      <c r="CJ32" s="712"/>
      <c r="CK32" s="712"/>
      <c r="CL32" s="712"/>
      <c r="CM32" s="712"/>
      <c r="CN32" s="712"/>
      <c r="CO32" s="712"/>
      <c r="CP32" s="712"/>
      <c r="CQ32" s="713"/>
      <c r="CR32" s="678" t="s">
        <v>227</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227</v>
      </c>
      <c r="DM32" s="679"/>
      <c r="DN32" s="679"/>
      <c r="DO32" s="679"/>
      <c r="DP32" s="679"/>
      <c r="DQ32" s="679"/>
      <c r="DR32" s="679"/>
      <c r="DS32" s="679"/>
      <c r="DT32" s="679"/>
      <c r="DU32" s="679"/>
      <c r="DV32" s="680"/>
      <c r="DW32" s="681" t="s">
        <v>227</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302400</v>
      </c>
      <c r="S33" s="679"/>
      <c r="T33" s="679"/>
      <c r="U33" s="679"/>
      <c r="V33" s="679"/>
      <c r="W33" s="679"/>
      <c r="X33" s="679"/>
      <c r="Y33" s="680"/>
      <c r="Z33" s="715">
        <v>7.8</v>
      </c>
      <c r="AA33" s="715"/>
      <c r="AB33" s="715"/>
      <c r="AC33" s="715"/>
      <c r="AD33" s="716" t="s">
        <v>227</v>
      </c>
      <c r="AE33" s="716"/>
      <c r="AF33" s="716"/>
      <c r="AG33" s="716"/>
      <c r="AH33" s="716"/>
      <c r="AI33" s="716"/>
      <c r="AJ33" s="716"/>
      <c r="AK33" s="716"/>
      <c r="AL33" s="681" t="s">
        <v>227</v>
      </c>
      <c r="AM33" s="682"/>
      <c r="AN33" s="682"/>
      <c r="AO33" s="717"/>
      <c r="AP33" s="757"/>
      <c r="AQ33" s="758"/>
      <c r="AR33" s="758"/>
      <c r="AS33" s="758"/>
      <c r="AT33" s="761"/>
      <c r="AU33" s="232"/>
      <c r="AV33" s="232"/>
      <c r="AW33" s="232"/>
      <c r="AX33" s="659" t="s">
        <v>317</v>
      </c>
      <c r="AY33" s="660"/>
      <c r="AZ33" s="660"/>
      <c r="BA33" s="660"/>
      <c r="BB33" s="660"/>
      <c r="BC33" s="660"/>
      <c r="BD33" s="660"/>
      <c r="BE33" s="660"/>
      <c r="BF33" s="661"/>
      <c r="BG33" s="745">
        <v>98.5</v>
      </c>
      <c r="BH33" s="663"/>
      <c r="BI33" s="663"/>
      <c r="BJ33" s="663"/>
      <c r="BK33" s="663"/>
      <c r="BL33" s="663"/>
      <c r="BM33" s="706">
        <v>96.1</v>
      </c>
      <c r="BN33" s="663"/>
      <c r="BO33" s="663"/>
      <c r="BP33" s="663"/>
      <c r="BQ33" s="727"/>
      <c r="BR33" s="745">
        <v>98.2</v>
      </c>
      <c r="BS33" s="663"/>
      <c r="BT33" s="663"/>
      <c r="BU33" s="663"/>
      <c r="BV33" s="663"/>
      <c r="BW33" s="663"/>
      <c r="BX33" s="706">
        <v>95.4</v>
      </c>
      <c r="BY33" s="663"/>
      <c r="BZ33" s="663"/>
      <c r="CA33" s="663"/>
      <c r="CB33" s="727"/>
      <c r="CD33" s="711" t="s">
        <v>318</v>
      </c>
      <c r="CE33" s="712"/>
      <c r="CF33" s="712"/>
      <c r="CG33" s="712"/>
      <c r="CH33" s="712"/>
      <c r="CI33" s="712"/>
      <c r="CJ33" s="712"/>
      <c r="CK33" s="712"/>
      <c r="CL33" s="712"/>
      <c r="CM33" s="712"/>
      <c r="CN33" s="712"/>
      <c r="CO33" s="712"/>
      <c r="CP33" s="712"/>
      <c r="CQ33" s="713"/>
      <c r="CR33" s="678">
        <v>2004298</v>
      </c>
      <c r="CS33" s="697"/>
      <c r="CT33" s="697"/>
      <c r="CU33" s="697"/>
      <c r="CV33" s="697"/>
      <c r="CW33" s="697"/>
      <c r="CX33" s="697"/>
      <c r="CY33" s="698"/>
      <c r="CZ33" s="681">
        <v>56.3</v>
      </c>
      <c r="DA33" s="699"/>
      <c r="DB33" s="699"/>
      <c r="DC33" s="700"/>
      <c r="DD33" s="684">
        <v>1438384</v>
      </c>
      <c r="DE33" s="697"/>
      <c r="DF33" s="697"/>
      <c r="DG33" s="697"/>
      <c r="DH33" s="697"/>
      <c r="DI33" s="697"/>
      <c r="DJ33" s="697"/>
      <c r="DK33" s="698"/>
      <c r="DL33" s="684">
        <v>1010763</v>
      </c>
      <c r="DM33" s="697"/>
      <c r="DN33" s="697"/>
      <c r="DO33" s="697"/>
      <c r="DP33" s="697"/>
      <c r="DQ33" s="697"/>
      <c r="DR33" s="697"/>
      <c r="DS33" s="697"/>
      <c r="DT33" s="697"/>
      <c r="DU33" s="697"/>
      <c r="DV33" s="698"/>
      <c r="DW33" s="681">
        <v>44.8</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34602</v>
      </c>
      <c r="S34" s="679"/>
      <c r="T34" s="679"/>
      <c r="U34" s="679"/>
      <c r="V34" s="679"/>
      <c r="W34" s="679"/>
      <c r="X34" s="679"/>
      <c r="Y34" s="680"/>
      <c r="Z34" s="715">
        <v>0.9</v>
      </c>
      <c r="AA34" s="715"/>
      <c r="AB34" s="715"/>
      <c r="AC34" s="715"/>
      <c r="AD34" s="716">
        <v>407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726738</v>
      </c>
      <c r="CS34" s="679"/>
      <c r="CT34" s="679"/>
      <c r="CU34" s="679"/>
      <c r="CV34" s="679"/>
      <c r="CW34" s="679"/>
      <c r="CX34" s="679"/>
      <c r="CY34" s="680"/>
      <c r="CZ34" s="681">
        <v>20.399999999999999</v>
      </c>
      <c r="DA34" s="699"/>
      <c r="DB34" s="699"/>
      <c r="DC34" s="700"/>
      <c r="DD34" s="684">
        <v>556613</v>
      </c>
      <c r="DE34" s="679"/>
      <c r="DF34" s="679"/>
      <c r="DG34" s="679"/>
      <c r="DH34" s="679"/>
      <c r="DI34" s="679"/>
      <c r="DJ34" s="679"/>
      <c r="DK34" s="680"/>
      <c r="DL34" s="684">
        <v>321993</v>
      </c>
      <c r="DM34" s="679"/>
      <c r="DN34" s="679"/>
      <c r="DO34" s="679"/>
      <c r="DP34" s="679"/>
      <c r="DQ34" s="679"/>
      <c r="DR34" s="679"/>
      <c r="DS34" s="679"/>
      <c r="DT34" s="679"/>
      <c r="DU34" s="679"/>
      <c r="DV34" s="680"/>
      <c r="DW34" s="681">
        <v>14.3</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11184</v>
      </c>
      <c r="S35" s="679"/>
      <c r="T35" s="679"/>
      <c r="U35" s="679"/>
      <c r="V35" s="679"/>
      <c r="W35" s="679"/>
      <c r="X35" s="679"/>
      <c r="Y35" s="680"/>
      <c r="Z35" s="715">
        <v>0.3</v>
      </c>
      <c r="AA35" s="715"/>
      <c r="AB35" s="715"/>
      <c r="AC35" s="715"/>
      <c r="AD35" s="716" t="s">
        <v>227</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43551</v>
      </c>
      <c r="CS35" s="697"/>
      <c r="CT35" s="697"/>
      <c r="CU35" s="697"/>
      <c r="CV35" s="697"/>
      <c r="CW35" s="697"/>
      <c r="CX35" s="697"/>
      <c r="CY35" s="698"/>
      <c r="CZ35" s="681">
        <v>1.2</v>
      </c>
      <c r="DA35" s="699"/>
      <c r="DB35" s="699"/>
      <c r="DC35" s="700"/>
      <c r="DD35" s="684">
        <v>36684</v>
      </c>
      <c r="DE35" s="697"/>
      <c r="DF35" s="697"/>
      <c r="DG35" s="697"/>
      <c r="DH35" s="697"/>
      <c r="DI35" s="697"/>
      <c r="DJ35" s="697"/>
      <c r="DK35" s="698"/>
      <c r="DL35" s="684">
        <v>35679</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242555</v>
      </c>
      <c r="S36" s="679"/>
      <c r="T36" s="679"/>
      <c r="U36" s="679"/>
      <c r="V36" s="679"/>
      <c r="W36" s="679"/>
      <c r="X36" s="679"/>
      <c r="Y36" s="680"/>
      <c r="Z36" s="715">
        <v>6.2</v>
      </c>
      <c r="AA36" s="715"/>
      <c r="AB36" s="715"/>
      <c r="AC36" s="715"/>
      <c r="AD36" s="716" t="s">
        <v>128</v>
      </c>
      <c r="AE36" s="716"/>
      <c r="AF36" s="716"/>
      <c r="AG36" s="716"/>
      <c r="AH36" s="716"/>
      <c r="AI36" s="716"/>
      <c r="AJ36" s="716"/>
      <c r="AK36" s="716"/>
      <c r="AL36" s="681" t="s">
        <v>227</v>
      </c>
      <c r="AM36" s="682"/>
      <c r="AN36" s="682"/>
      <c r="AO36" s="717"/>
      <c r="AP36" s="235"/>
      <c r="AQ36" s="730" t="s">
        <v>326</v>
      </c>
      <c r="AR36" s="731"/>
      <c r="AS36" s="731"/>
      <c r="AT36" s="731"/>
      <c r="AU36" s="731"/>
      <c r="AV36" s="731"/>
      <c r="AW36" s="731"/>
      <c r="AX36" s="731"/>
      <c r="AY36" s="732"/>
      <c r="AZ36" s="733">
        <v>592130</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145362</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636287</v>
      </c>
      <c r="CS36" s="679"/>
      <c r="CT36" s="679"/>
      <c r="CU36" s="679"/>
      <c r="CV36" s="679"/>
      <c r="CW36" s="679"/>
      <c r="CX36" s="679"/>
      <c r="CY36" s="680"/>
      <c r="CZ36" s="681">
        <v>17.899999999999999</v>
      </c>
      <c r="DA36" s="699"/>
      <c r="DB36" s="699"/>
      <c r="DC36" s="700"/>
      <c r="DD36" s="684">
        <v>384655</v>
      </c>
      <c r="DE36" s="679"/>
      <c r="DF36" s="679"/>
      <c r="DG36" s="679"/>
      <c r="DH36" s="679"/>
      <c r="DI36" s="679"/>
      <c r="DJ36" s="679"/>
      <c r="DK36" s="680"/>
      <c r="DL36" s="684">
        <v>319007</v>
      </c>
      <c r="DM36" s="679"/>
      <c r="DN36" s="679"/>
      <c r="DO36" s="679"/>
      <c r="DP36" s="679"/>
      <c r="DQ36" s="679"/>
      <c r="DR36" s="679"/>
      <c r="DS36" s="679"/>
      <c r="DT36" s="679"/>
      <c r="DU36" s="679"/>
      <c r="DV36" s="680"/>
      <c r="DW36" s="681">
        <v>14.1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231045</v>
      </c>
      <c r="S37" s="679"/>
      <c r="T37" s="679"/>
      <c r="U37" s="679"/>
      <c r="V37" s="679"/>
      <c r="W37" s="679"/>
      <c r="X37" s="679"/>
      <c r="Y37" s="680"/>
      <c r="Z37" s="715">
        <v>5.9</v>
      </c>
      <c r="AA37" s="715"/>
      <c r="AB37" s="715"/>
      <c r="AC37" s="715"/>
      <c r="AD37" s="716" t="s">
        <v>128</v>
      </c>
      <c r="AE37" s="716"/>
      <c r="AF37" s="716"/>
      <c r="AG37" s="716"/>
      <c r="AH37" s="716"/>
      <c r="AI37" s="716"/>
      <c r="AJ37" s="716"/>
      <c r="AK37" s="716"/>
      <c r="AL37" s="681" t="s">
        <v>227</v>
      </c>
      <c r="AM37" s="682"/>
      <c r="AN37" s="682"/>
      <c r="AO37" s="717"/>
      <c r="AQ37" s="718" t="s">
        <v>330</v>
      </c>
      <c r="AR37" s="719"/>
      <c r="AS37" s="719"/>
      <c r="AT37" s="719"/>
      <c r="AU37" s="719"/>
      <c r="AV37" s="719"/>
      <c r="AW37" s="719"/>
      <c r="AX37" s="719"/>
      <c r="AY37" s="720"/>
      <c r="AZ37" s="678">
        <v>141752</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140285</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40202</v>
      </c>
      <c r="CS37" s="697"/>
      <c r="CT37" s="697"/>
      <c r="CU37" s="697"/>
      <c r="CV37" s="697"/>
      <c r="CW37" s="697"/>
      <c r="CX37" s="697"/>
      <c r="CY37" s="698"/>
      <c r="CZ37" s="681">
        <v>1.1000000000000001</v>
      </c>
      <c r="DA37" s="699"/>
      <c r="DB37" s="699"/>
      <c r="DC37" s="700"/>
      <c r="DD37" s="684">
        <v>40202</v>
      </c>
      <c r="DE37" s="697"/>
      <c r="DF37" s="697"/>
      <c r="DG37" s="697"/>
      <c r="DH37" s="697"/>
      <c r="DI37" s="697"/>
      <c r="DJ37" s="697"/>
      <c r="DK37" s="698"/>
      <c r="DL37" s="684">
        <v>40202</v>
      </c>
      <c r="DM37" s="697"/>
      <c r="DN37" s="697"/>
      <c r="DO37" s="697"/>
      <c r="DP37" s="697"/>
      <c r="DQ37" s="697"/>
      <c r="DR37" s="697"/>
      <c r="DS37" s="697"/>
      <c r="DT37" s="697"/>
      <c r="DU37" s="697"/>
      <c r="DV37" s="698"/>
      <c r="DW37" s="681">
        <v>1.8</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28377</v>
      </c>
      <c r="S38" s="679"/>
      <c r="T38" s="679"/>
      <c r="U38" s="679"/>
      <c r="V38" s="679"/>
      <c r="W38" s="679"/>
      <c r="X38" s="679"/>
      <c r="Y38" s="680"/>
      <c r="Z38" s="715">
        <v>0.7</v>
      </c>
      <c r="AA38" s="715"/>
      <c r="AB38" s="715"/>
      <c r="AC38" s="715"/>
      <c r="AD38" s="716">
        <v>421</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75565</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740</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450378</v>
      </c>
      <c r="CS38" s="679"/>
      <c r="CT38" s="679"/>
      <c r="CU38" s="679"/>
      <c r="CV38" s="679"/>
      <c r="CW38" s="679"/>
      <c r="CX38" s="679"/>
      <c r="CY38" s="680"/>
      <c r="CZ38" s="681">
        <v>12.7</v>
      </c>
      <c r="DA38" s="699"/>
      <c r="DB38" s="699"/>
      <c r="DC38" s="700"/>
      <c r="DD38" s="684">
        <v>377092</v>
      </c>
      <c r="DE38" s="679"/>
      <c r="DF38" s="679"/>
      <c r="DG38" s="679"/>
      <c r="DH38" s="679"/>
      <c r="DI38" s="679"/>
      <c r="DJ38" s="679"/>
      <c r="DK38" s="680"/>
      <c r="DL38" s="684">
        <v>334084</v>
      </c>
      <c r="DM38" s="679"/>
      <c r="DN38" s="679"/>
      <c r="DO38" s="679"/>
      <c r="DP38" s="679"/>
      <c r="DQ38" s="679"/>
      <c r="DR38" s="679"/>
      <c r="DS38" s="679"/>
      <c r="DT38" s="679"/>
      <c r="DU38" s="679"/>
      <c r="DV38" s="680"/>
      <c r="DW38" s="681">
        <v>14.8</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292748</v>
      </c>
      <c r="S39" s="679"/>
      <c r="T39" s="679"/>
      <c r="U39" s="679"/>
      <c r="V39" s="679"/>
      <c r="W39" s="679"/>
      <c r="X39" s="679"/>
      <c r="Y39" s="680"/>
      <c r="Z39" s="715">
        <v>7.5</v>
      </c>
      <c r="AA39" s="715"/>
      <c r="AB39" s="715"/>
      <c r="AC39" s="715"/>
      <c r="AD39" s="716" t="s">
        <v>128</v>
      </c>
      <c r="AE39" s="716"/>
      <c r="AF39" s="716"/>
      <c r="AG39" s="716"/>
      <c r="AH39" s="716"/>
      <c r="AI39" s="716"/>
      <c r="AJ39" s="716"/>
      <c r="AK39" s="716"/>
      <c r="AL39" s="681" t="s">
        <v>227</v>
      </c>
      <c r="AM39" s="682"/>
      <c r="AN39" s="682"/>
      <c r="AO39" s="717"/>
      <c r="AQ39" s="718" t="s">
        <v>338</v>
      </c>
      <c r="AR39" s="719"/>
      <c r="AS39" s="719"/>
      <c r="AT39" s="719"/>
      <c r="AU39" s="719"/>
      <c r="AV39" s="719"/>
      <c r="AW39" s="719"/>
      <c r="AX39" s="719"/>
      <c r="AY39" s="720"/>
      <c r="AZ39" s="678">
        <v>32559</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1210</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81504</v>
      </c>
      <c r="CS39" s="697"/>
      <c r="CT39" s="697"/>
      <c r="CU39" s="697"/>
      <c r="CV39" s="697"/>
      <c r="CW39" s="697"/>
      <c r="CX39" s="697"/>
      <c r="CY39" s="698"/>
      <c r="CZ39" s="681">
        <v>2.2999999999999998</v>
      </c>
      <c r="DA39" s="699"/>
      <c r="DB39" s="699"/>
      <c r="DC39" s="700"/>
      <c r="DD39" s="684">
        <v>80000</v>
      </c>
      <c r="DE39" s="697"/>
      <c r="DF39" s="697"/>
      <c r="DG39" s="697"/>
      <c r="DH39" s="697"/>
      <c r="DI39" s="697"/>
      <c r="DJ39" s="697"/>
      <c r="DK39" s="698"/>
      <c r="DL39" s="684" t="s">
        <v>227</v>
      </c>
      <c r="DM39" s="697"/>
      <c r="DN39" s="697"/>
      <c r="DO39" s="697"/>
      <c r="DP39" s="697"/>
      <c r="DQ39" s="697"/>
      <c r="DR39" s="697"/>
      <c r="DS39" s="697"/>
      <c r="DT39" s="697"/>
      <c r="DU39" s="697"/>
      <c r="DV39" s="698"/>
      <c r="DW39" s="681" t="s">
        <v>227</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227</v>
      </c>
      <c r="S40" s="679"/>
      <c r="T40" s="679"/>
      <c r="U40" s="679"/>
      <c r="V40" s="679"/>
      <c r="W40" s="679"/>
      <c r="X40" s="679"/>
      <c r="Y40" s="680"/>
      <c r="Z40" s="715" t="s">
        <v>128</v>
      </c>
      <c r="AA40" s="715"/>
      <c r="AB40" s="715"/>
      <c r="AC40" s="715"/>
      <c r="AD40" s="716" t="s">
        <v>227</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85</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65840</v>
      </c>
      <c r="CS40" s="679"/>
      <c r="CT40" s="679"/>
      <c r="CU40" s="679"/>
      <c r="CV40" s="679"/>
      <c r="CW40" s="679"/>
      <c r="CX40" s="679"/>
      <c r="CY40" s="680"/>
      <c r="CZ40" s="681">
        <v>1.9</v>
      </c>
      <c r="DA40" s="699"/>
      <c r="DB40" s="699"/>
      <c r="DC40" s="700"/>
      <c r="DD40" s="684">
        <v>3340</v>
      </c>
      <c r="DE40" s="679"/>
      <c r="DF40" s="679"/>
      <c r="DG40" s="679"/>
      <c r="DH40" s="679"/>
      <c r="DI40" s="679"/>
      <c r="DJ40" s="679"/>
      <c r="DK40" s="680"/>
      <c r="DL40" s="684" t="s">
        <v>227</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72298</v>
      </c>
      <c r="S41" s="679"/>
      <c r="T41" s="679"/>
      <c r="U41" s="679"/>
      <c r="V41" s="679"/>
      <c r="W41" s="679"/>
      <c r="X41" s="679"/>
      <c r="Y41" s="680"/>
      <c r="Z41" s="715">
        <v>1.9</v>
      </c>
      <c r="AA41" s="715"/>
      <c r="AB41" s="715"/>
      <c r="AC41" s="715"/>
      <c r="AD41" s="716" t="s">
        <v>128</v>
      </c>
      <c r="AE41" s="716"/>
      <c r="AF41" s="716"/>
      <c r="AG41" s="716"/>
      <c r="AH41" s="716"/>
      <c r="AI41" s="716"/>
      <c r="AJ41" s="716"/>
      <c r="AK41" s="716"/>
      <c r="AL41" s="681" t="s">
        <v>227</v>
      </c>
      <c r="AM41" s="682"/>
      <c r="AN41" s="682"/>
      <c r="AO41" s="717"/>
      <c r="AQ41" s="718" t="s">
        <v>347</v>
      </c>
      <c r="AR41" s="719"/>
      <c r="AS41" s="719"/>
      <c r="AT41" s="719"/>
      <c r="AU41" s="719"/>
      <c r="AV41" s="719"/>
      <c r="AW41" s="719"/>
      <c r="AX41" s="719"/>
      <c r="AY41" s="720"/>
      <c r="AZ41" s="678">
        <v>40726</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227</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227</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3883955</v>
      </c>
      <c r="S42" s="701"/>
      <c r="T42" s="701"/>
      <c r="U42" s="701"/>
      <c r="V42" s="701"/>
      <c r="W42" s="701"/>
      <c r="X42" s="701"/>
      <c r="Y42" s="703"/>
      <c r="Z42" s="704">
        <v>100</v>
      </c>
      <c r="AA42" s="704"/>
      <c r="AB42" s="704"/>
      <c r="AC42" s="704"/>
      <c r="AD42" s="705">
        <v>2182536</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301528</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356</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370529</v>
      </c>
      <c r="CS42" s="679"/>
      <c r="CT42" s="679"/>
      <c r="CU42" s="679"/>
      <c r="CV42" s="679"/>
      <c r="CW42" s="679"/>
      <c r="CX42" s="679"/>
      <c r="CY42" s="680"/>
      <c r="CZ42" s="681">
        <v>10.4</v>
      </c>
      <c r="DA42" s="682"/>
      <c r="DB42" s="682"/>
      <c r="DC42" s="683"/>
      <c r="DD42" s="684">
        <v>122473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5698</v>
      </c>
      <c r="CS43" s="697"/>
      <c r="CT43" s="697"/>
      <c r="CU43" s="697"/>
      <c r="CV43" s="697"/>
      <c r="CW43" s="697"/>
      <c r="CX43" s="697"/>
      <c r="CY43" s="698"/>
      <c r="CZ43" s="681">
        <v>0.2</v>
      </c>
      <c r="DA43" s="699"/>
      <c r="DB43" s="699"/>
      <c r="DC43" s="700"/>
      <c r="DD43" s="684">
        <v>5698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287408</v>
      </c>
      <c r="CS44" s="679"/>
      <c r="CT44" s="679"/>
      <c r="CU44" s="679"/>
      <c r="CV44" s="679"/>
      <c r="CW44" s="679"/>
      <c r="CX44" s="679"/>
      <c r="CY44" s="680"/>
      <c r="CZ44" s="681">
        <v>8.1</v>
      </c>
      <c r="DA44" s="682"/>
      <c r="DB44" s="682"/>
      <c r="DC44" s="683"/>
      <c r="DD44" s="684">
        <v>98428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104436</v>
      </c>
      <c r="CS45" s="697"/>
      <c r="CT45" s="697"/>
      <c r="CU45" s="697"/>
      <c r="CV45" s="697"/>
      <c r="CW45" s="697"/>
      <c r="CX45" s="697"/>
      <c r="CY45" s="698"/>
      <c r="CZ45" s="681">
        <v>2.9</v>
      </c>
      <c r="DA45" s="699"/>
      <c r="DB45" s="699"/>
      <c r="DC45" s="700"/>
      <c r="DD45" s="684">
        <v>4622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157202</v>
      </c>
      <c r="CS46" s="679"/>
      <c r="CT46" s="679"/>
      <c r="CU46" s="679"/>
      <c r="CV46" s="679"/>
      <c r="CW46" s="679"/>
      <c r="CX46" s="679"/>
      <c r="CY46" s="680"/>
      <c r="CZ46" s="681">
        <v>4.4000000000000004</v>
      </c>
      <c r="DA46" s="682"/>
      <c r="DB46" s="682"/>
      <c r="DC46" s="683"/>
      <c r="DD46" s="684">
        <v>89136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83121</v>
      </c>
      <c r="CS47" s="697"/>
      <c r="CT47" s="697"/>
      <c r="CU47" s="697"/>
      <c r="CV47" s="697"/>
      <c r="CW47" s="697"/>
      <c r="CX47" s="697"/>
      <c r="CY47" s="698"/>
      <c r="CZ47" s="681">
        <v>2.2999999999999998</v>
      </c>
      <c r="DA47" s="699"/>
      <c r="DB47" s="699"/>
      <c r="DC47" s="700"/>
      <c r="DD47" s="684">
        <v>24045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227</v>
      </c>
      <c r="CS48" s="679"/>
      <c r="CT48" s="679"/>
      <c r="CU48" s="679"/>
      <c r="CV48" s="679"/>
      <c r="CW48" s="679"/>
      <c r="CX48" s="679"/>
      <c r="CY48" s="680"/>
      <c r="CZ48" s="681" t="s">
        <v>227</v>
      </c>
      <c r="DA48" s="682"/>
      <c r="DB48" s="682"/>
      <c r="DC48" s="683"/>
      <c r="DD48" s="684" t="s">
        <v>227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3558612</v>
      </c>
      <c r="CS49" s="663"/>
      <c r="CT49" s="663"/>
      <c r="CU49" s="663"/>
      <c r="CV49" s="663"/>
      <c r="CW49" s="663"/>
      <c r="CX49" s="663"/>
      <c r="CY49" s="664"/>
      <c r="CZ49" s="665">
        <v>100</v>
      </c>
      <c r="DA49" s="666"/>
      <c r="DB49" s="666"/>
      <c r="DC49" s="667"/>
      <c r="DD49" s="668">
        <v>2556129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25MRsveB+3HT8kFciQCw6Wk87UEAuQbzPdAkbl0dcLluoq66rtg6bpxDBdyNQ9ygZ7hWxN+u9lNlj0cxILsWhg==" saltValue="GAGmixxn4tY1WtNlPa3l1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3879</v>
      </c>
      <c r="R7" s="1198"/>
      <c r="S7" s="1198"/>
      <c r="T7" s="1198"/>
      <c r="U7" s="1198"/>
      <c r="V7" s="1198">
        <v>3558</v>
      </c>
      <c r="W7" s="1198"/>
      <c r="X7" s="1198"/>
      <c r="Y7" s="1198"/>
      <c r="Z7" s="1198"/>
      <c r="AA7" s="1198">
        <v>321</v>
      </c>
      <c r="AB7" s="1198"/>
      <c r="AC7" s="1198"/>
      <c r="AD7" s="1198"/>
      <c r="AE7" s="1199"/>
      <c r="AF7" s="1200">
        <v>184</v>
      </c>
      <c r="AG7" s="1201"/>
      <c r="AH7" s="1201"/>
      <c r="AI7" s="1201"/>
      <c r="AJ7" s="1202"/>
      <c r="AK7" s="1184">
        <v>3</v>
      </c>
      <c r="AL7" s="1185"/>
      <c r="AM7" s="1185"/>
      <c r="AN7" s="1185"/>
      <c r="AO7" s="1185"/>
      <c r="AP7" s="1185">
        <v>3386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t="s">
        <v>387</v>
      </c>
      <c r="C8" s="1125"/>
      <c r="D8" s="1125"/>
      <c r="E8" s="1125"/>
      <c r="F8" s="1125"/>
      <c r="G8" s="1125"/>
      <c r="H8" s="1125"/>
      <c r="I8" s="1125"/>
      <c r="J8" s="1125"/>
      <c r="K8" s="1125"/>
      <c r="L8" s="1125"/>
      <c r="M8" s="1125"/>
      <c r="N8" s="1125"/>
      <c r="O8" s="1125"/>
      <c r="P8" s="1126"/>
      <c r="Q8" s="1136">
        <v>1</v>
      </c>
      <c r="R8" s="1137"/>
      <c r="S8" s="1137"/>
      <c r="T8" s="1137"/>
      <c r="U8" s="1137"/>
      <c r="V8" s="1137">
        <v>0</v>
      </c>
      <c r="W8" s="1137"/>
      <c r="X8" s="1137"/>
      <c r="Y8" s="1137"/>
      <c r="Z8" s="1137"/>
      <c r="AA8" s="1137">
        <v>1</v>
      </c>
      <c r="AB8" s="1137"/>
      <c r="AC8" s="1137"/>
      <c r="AD8" s="1137"/>
      <c r="AE8" s="1138"/>
      <c r="AF8" s="1130">
        <v>1</v>
      </c>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t="s">
        <v>388</v>
      </c>
      <c r="C9" s="1125"/>
      <c r="D9" s="1125"/>
      <c r="E9" s="1125"/>
      <c r="F9" s="1125"/>
      <c r="G9" s="1125"/>
      <c r="H9" s="1125"/>
      <c r="I9" s="1125"/>
      <c r="J9" s="1125"/>
      <c r="K9" s="1125"/>
      <c r="L9" s="1125"/>
      <c r="M9" s="1125"/>
      <c r="N9" s="1125"/>
      <c r="O9" s="1125"/>
      <c r="P9" s="1126"/>
      <c r="Q9" s="1136">
        <v>11</v>
      </c>
      <c r="R9" s="1137"/>
      <c r="S9" s="1137"/>
      <c r="T9" s="1137"/>
      <c r="U9" s="1137"/>
      <c r="V9" s="1137">
        <v>8</v>
      </c>
      <c r="W9" s="1137"/>
      <c r="X9" s="1137"/>
      <c r="Y9" s="1137"/>
      <c r="Z9" s="1137"/>
      <c r="AA9" s="1137">
        <v>3</v>
      </c>
      <c r="AB9" s="1137"/>
      <c r="AC9" s="1137"/>
      <c r="AD9" s="1137"/>
      <c r="AE9" s="1138"/>
      <c r="AF9" s="1130">
        <v>3</v>
      </c>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3888</v>
      </c>
      <c r="R23" s="1162"/>
      <c r="S23" s="1162"/>
      <c r="T23" s="1162"/>
      <c r="U23" s="1162"/>
      <c r="V23" s="1162">
        <v>3563</v>
      </c>
      <c r="W23" s="1162"/>
      <c r="X23" s="1162"/>
      <c r="Y23" s="1162"/>
      <c r="Z23" s="1162"/>
      <c r="AA23" s="1162">
        <v>325</v>
      </c>
      <c r="AB23" s="1162"/>
      <c r="AC23" s="1162"/>
      <c r="AD23" s="1162"/>
      <c r="AE23" s="1163"/>
      <c r="AF23" s="1164">
        <v>188</v>
      </c>
      <c r="AG23" s="1162"/>
      <c r="AH23" s="1162"/>
      <c r="AI23" s="1162"/>
      <c r="AJ23" s="1165"/>
      <c r="AK23" s="1166"/>
      <c r="AL23" s="1167"/>
      <c r="AM23" s="1167"/>
      <c r="AN23" s="1167"/>
      <c r="AO23" s="1167"/>
      <c r="AP23" s="1162">
        <v>3386</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761</v>
      </c>
      <c r="R28" s="1147"/>
      <c r="S28" s="1147"/>
      <c r="T28" s="1147"/>
      <c r="U28" s="1147"/>
      <c r="V28" s="1147">
        <v>616</v>
      </c>
      <c r="W28" s="1147"/>
      <c r="X28" s="1147"/>
      <c r="Y28" s="1147"/>
      <c r="Z28" s="1147"/>
      <c r="AA28" s="1147">
        <f t="shared" ref="AA28:AA33" si="0">Q28-V28</f>
        <v>145</v>
      </c>
      <c r="AB28" s="1147"/>
      <c r="AC28" s="1147"/>
      <c r="AD28" s="1147"/>
      <c r="AE28" s="1148"/>
      <c r="AF28" s="1149">
        <v>145</v>
      </c>
      <c r="AG28" s="1147"/>
      <c r="AH28" s="1147"/>
      <c r="AI28" s="1147"/>
      <c r="AJ28" s="1150"/>
      <c r="AK28" s="1151">
        <v>33</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404</v>
      </c>
      <c r="C29" s="1125"/>
      <c r="D29" s="1125"/>
      <c r="E29" s="1125"/>
      <c r="F29" s="1125"/>
      <c r="G29" s="1125"/>
      <c r="H29" s="1125"/>
      <c r="I29" s="1125"/>
      <c r="J29" s="1125"/>
      <c r="K29" s="1125"/>
      <c r="L29" s="1125"/>
      <c r="M29" s="1125"/>
      <c r="N29" s="1125"/>
      <c r="O29" s="1125"/>
      <c r="P29" s="1126"/>
      <c r="Q29" s="1136">
        <v>947</v>
      </c>
      <c r="R29" s="1137"/>
      <c r="S29" s="1137"/>
      <c r="T29" s="1137"/>
      <c r="U29" s="1137"/>
      <c r="V29" s="1137">
        <v>913</v>
      </c>
      <c r="W29" s="1137"/>
      <c r="X29" s="1137"/>
      <c r="Y29" s="1137"/>
      <c r="Z29" s="1137"/>
      <c r="AA29" s="1137">
        <f t="shared" si="0"/>
        <v>34</v>
      </c>
      <c r="AB29" s="1137"/>
      <c r="AC29" s="1137"/>
      <c r="AD29" s="1137"/>
      <c r="AE29" s="1138"/>
      <c r="AF29" s="1130">
        <v>34</v>
      </c>
      <c r="AG29" s="1131"/>
      <c r="AH29" s="1131"/>
      <c r="AI29" s="1131"/>
      <c r="AJ29" s="1132"/>
      <c r="AK29" s="1073">
        <v>125</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405</v>
      </c>
      <c r="C30" s="1125"/>
      <c r="D30" s="1125"/>
      <c r="E30" s="1125"/>
      <c r="F30" s="1125"/>
      <c r="G30" s="1125"/>
      <c r="H30" s="1125"/>
      <c r="I30" s="1125"/>
      <c r="J30" s="1125"/>
      <c r="K30" s="1125"/>
      <c r="L30" s="1125"/>
      <c r="M30" s="1125"/>
      <c r="N30" s="1125"/>
      <c r="O30" s="1125"/>
      <c r="P30" s="1126"/>
      <c r="Q30" s="1136">
        <v>106</v>
      </c>
      <c r="R30" s="1137"/>
      <c r="S30" s="1137"/>
      <c r="T30" s="1137"/>
      <c r="U30" s="1137"/>
      <c r="V30" s="1137">
        <v>104</v>
      </c>
      <c r="W30" s="1137"/>
      <c r="X30" s="1137"/>
      <c r="Y30" s="1137"/>
      <c r="Z30" s="1137"/>
      <c r="AA30" s="1137">
        <f t="shared" si="0"/>
        <v>2</v>
      </c>
      <c r="AB30" s="1137"/>
      <c r="AC30" s="1137"/>
      <c r="AD30" s="1137"/>
      <c r="AE30" s="1138"/>
      <c r="AF30" s="1130">
        <v>2</v>
      </c>
      <c r="AG30" s="1131"/>
      <c r="AH30" s="1131"/>
      <c r="AI30" s="1131"/>
      <c r="AJ30" s="1132"/>
      <c r="AK30" s="1073">
        <v>41</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406</v>
      </c>
      <c r="C31" s="1125"/>
      <c r="D31" s="1125"/>
      <c r="E31" s="1125"/>
      <c r="F31" s="1125"/>
      <c r="G31" s="1125"/>
      <c r="H31" s="1125"/>
      <c r="I31" s="1125"/>
      <c r="J31" s="1125"/>
      <c r="K31" s="1125"/>
      <c r="L31" s="1125"/>
      <c r="M31" s="1125"/>
      <c r="N31" s="1125"/>
      <c r="O31" s="1125"/>
      <c r="P31" s="1126"/>
      <c r="Q31" s="1136">
        <v>1152</v>
      </c>
      <c r="R31" s="1137"/>
      <c r="S31" s="1137"/>
      <c r="T31" s="1137"/>
      <c r="U31" s="1137"/>
      <c r="V31" s="1137">
        <v>68</v>
      </c>
      <c r="W31" s="1137"/>
      <c r="X31" s="1137"/>
      <c r="Y31" s="1137"/>
      <c r="Z31" s="1137"/>
      <c r="AA31" s="1137">
        <f t="shared" si="0"/>
        <v>1084</v>
      </c>
      <c r="AB31" s="1137"/>
      <c r="AC31" s="1137"/>
      <c r="AD31" s="1137"/>
      <c r="AE31" s="1138"/>
      <c r="AF31" s="1130">
        <v>1084</v>
      </c>
      <c r="AG31" s="1131"/>
      <c r="AH31" s="1131"/>
      <c r="AI31" s="1131"/>
      <c r="AJ31" s="1132"/>
      <c r="AK31" s="1073">
        <v>143</v>
      </c>
      <c r="AL31" s="1064"/>
      <c r="AM31" s="1064"/>
      <c r="AN31" s="1064"/>
      <c r="AO31" s="1064"/>
      <c r="AP31" s="1064">
        <v>59</v>
      </c>
      <c r="AQ31" s="1064"/>
      <c r="AR31" s="1064"/>
      <c r="AS31" s="1064"/>
      <c r="AT31" s="1064"/>
      <c r="AU31" s="1064">
        <v>37</v>
      </c>
      <c r="AV31" s="1064"/>
      <c r="AW31" s="1064"/>
      <c r="AX31" s="1064"/>
      <c r="AY31" s="1064"/>
      <c r="AZ31" s="1135" t="s">
        <v>575</v>
      </c>
      <c r="BA31" s="1135"/>
      <c r="BB31" s="1135"/>
      <c r="BC31" s="1135"/>
      <c r="BD31" s="1135"/>
      <c r="BE31" s="1119" t="s">
        <v>407</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408</v>
      </c>
      <c r="C32" s="1125"/>
      <c r="D32" s="1125"/>
      <c r="E32" s="1125"/>
      <c r="F32" s="1125"/>
      <c r="G32" s="1125"/>
      <c r="H32" s="1125"/>
      <c r="I32" s="1125"/>
      <c r="J32" s="1125"/>
      <c r="K32" s="1125"/>
      <c r="L32" s="1125"/>
      <c r="M32" s="1125"/>
      <c r="N32" s="1125"/>
      <c r="O32" s="1125"/>
      <c r="P32" s="1126"/>
      <c r="Q32" s="1136">
        <v>152</v>
      </c>
      <c r="R32" s="1137"/>
      <c r="S32" s="1137"/>
      <c r="T32" s="1137"/>
      <c r="U32" s="1137"/>
      <c r="V32" s="1137">
        <v>152</v>
      </c>
      <c r="W32" s="1137"/>
      <c r="X32" s="1137"/>
      <c r="Y32" s="1137"/>
      <c r="Z32" s="1137"/>
      <c r="AA32" s="1137">
        <f t="shared" si="0"/>
        <v>0</v>
      </c>
      <c r="AB32" s="1137"/>
      <c r="AC32" s="1137"/>
      <c r="AD32" s="1137"/>
      <c r="AE32" s="1138"/>
      <c r="AF32" s="1130">
        <v>0</v>
      </c>
      <c r="AG32" s="1131"/>
      <c r="AH32" s="1131"/>
      <c r="AI32" s="1131"/>
      <c r="AJ32" s="1132"/>
      <c r="AK32" s="1073">
        <v>51</v>
      </c>
      <c r="AL32" s="1064"/>
      <c r="AM32" s="1064"/>
      <c r="AN32" s="1064"/>
      <c r="AO32" s="1064"/>
      <c r="AP32" s="1064">
        <v>465</v>
      </c>
      <c r="AQ32" s="1064"/>
      <c r="AR32" s="1064"/>
      <c r="AS32" s="1064"/>
      <c r="AT32" s="1064"/>
      <c r="AU32" s="1064">
        <v>232</v>
      </c>
      <c r="AV32" s="1064"/>
      <c r="AW32" s="1064"/>
      <c r="AX32" s="1064"/>
      <c r="AY32" s="1064"/>
      <c r="AZ32" s="1135" t="s">
        <v>576</v>
      </c>
      <c r="BA32" s="1135"/>
      <c r="BB32" s="1135"/>
      <c r="BC32" s="1135"/>
      <c r="BD32" s="1135"/>
      <c r="BE32" s="1119" t="s">
        <v>409</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410</v>
      </c>
      <c r="C33" s="1125"/>
      <c r="D33" s="1125"/>
      <c r="E33" s="1125"/>
      <c r="F33" s="1125"/>
      <c r="G33" s="1125"/>
      <c r="H33" s="1125"/>
      <c r="I33" s="1125"/>
      <c r="J33" s="1125"/>
      <c r="K33" s="1125"/>
      <c r="L33" s="1125"/>
      <c r="M33" s="1125"/>
      <c r="N33" s="1125"/>
      <c r="O33" s="1125"/>
      <c r="P33" s="1126"/>
      <c r="Q33" s="1136">
        <v>35</v>
      </c>
      <c r="R33" s="1137"/>
      <c r="S33" s="1137"/>
      <c r="T33" s="1137"/>
      <c r="U33" s="1137"/>
      <c r="V33" s="1137">
        <v>35</v>
      </c>
      <c r="W33" s="1137"/>
      <c r="X33" s="1137"/>
      <c r="Y33" s="1137"/>
      <c r="Z33" s="1137"/>
      <c r="AA33" s="1137">
        <f t="shared" si="0"/>
        <v>0</v>
      </c>
      <c r="AB33" s="1137"/>
      <c r="AC33" s="1137"/>
      <c r="AD33" s="1137"/>
      <c r="AE33" s="1138"/>
      <c r="AF33" s="1130">
        <v>0</v>
      </c>
      <c r="AG33" s="1131"/>
      <c r="AH33" s="1131"/>
      <c r="AI33" s="1131"/>
      <c r="AJ33" s="1132"/>
      <c r="AK33" s="1073">
        <v>27</v>
      </c>
      <c r="AL33" s="1064"/>
      <c r="AM33" s="1064"/>
      <c r="AN33" s="1064"/>
      <c r="AO33" s="1064"/>
      <c r="AP33" s="1064">
        <v>88</v>
      </c>
      <c r="AQ33" s="1064"/>
      <c r="AR33" s="1064"/>
      <c r="AS33" s="1064"/>
      <c r="AT33" s="1064"/>
      <c r="AU33" s="1064">
        <v>88</v>
      </c>
      <c r="AV33" s="1064"/>
      <c r="AW33" s="1064"/>
      <c r="AX33" s="1064"/>
      <c r="AY33" s="1064"/>
      <c r="AZ33" s="1135" t="s">
        <v>577</v>
      </c>
      <c r="BA33" s="1135"/>
      <c r="BB33" s="1135"/>
      <c r="BC33" s="1135"/>
      <c r="BD33" s="1135"/>
      <c r="BE33" s="1119" t="s">
        <v>411</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412</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1265</v>
      </c>
      <c r="AG63" s="1052"/>
      <c r="AH63" s="1052"/>
      <c r="AI63" s="1052"/>
      <c r="AJ63" s="1117"/>
      <c r="AK63" s="1118"/>
      <c r="AL63" s="1056"/>
      <c r="AM63" s="1056"/>
      <c r="AN63" s="1056"/>
      <c r="AO63" s="1056"/>
      <c r="AP63" s="1052">
        <f>AP31+AP32+AP33</f>
        <v>612</v>
      </c>
      <c r="AQ63" s="1052"/>
      <c r="AR63" s="1052"/>
      <c r="AS63" s="1052"/>
      <c r="AT63" s="1052"/>
      <c r="AU63" s="1052">
        <f>AU31+AU32+AU33</f>
        <v>357</v>
      </c>
      <c r="AV63" s="1052"/>
      <c r="AW63" s="1052"/>
      <c r="AX63" s="1052"/>
      <c r="AY63" s="1052"/>
      <c r="AZ63" s="1112"/>
      <c r="BA63" s="1112"/>
      <c r="BB63" s="1112"/>
      <c r="BC63" s="1112"/>
      <c r="BD63" s="1112"/>
      <c r="BE63" s="1053"/>
      <c r="BF63" s="1053"/>
      <c r="BG63" s="1053"/>
      <c r="BH63" s="1053"/>
      <c r="BI63" s="1054"/>
      <c r="BJ63" s="1113" t="s">
        <v>414</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396</v>
      </c>
      <c r="W66" s="1095"/>
      <c r="X66" s="1095"/>
      <c r="Y66" s="1095"/>
      <c r="Z66" s="1096"/>
      <c r="AA66" s="1094" t="s">
        <v>418</v>
      </c>
      <c r="AB66" s="1095"/>
      <c r="AC66" s="1095"/>
      <c r="AD66" s="1095"/>
      <c r="AE66" s="1096"/>
      <c r="AF66" s="1100" t="s">
        <v>419</v>
      </c>
      <c r="AG66" s="1101"/>
      <c r="AH66" s="1101"/>
      <c r="AI66" s="1101"/>
      <c r="AJ66" s="1102"/>
      <c r="AK66" s="1094" t="s">
        <v>399</v>
      </c>
      <c r="AL66" s="1089"/>
      <c r="AM66" s="1089"/>
      <c r="AN66" s="1089"/>
      <c r="AO66" s="1090"/>
      <c r="AP66" s="1094" t="s">
        <v>420</v>
      </c>
      <c r="AQ66" s="1095"/>
      <c r="AR66" s="1095"/>
      <c r="AS66" s="1095"/>
      <c r="AT66" s="1096"/>
      <c r="AU66" s="1094" t="s">
        <v>421</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442</v>
      </c>
      <c r="R68" s="1075"/>
      <c r="S68" s="1075"/>
      <c r="T68" s="1075"/>
      <c r="U68" s="1075"/>
      <c r="V68" s="1075">
        <v>395</v>
      </c>
      <c r="W68" s="1075"/>
      <c r="X68" s="1075"/>
      <c r="Y68" s="1075"/>
      <c r="Z68" s="1075"/>
      <c r="AA68" s="1075">
        <v>47</v>
      </c>
      <c r="AB68" s="1075"/>
      <c r="AC68" s="1075"/>
      <c r="AD68" s="1075"/>
      <c r="AE68" s="1075"/>
      <c r="AF68" s="1075">
        <v>47</v>
      </c>
      <c r="AG68" s="1075"/>
      <c r="AH68" s="1075"/>
      <c r="AI68" s="1075"/>
      <c r="AJ68" s="1075"/>
      <c r="AK68" s="1075"/>
      <c r="AL68" s="1075"/>
      <c r="AM68" s="1075"/>
      <c r="AN68" s="1075"/>
      <c r="AO68" s="1075"/>
      <c r="AP68" s="1075">
        <v>35</v>
      </c>
      <c r="AQ68" s="1075"/>
      <c r="AR68" s="1075"/>
      <c r="AS68" s="1075"/>
      <c r="AT68" s="1075"/>
      <c r="AU68" s="1075">
        <v>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579</v>
      </c>
      <c r="C69" s="1068"/>
      <c r="D69" s="1068"/>
      <c r="E69" s="1068"/>
      <c r="F69" s="1068"/>
      <c r="G69" s="1068"/>
      <c r="H69" s="1068"/>
      <c r="I69" s="1068"/>
      <c r="J69" s="1068"/>
      <c r="K69" s="1068"/>
      <c r="L69" s="1068"/>
      <c r="M69" s="1068"/>
      <c r="N69" s="1068"/>
      <c r="O69" s="1068"/>
      <c r="P69" s="1069"/>
      <c r="Q69" s="1070">
        <v>5459</v>
      </c>
      <c r="R69" s="1064"/>
      <c r="S69" s="1064"/>
      <c r="T69" s="1064"/>
      <c r="U69" s="1064"/>
      <c r="V69" s="1064">
        <v>4904</v>
      </c>
      <c r="W69" s="1064"/>
      <c r="X69" s="1064"/>
      <c r="Y69" s="1064"/>
      <c r="Z69" s="1064"/>
      <c r="AA69" s="1064">
        <v>555</v>
      </c>
      <c r="AB69" s="1064"/>
      <c r="AC69" s="1064"/>
      <c r="AD69" s="1064"/>
      <c r="AE69" s="1064"/>
      <c r="AF69" s="1064">
        <v>555</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0">
        <v>135795</v>
      </c>
      <c r="R70" s="1064"/>
      <c r="S70" s="1064"/>
      <c r="T70" s="1064"/>
      <c r="U70" s="1064"/>
      <c r="V70" s="1064">
        <v>128115</v>
      </c>
      <c r="W70" s="1064"/>
      <c r="X70" s="1064"/>
      <c r="Y70" s="1064"/>
      <c r="Z70" s="1064"/>
      <c r="AA70" s="1064">
        <v>7680</v>
      </c>
      <c r="AB70" s="1064"/>
      <c r="AC70" s="1064"/>
      <c r="AD70" s="1064"/>
      <c r="AE70" s="1064"/>
      <c r="AF70" s="1064">
        <v>7680</v>
      </c>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581</v>
      </c>
      <c r="C71" s="1068"/>
      <c r="D71" s="1068"/>
      <c r="E71" s="1068"/>
      <c r="F71" s="1068"/>
      <c r="G71" s="1068"/>
      <c r="H71" s="1068"/>
      <c r="I71" s="1068"/>
      <c r="J71" s="1068"/>
      <c r="K71" s="1068"/>
      <c r="L71" s="1068"/>
      <c r="M71" s="1068"/>
      <c r="N71" s="1068"/>
      <c r="O71" s="1068"/>
      <c r="P71" s="1069"/>
      <c r="Q71" s="1070">
        <v>2</v>
      </c>
      <c r="R71" s="1064"/>
      <c r="S71" s="1064"/>
      <c r="T71" s="1064"/>
      <c r="U71" s="1064"/>
      <c r="V71" s="1064">
        <v>1</v>
      </c>
      <c r="W71" s="1064"/>
      <c r="X71" s="1064"/>
      <c r="Y71" s="1064"/>
      <c r="Z71" s="1064"/>
      <c r="AA71" s="1064">
        <v>1</v>
      </c>
      <c r="AB71" s="1064"/>
      <c r="AC71" s="1064"/>
      <c r="AD71" s="1064"/>
      <c r="AE71" s="1064"/>
      <c r="AF71" s="1064">
        <v>1</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8283</v>
      </c>
      <c r="AG88" s="1052"/>
      <c r="AH88" s="1052"/>
      <c r="AI88" s="1052"/>
      <c r="AJ88" s="1052"/>
      <c r="AK88" s="1056"/>
      <c r="AL88" s="1056"/>
      <c r="AM88" s="1056"/>
      <c r="AN88" s="1056"/>
      <c r="AO88" s="1056"/>
      <c r="AP88" s="1052">
        <v>35</v>
      </c>
      <c r="AQ88" s="1052"/>
      <c r="AR88" s="1052"/>
      <c r="AS88" s="1052"/>
      <c r="AT88" s="1052"/>
      <c r="AU88" s="1052">
        <v>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306</v>
      </c>
      <c r="AG109" s="987"/>
      <c r="AH109" s="987"/>
      <c r="AI109" s="987"/>
      <c r="AJ109" s="988"/>
      <c r="AK109" s="989" t="s">
        <v>305</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306</v>
      </c>
      <c r="BW109" s="987"/>
      <c r="BX109" s="987"/>
      <c r="BY109" s="987"/>
      <c r="BZ109" s="988"/>
      <c r="CA109" s="989" t="s">
        <v>305</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306</v>
      </c>
      <c r="DM109" s="987"/>
      <c r="DN109" s="987"/>
      <c r="DO109" s="987"/>
      <c r="DP109" s="988"/>
      <c r="DQ109" s="989" t="s">
        <v>305</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410311</v>
      </c>
      <c r="AB110" s="980"/>
      <c r="AC110" s="980"/>
      <c r="AD110" s="980"/>
      <c r="AE110" s="981"/>
      <c r="AF110" s="982">
        <v>410592</v>
      </c>
      <c r="AG110" s="980"/>
      <c r="AH110" s="980"/>
      <c r="AI110" s="980"/>
      <c r="AJ110" s="981"/>
      <c r="AK110" s="982">
        <v>382512</v>
      </c>
      <c r="AL110" s="980"/>
      <c r="AM110" s="980"/>
      <c r="AN110" s="980"/>
      <c r="AO110" s="981"/>
      <c r="AP110" s="983">
        <v>19.899999999999999</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3602757</v>
      </c>
      <c r="BR110" s="927"/>
      <c r="BS110" s="927"/>
      <c r="BT110" s="927"/>
      <c r="BU110" s="927"/>
      <c r="BV110" s="927">
        <v>3461683</v>
      </c>
      <c r="BW110" s="927"/>
      <c r="BX110" s="927"/>
      <c r="BY110" s="927"/>
      <c r="BZ110" s="927"/>
      <c r="CA110" s="927">
        <v>3385920</v>
      </c>
      <c r="CB110" s="927"/>
      <c r="CC110" s="927"/>
      <c r="CD110" s="927"/>
      <c r="CE110" s="927"/>
      <c r="CF110" s="951">
        <v>175.9</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414</v>
      </c>
      <c r="DH110" s="927"/>
      <c r="DI110" s="927"/>
      <c r="DJ110" s="927"/>
      <c r="DK110" s="927"/>
      <c r="DL110" s="927" t="s">
        <v>414</v>
      </c>
      <c r="DM110" s="927"/>
      <c r="DN110" s="927"/>
      <c r="DO110" s="927"/>
      <c r="DP110" s="927"/>
      <c r="DQ110" s="927" t="s">
        <v>414</v>
      </c>
      <c r="DR110" s="927"/>
      <c r="DS110" s="927"/>
      <c r="DT110" s="927"/>
      <c r="DU110" s="927"/>
      <c r="DV110" s="928" t="s">
        <v>414</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414</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392</v>
      </c>
      <c r="BR111" s="899"/>
      <c r="BS111" s="899"/>
      <c r="BT111" s="899"/>
      <c r="BU111" s="899"/>
      <c r="BV111" s="899" t="s">
        <v>128</v>
      </c>
      <c r="BW111" s="899"/>
      <c r="BX111" s="899"/>
      <c r="BY111" s="899"/>
      <c r="BZ111" s="899"/>
      <c r="CA111" s="899" t="s">
        <v>128</v>
      </c>
      <c r="CB111" s="899"/>
      <c r="CC111" s="899"/>
      <c r="CD111" s="899"/>
      <c r="CE111" s="899"/>
      <c r="CF111" s="960" t="s">
        <v>128</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392</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392</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556912</v>
      </c>
      <c r="BR112" s="899"/>
      <c r="BS112" s="899"/>
      <c r="BT112" s="899"/>
      <c r="BU112" s="899"/>
      <c r="BV112" s="899">
        <v>505706</v>
      </c>
      <c r="BW112" s="899"/>
      <c r="BX112" s="899"/>
      <c r="BY112" s="899"/>
      <c r="BZ112" s="899"/>
      <c r="CA112" s="899">
        <v>471280</v>
      </c>
      <c r="CB112" s="899"/>
      <c r="CC112" s="899"/>
      <c r="CD112" s="899"/>
      <c r="CE112" s="899"/>
      <c r="CF112" s="960">
        <v>24.5</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392</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29595</v>
      </c>
      <c r="AB113" s="1008"/>
      <c r="AC113" s="1008"/>
      <c r="AD113" s="1008"/>
      <c r="AE113" s="1009"/>
      <c r="AF113" s="1010">
        <v>34210</v>
      </c>
      <c r="AG113" s="1008"/>
      <c r="AH113" s="1008"/>
      <c r="AI113" s="1008"/>
      <c r="AJ113" s="1009"/>
      <c r="AK113" s="1010">
        <v>44039</v>
      </c>
      <c r="AL113" s="1008"/>
      <c r="AM113" s="1008"/>
      <c r="AN113" s="1008"/>
      <c r="AO113" s="1009"/>
      <c r="AP113" s="1011">
        <v>2.2999999999999998</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8980</v>
      </c>
      <c r="BR113" s="899"/>
      <c r="BS113" s="899"/>
      <c r="BT113" s="899"/>
      <c r="BU113" s="899"/>
      <c r="BV113" s="899">
        <v>7184</v>
      </c>
      <c r="BW113" s="899"/>
      <c r="BX113" s="899"/>
      <c r="BY113" s="899"/>
      <c r="BZ113" s="899"/>
      <c r="CA113" s="899">
        <v>5388</v>
      </c>
      <c r="CB113" s="899"/>
      <c r="CC113" s="899"/>
      <c r="CD113" s="899"/>
      <c r="CE113" s="899"/>
      <c r="CF113" s="960">
        <v>0.3</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392</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1827</v>
      </c>
      <c r="AB114" s="862"/>
      <c r="AC114" s="862"/>
      <c r="AD114" s="862"/>
      <c r="AE114" s="863"/>
      <c r="AF114" s="864">
        <v>1822</v>
      </c>
      <c r="AG114" s="862"/>
      <c r="AH114" s="862"/>
      <c r="AI114" s="862"/>
      <c r="AJ114" s="863"/>
      <c r="AK114" s="864">
        <v>1816</v>
      </c>
      <c r="AL114" s="862"/>
      <c r="AM114" s="862"/>
      <c r="AN114" s="862"/>
      <c r="AO114" s="863"/>
      <c r="AP114" s="909">
        <v>0.1</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558055</v>
      </c>
      <c r="BR114" s="899"/>
      <c r="BS114" s="899"/>
      <c r="BT114" s="899"/>
      <c r="BU114" s="899"/>
      <c r="BV114" s="899">
        <v>504732</v>
      </c>
      <c r="BW114" s="899"/>
      <c r="BX114" s="899"/>
      <c r="BY114" s="899"/>
      <c r="BZ114" s="899"/>
      <c r="CA114" s="899">
        <v>497933</v>
      </c>
      <c r="CB114" s="899"/>
      <c r="CC114" s="899"/>
      <c r="CD114" s="899"/>
      <c r="CE114" s="899"/>
      <c r="CF114" s="960">
        <v>25.9</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392</v>
      </c>
      <c r="DM114" s="862"/>
      <c r="DN114" s="862"/>
      <c r="DO114" s="862"/>
      <c r="DP114" s="863"/>
      <c r="DQ114" s="864" t="s">
        <v>392</v>
      </c>
      <c r="DR114" s="862"/>
      <c r="DS114" s="862"/>
      <c r="DT114" s="862"/>
      <c r="DU114" s="863"/>
      <c r="DV114" s="909" t="s">
        <v>128</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128</v>
      </c>
      <c r="AB115" s="1008"/>
      <c r="AC115" s="1008"/>
      <c r="AD115" s="1008"/>
      <c r="AE115" s="1009"/>
      <c r="AF115" s="1010" t="s">
        <v>128</v>
      </c>
      <c r="AG115" s="1008"/>
      <c r="AH115" s="1008"/>
      <c r="AI115" s="1008"/>
      <c r="AJ115" s="1009"/>
      <c r="AK115" s="1010" t="s">
        <v>392</v>
      </c>
      <c r="AL115" s="1008"/>
      <c r="AM115" s="1008"/>
      <c r="AN115" s="1008"/>
      <c r="AO115" s="1009"/>
      <c r="AP115" s="1011" t="s">
        <v>128</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392</v>
      </c>
      <c r="BR115" s="899"/>
      <c r="BS115" s="899"/>
      <c r="BT115" s="899"/>
      <c r="BU115" s="899"/>
      <c r="BV115" s="899" t="s">
        <v>392</v>
      </c>
      <c r="BW115" s="899"/>
      <c r="BX115" s="899"/>
      <c r="BY115" s="899"/>
      <c r="BZ115" s="899"/>
      <c r="CA115" s="899" t="s">
        <v>392</v>
      </c>
      <c r="CB115" s="899"/>
      <c r="CC115" s="899"/>
      <c r="CD115" s="899"/>
      <c r="CE115" s="899"/>
      <c r="CF115" s="960" t="s">
        <v>128</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392</v>
      </c>
      <c r="DH115" s="862"/>
      <c r="DI115" s="862"/>
      <c r="DJ115" s="862"/>
      <c r="DK115" s="863"/>
      <c r="DL115" s="864" t="s">
        <v>128</v>
      </c>
      <c r="DM115" s="862"/>
      <c r="DN115" s="862"/>
      <c r="DO115" s="862"/>
      <c r="DP115" s="863"/>
      <c r="DQ115" s="864" t="s">
        <v>392</v>
      </c>
      <c r="DR115" s="862"/>
      <c r="DS115" s="862"/>
      <c r="DT115" s="862"/>
      <c r="DU115" s="863"/>
      <c r="DV115" s="909" t="s">
        <v>392</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392</v>
      </c>
      <c r="AB116" s="862"/>
      <c r="AC116" s="862"/>
      <c r="AD116" s="862"/>
      <c r="AE116" s="863"/>
      <c r="AF116" s="864" t="s">
        <v>392</v>
      </c>
      <c r="AG116" s="862"/>
      <c r="AH116" s="862"/>
      <c r="AI116" s="862"/>
      <c r="AJ116" s="863"/>
      <c r="AK116" s="864" t="s">
        <v>128</v>
      </c>
      <c r="AL116" s="862"/>
      <c r="AM116" s="862"/>
      <c r="AN116" s="862"/>
      <c r="AO116" s="863"/>
      <c r="AP116" s="909" t="s">
        <v>392</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392</v>
      </c>
      <c r="BW116" s="899"/>
      <c r="BX116" s="899"/>
      <c r="BY116" s="899"/>
      <c r="BZ116" s="899"/>
      <c r="CA116" s="899" t="s">
        <v>128</v>
      </c>
      <c r="CB116" s="899"/>
      <c r="CC116" s="899"/>
      <c r="CD116" s="899"/>
      <c r="CE116" s="899"/>
      <c r="CF116" s="960" t="s">
        <v>128</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392</v>
      </c>
      <c r="DM116" s="862"/>
      <c r="DN116" s="862"/>
      <c r="DO116" s="862"/>
      <c r="DP116" s="863"/>
      <c r="DQ116" s="864" t="s">
        <v>128</v>
      </c>
      <c r="DR116" s="862"/>
      <c r="DS116" s="862"/>
      <c r="DT116" s="862"/>
      <c r="DU116" s="863"/>
      <c r="DV116" s="909" t="s">
        <v>392</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441733</v>
      </c>
      <c r="AB117" s="994"/>
      <c r="AC117" s="994"/>
      <c r="AD117" s="994"/>
      <c r="AE117" s="995"/>
      <c r="AF117" s="996">
        <v>446624</v>
      </c>
      <c r="AG117" s="994"/>
      <c r="AH117" s="994"/>
      <c r="AI117" s="994"/>
      <c r="AJ117" s="995"/>
      <c r="AK117" s="996">
        <v>428367</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392</v>
      </c>
      <c r="BW117" s="899"/>
      <c r="BX117" s="899"/>
      <c r="BY117" s="899"/>
      <c r="BZ117" s="899"/>
      <c r="CA117" s="899" t="s">
        <v>128</v>
      </c>
      <c r="CB117" s="899"/>
      <c r="CC117" s="899"/>
      <c r="CD117" s="899"/>
      <c r="CE117" s="899"/>
      <c r="CF117" s="960" t="s">
        <v>392</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392</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306</v>
      </c>
      <c r="AG118" s="987"/>
      <c r="AH118" s="987"/>
      <c r="AI118" s="987"/>
      <c r="AJ118" s="988"/>
      <c r="AK118" s="989" t="s">
        <v>305</v>
      </c>
      <c r="AL118" s="987"/>
      <c r="AM118" s="987"/>
      <c r="AN118" s="987"/>
      <c r="AO118" s="988"/>
      <c r="AP118" s="990" t="s">
        <v>432</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392</v>
      </c>
      <c r="DR118" s="862"/>
      <c r="DS118" s="862"/>
      <c r="DT118" s="862"/>
      <c r="DU118" s="863"/>
      <c r="DV118" s="909" t="s">
        <v>128</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462</v>
      </c>
      <c r="BP119" s="963"/>
      <c r="BQ119" s="967">
        <v>4726704</v>
      </c>
      <c r="BR119" s="930"/>
      <c r="BS119" s="930"/>
      <c r="BT119" s="930"/>
      <c r="BU119" s="930"/>
      <c r="BV119" s="930">
        <v>4479305</v>
      </c>
      <c r="BW119" s="930"/>
      <c r="BX119" s="930"/>
      <c r="BY119" s="930"/>
      <c r="BZ119" s="930"/>
      <c r="CA119" s="930">
        <v>4360521</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392</v>
      </c>
      <c r="DH119" s="845"/>
      <c r="DI119" s="845"/>
      <c r="DJ119" s="845"/>
      <c r="DK119" s="846"/>
      <c r="DL119" s="847" t="s">
        <v>392</v>
      </c>
      <c r="DM119" s="845"/>
      <c r="DN119" s="845"/>
      <c r="DO119" s="845"/>
      <c r="DP119" s="846"/>
      <c r="DQ119" s="847" t="s">
        <v>392</v>
      </c>
      <c r="DR119" s="845"/>
      <c r="DS119" s="845"/>
      <c r="DT119" s="845"/>
      <c r="DU119" s="846"/>
      <c r="DV119" s="933" t="s">
        <v>128</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392</v>
      </c>
      <c r="AG120" s="862"/>
      <c r="AH120" s="862"/>
      <c r="AI120" s="862"/>
      <c r="AJ120" s="863"/>
      <c r="AK120" s="864" t="s">
        <v>392</v>
      </c>
      <c r="AL120" s="862"/>
      <c r="AM120" s="862"/>
      <c r="AN120" s="862"/>
      <c r="AO120" s="863"/>
      <c r="AP120" s="909" t="s">
        <v>392</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3208575</v>
      </c>
      <c r="BR120" s="927"/>
      <c r="BS120" s="927"/>
      <c r="BT120" s="927"/>
      <c r="BU120" s="927"/>
      <c r="BV120" s="927">
        <v>3211013</v>
      </c>
      <c r="BW120" s="927"/>
      <c r="BX120" s="927"/>
      <c r="BY120" s="927"/>
      <c r="BZ120" s="927"/>
      <c r="CA120" s="927">
        <v>3049962</v>
      </c>
      <c r="CB120" s="927"/>
      <c r="CC120" s="927"/>
      <c r="CD120" s="927"/>
      <c r="CE120" s="927"/>
      <c r="CF120" s="951">
        <v>158.4</v>
      </c>
      <c r="CG120" s="952"/>
      <c r="CH120" s="952"/>
      <c r="CI120" s="952"/>
      <c r="CJ120" s="952"/>
      <c r="CK120" s="953" t="s">
        <v>466</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399632</v>
      </c>
      <c r="DH120" s="927"/>
      <c r="DI120" s="927"/>
      <c r="DJ120" s="927"/>
      <c r="DK120" s="927"/>
      <c r="DL120" s="927">
        <v>356228</v>
      </c>
      <c r="DM120" s="927"/>
      <c r="DN120" s="927"/>
      <c r="DO120" s="927"/>
      <c r="DP120" s="927"/>
      <c r="DQ120" s="927">
        <v>350121</v>
      </c>
      <c r="DR120" s="927"/>
      <c r="DS120" s="927"/>
      <c r="DT120" s="927"/>
      <c r="DU120" s="927"/>
      <c r="DV120" s="928">
        <v>18.2</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t="s">
        <v>392</v>
      </c>
      <c r="BR121" s="899"/>
      <c r="BS121" s="899"/>
      <c r="BT121" s="899"/>
      <c r="BU121" s="899"/>
      <c r="BV121" s="899" t="s">
        <v>128</v>
      </c>
      <c r="BW121" s="899"/>
      <c r="BX121" s="899"/>
      <c r="BY121" s="899"/>
      <c r="BZ121" s="899"/>
      <c r="CA121" s="899" t="s">
        <v>392</v>
      </c>
      <c r="CB121" s="899"/>
      <c r="CC121" s="899"/>
      <c r="CD121" s="899"/>
      <c r="CE121" s="899"/>
      <c r="CF121" s="960" t="s">
        <v>392</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111179</v>
      </c>
      <c r="DH121" s="899"/>
      <c r="DI121" s="899"/>
      <c r="DJ121" s="899"/>
      <c r="DK121" s="899"/>
      <c r="DL121" s="899">
        <v>99689</v>
      </c>
      <c r="DM121" s="899"/>
      <c r="DN121" s="899"/>
      <c r="DO121" s="899"/>
      <c r="DP121" s="899"/>
      <c r="DQ121" s="899">
        <v>72481</v>
      </c>
      <c r="DR121" s="899"/>
      <c r="DS121" s="899"/>
      <c r="DT121" s="899"/>
      <c r="DU121" s="899"/>
      <c r="DV121" s="876">
        <v>3.8</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392</v>
      </c>
      <c r="AB122" s="862"/>
      <c r="AC122" s="862"/>
      <c r="AD122" s="862"/>
      <c r="AE122" s="863"/>
      <c r="AF122" s="864" t="s">
        <v>392</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3237409</v>
      </c>
      <c r="BR122" s="930"/>
      <c r="BS122" s="930"/>
      <c r="BT122" s="930"/>
      <c r="BU122" s="930"/>
      <c r="BV122" s="930">
        <v>3096767</v>
      </c>
      <c r="BW122" s="930"/>
      <c r="BX122" s="930"/>
      <c r="BY122" s="930"/>
      <c r="BZ122" s="930"/>
      <c r="CA122" s="930">
        <v>2914625</v>
      </c>
      <c r="CB122" s="930"/>
      <c r="CC122" s="930"/>
      <c r="CD122" s="930"/>
      <c r="CE122" s="930"/>
      <c r="CF122" s="931">
        <v>151.4</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v>46101</v>
      </c>
      <c r="DH122" s="899"/>
      <c r="DI122" s="899"/>
      <c r="DJ122" s="899"/>
      <c r="DK122" s="899"/>
      <c r="DL122" s="899">
        <v>49789</v>
      </c>
      <c r="DM122" s="899"/>
      <c r="DN122" s="899"/>
      <c r="DO122" s="899"/>
      <c r="DP122" s="899"/>
      <c r="DQ122" s="899">
        <v>48678</v>
      </c>
      <c r="DR122" s="899"/>
      <c r="DS122" s="899"/>
      <c r="DT122" s="899"/>
      <c r="DU122" s="899"/>
      <c r="DV122" s="876">
        <v>2.5</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392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470</v>
      </c>
      <c r="BP123" s="963"/>
      <c r="BQ123" s="917">
        <v>6445984</v>
      </c>
      <c r="BR123" s="918"/>
      <c r="BS123" s="918"/>
      <c r="BT123" s="918"/>
      <c r="BU123" s="918"/>
      <c r="BV123" s="918">
        <v>6307780</v>
      </c>
      <c r="BW123" s="918"/>
      <c r="BX123" s="918"/>
      <c r="BY123" s="918"/>
      <c r="BZ123" s="918"/>
      <c r="CA123" s="918">
        <v>5964587</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392</v>
      </c>
      <c r="DR123" s="862"/>
      <c r="DS123" s="862"/>
      <c r="DT123" s="862"/>
      <c r="DU123" s="863"/>
      <c r="DV123" s="909" t="s">
        <v>392</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392</v>
      </c>
      <c r="AG124" s="862"/>
      <c r="AH124" s="862"/>
      <c r="AI124" s="862"/>
      <c r="AJ124" s="863"/>
      <c r="AK124" s="864" t="s">
        <v>128</v>
      </c>
      <c r="AL124" s="862"/>
      <c r="AM124" s="862"/>
      <c r="AN124" s="862"/>
      <c r="AO124" s="863"/>
      <c r="AP124" s="909" t="s">
        <v>392</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392</v>
      </c>
      <c r="DH124" s="845"/>
      <c r="DI124" s="845"/>
      <c r="DJ124" s="845"/>
      <c r="DK124" s="846"/>
      <c r="DL124" s="847" t="s">
        <v>128</v>
      </c>
      <c r="DM124" s="845"/>
      <c r="DN124" s="845"/>
      <c r="DO124" s="845"/>
      <c r="DP124" s="846"/>
      <c r="DQ124" s="847" t="s">
        <v>392</v>
      </c>
      <c r="DR124" s="845"/>
      <c r="DS124" s="845"/>
      <c r="DT124" s="845"/>
      <c r="DU124" s="846"/>
      <c r="DV124" s="933" t="s">
        <v>392</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392</v>
      </c>
      <c r="DH125" s="927"/>
      <c r="DI125" s="927"/>
      <c r="DJ125" s="927"/>
      <c r="DK125" s="927"/>
      <c r="DL125" s="927" t="s">
        <v>128</v>
      </c>
      <c r="DM125" s="927"/>
      <c r="DN125" s="927"/>
      <c r="DO125" s="927"/>
      <c r="DP125" s="927"/>
      <c r="DQ125" s="927" t="s">
        <v>392</v>
      </c>
      <c r="DR125" s="927"/>
      <c r="DS125" s="927"/>
      <c r="DT125" s="927"/>
      <c r="DU125" s="927"/>
      <c r="DV125" s="928" t="s">
        <v>128</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392</v>
      </c>
      <c r="DH126" s="899"/>
      <c r="DI126" s="899"/>
      <c r="DJ126" s="899"/>
      <c r="DK126" s="899"/>
      <c r="DL126" s="899" t="s">
        <v>128</v>
      </c>
      <c r="DM126" s="899"/>
      <c r="DN126" s="899"/>
      <c r="DO126" s="899"/>
      <c r="DP126" s="899"/>
      <c r="DQ126" s="899" t="s">
        <v>128</v>
      </c>
      <c r="DR126" s="899"/>
      <c r="DS126" s="899"/>
      <c r="DT126" s="899"/>
      <c r="DU126" s="899"/>
      <c r="DV126" s="876" t="s">
        <v>392</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392</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392</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250</v>
      </c>
      <c r="AB128" s="883"/>
      <c r="AC128" s="883"/>
      <c r="AD128" s="883"/>
      <c r="AE128" s="884"/>
      <c r="AF128" s="885">
        <v>250</v>
      </c>
      <c r="AG128" s="883"/>
      <c r="AH128" s="883"/>
      <c r="AI128" s="883"/>
      <c r="AJ128" s="884"/>
      <c r="AK128" s="885">
        <v>250</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392</v>
      </c>
      <c r="DH128" s="873"/>
      <c r="DI128" s="873"/>
      <c r="DJ128" s="873"/>
      <c r="DK128" s="873"/>
      <c r="DL128" s="873" t="s">
        <v>392</v>
      </c>
      <c r="DM128" s="873"/>
      <c r="DN128" s="873"/>
      <c r="DO128" s="873"/>
      <c r="DP128" s="873"/>
      <c r="DQ128" s="873" t="s">
        <v>392</v>
      </c>
      <c r="DR128" s="873"/>
      <c r="DS128" s="873"/>
      <c r="DT128" s="873"/>
      <c r="DU128" s="873"/>
      <c r="DV128" s="874" t="s">
        <v>392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2257068</v>
      </c>
      <c r="AB129" s="862"/>
      <c r="AC129" s="862"/>
      <c r="AD129" s="862"/>
      <c r="AE129" s="863"/>
      <c r="AF129" s="864">
        <v>2277665</v>
      </c>
      <c r="AG129" s="862"/>
      <c r="AH129" s="862"/>
      <c r="AI129" s="862"/>
      <c r="AJ129" s="863"/>
      <c r="AK129" s="864">
        <v>2259218</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359641</v>
      </c>
      <c r="AB130" s="862"/>
      <c r="AC130" s="862"/>
      <c r="AD130" s="862"/>
      <c r="AE130" s="863"/>
      <c r="AF130" s="864">
        <v>359452</v>
      </c>
      <c r="AG130" s="862"/>
      <c r="AH130" s="862"/>
      <c r="AI130" s="862"/>
      <c r="AJ130" s="863"/>
      <c r="AK130" s="864">
        <v>334103</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1897427</v>
      </c>
      <c r="AB131" s="845"/>
      <c r="AC131" s="845"/>
      <c r="AD131" s="845"/>
      <c r="AE131" s="846"/>
      <c r="AF131" s="847">
        <v>1918213</v>
      </c>
      <c r="AG131" s="845"/>
      <c r="AH131" s="845"/>
      <c r="AI131" s="845"/>
      <c r="AJ131" s="846"/>
      <c r="AK131" s="847">
        <v>1925115</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4.3133148209999996</v>
      </c>
      <c r="AB132" s="825"/>
      <c r="AC132" s="825"/>
      <c r="AD132" s="825"/>
      <c r="AE132" s="826"/>
      <c r="AF132" s="827">
        <v>4.5314050110000004</v>
      </c>
      <c r="AG132" s="825"/>
      <c r="AH132" s="825"/>
      <c r="AI132" s="825"/>
      <c r="AJ132" s="826"/>
      <c r="AK132" s="827">
        <v>4.8835524110000001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4.2</v>
      </c>
      <c r="AB133" s="804"/>
      <c r="AC133" s="804"/>
      <c r="AD133" s="804"/>
      <c r="AE133" s="805"/>
      <c r="AF133" s="803">
        <v>4.4000000000000004</v>
      </c>
      <c r="AG133" s="804"/>
      <c r="AH133" s="804"/>
      <c r="AI133" s="804"/>
      <c r="AJ133" s="805"/>
      <c r="AK133" s="803">
        <v>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f0HTWdXSt6iZbwtfKh/MUc+oGBR2CDOPXNaa1dRoLt7x7vEXeWRwcvBtFd1YVcTX6OJfnosEbtwPBW2MhVCsw==" saltValue="XpB3pyUf4udzXNjQH/JC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WXf9Bhz843PgVoE+unjIHOWrWMVZNzWR+dY8mxncwY9zTVmCjMPoEDptuZ2bh+tJrNBvPGK4jrBUtIYXLKIrg==" saltValue="b1cD79BjxLwkhW0z1p7o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NVcHrMABZpVDT121nPndPqp6pTmZ89Tk2XXXOxW6yTmrWrZgut19wmezarhmyZAIciCvM8lQq2Vc9Xy5qvGAw==" saltValue="3g+ofPjQa0mNjXGDLQaE8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551515</v>
      </c>
      <c r="AP9" s="313">
        <v>107299</v>
      </c>
      <c r="AQ9" s="314">
        <v>140211</v>
      </c>
      <c r="AR9" s="315">
        <v>-23.5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72767</v>
      </c>
      <c r="AP10" s="316">
        <v>14157</v>
      </c>
      <c r="AQ10" s="317">
        <v>17469</v>
      </c>
      <c r="AR10" s="318">
        <v>-19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4251</v>
      </c>
      <c r="AP11" s="316">
        <v>827</v>
      </c>
      <c r="AQ11" s="317">
        <v>23430</v>
      </c>
      <c r="AR11" s="318">
        <v>-96.5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127905</v>
      </c>
      <c r="AP12" s="316">
        <v>24884</v>
      </c>
      <c r="AQ12" s="317">
        <v>2927</v>
      </c>
      <c r="AR12" s="318">
        <v>750.2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63820</v>
      </c>
      <c r="AP14" s="316">
        <v>12416</v>
      </c>
      <c r="AQ14" s="317">
        <v>6472</v>
      </c>
      <c r="AR14" s="318">
        <v>91.8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5698</v>
      </c>
      <c r="AP15" s="316">
        <v>1109</v>
      </c>
      <c r="AQ15" s="317">
        <v>3599</v>
      </c>
      <c r="AR15" s="318">
        <v>-69.2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-55076</v>
      </c>
      <c r="AP16" s="316">
        <v>-10715</v>
      </c>
      <c r="AQ16" s="317">
        <v>-14458</v>
      </c>
      <c r="AR16" s="318">
        <v>-25.9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770880</v>
      </c>
      <c r="AP17" s="316">
        <v>149977</v>
      </c>
      <c r="AQ17" s="317">
        <v>179649</v>
      </c>
      <c r="AR17" s="318">
        <v>-16.5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13.42</v>
      </c>
      <c r="AP21" s="329">
        <v>16.079999999999998</v>
      </c>
      <c r="AQ21" s="330">
        <v>-2.66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95.6</v>
      </c>
      <c r="AP22" s="334">
        <v>96</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382512</v>
      </c>
      <c r="AP32" s="343">
        <v>74419</v>
      </c>
      <c r="AQ32" s="344">
        <v>107391</v>
      </c>
      <c r="AR32" s="345">
        <v>-30.7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v>130</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239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44039</v>
      </c>
      <c r="AP35" s="343">
        <v>8568</v>
      </c>
      <c r="AQ35" s="344">
        <v>23019</v>
      </c>
      <c r="AR35" s="345">
        <v>-62.8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1816</v>
      </c>
      <c r="AP36" s="343">
        <v>353</v>
      </c>
      <c r="AQ36" s="344">
        <v>3575</v>
      </c>
      <c r="AR36" s="345">
        <v>-90.1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t="s">
        <v>509</v>
      </c>
      <c r="AP37" s="343" t="s">
        <v>509</v>
      </c>
      <c r="AQ37" s="344">
        <v>750</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t="s">
        <v>509</v>
      </c>
      <c r="AP38" s="346" t="s">
        <v>509</v>
      </c>
      <c r="AQ38" s="347">
        <v>17</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-250</v>
      </c>
      <c r="AP39" s="343">
        <v>-49</v>
      </c>
      <c r="AQ39" s="344">
        <v>-4961</v>
      </c>
      <c r="AR39" s="345">
        <v>-99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-334103</v>
      </c>
      <c r="AP40" s="343">
        <v>-65001</v>
      </c>
      <c r="AQ40" s="344">
        <v>-92273</v>
      </c>
      <c r="AR40" s="345">
        <v>-29.6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94014</v>
      </c>
      <c r="AP41" s="343">
        <v>18291</v>
      </c>
      <c r="AQ41" s="344">
        <v>37889</v>
      </c>
      <c r="AR41" s="345">
        <v>-51.7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1042905</v>
      </c>
      <c r="AN51" s="365">
        <v>189069</v>
      </c>
      <c r="AO51" s="366">
        <v>93.7</v>
      </c>
      <c r="AP51" s="367">
        <v>162193</v>
      </c>
      <c r="AQ51" s="368">
        <v>-7.7</v>
      </c>
      <c r="AR51" s="369">
        <v>101.4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817073</v>
      </c>
      <c r="AN52" s="373">
        <v>148128</v>
      </c>
      <c r="AO52" s="374">
        <v>128.4</v>
      </c>
      <c r="AP52" s="375">
        <v>79985</v>
      </c>
      <c r="AQ52" s="376">
        <v>-8.8000000000000007</v>
      </c>
      <c r="AR52" s="377">
        <v>137.19999999999999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526761</v>
      </c>
      <c r="AN53" s="365">
        <v>96689</v>
      </c>
      <c r="AO53" s="366">
        <v>-48.9</v>
      </c>
      <c r="AP53" s="367">
        <v>168868</v>
      </c>
      <c r="AQ53" s="368">
        <v>4.0999999999999996</v>
      </c>
      <c r="AR53" s="369">
        <v>-53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332328</v>
      </c>
      <c r="AN54" s="373">
        <v>61000</v>
      </c>
      <c r="AO54" s="374">
        <v>-58.8</v>
      </c>
      <c r="AP54" s="375">
        <v>79360</v>
      </c>
      <c r="AQ54" s="376">
        <v>-0.8</v>
      </c>
      <c r="AR54" s="377">
        <v>-58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388011</v>
      </c>
      <c r="AN55" s="365">
        <v>72202</v>
      </c>
      <c r="AO55" s="366">
        <v>-25.3</v>
      </c>
      <c r="AP55" s="367">
        <v>202870</v>
      </c>
      <c r="AQ55" s="368">
        <v>20.100000000000001</v>
      </c>
      <c r="AR55" s="369">
        <v>-45.4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257990</v>
      </c>
      <c r="AN56" s="373">
        <v>48007</v>
      </c>
      <c r="AO56" s="374">
        <v>-21.3</v>
      </c>
      <c r="AP56" s="375">
        <v>79735</v>
      </c>
      <c r="AQ56" s="376">
        <v>0.5</v>
      </c>
      <c r="AR56" s="377">
        <v>-21.8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461596</v>
      </c>
      <c r="AN57" s="365">
        <v>87556</v>
      </c>
      <c r="AO57" s="366">
        <v>21.3</v>
      </c>
      <c r="AP57" s="367">
        <v>167497</v>
      </c>
      <c r="AQ57" s="368">
        <v>-17.399999999999999</v>
      </c>
      <c r="AR57" s="369">
        <v>38.700000000000003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263179</v>
      </c>
      <c r="AN58" s="373">
        <v>49920</v>
      </c>
      <c r="AO58" s="374">
        <v>4</v>
      </c>
      <c r="AP58" s="375">
        <v>82571</v>
      </c>
      <c r="AQ58" s="376">
        <v>3.6</v>
      </c>
      <c r="AR58" s="377">
        <v>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287408</v>
      </c>
      <c r="AN59" s="365">
        <v>55916</v>
      </c>
      <c r="AO59" s="366">
        <v>-36.1</v>
      </c>
      <c r="AP59" s="367">
        <v>190274</v>
      </c>
      <c r="AQ59" s="368">
        <v>13.6</v>
      </c>
      <c r="AR59" s="369">
        <v>-49.7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157202</v>
      </c>
      <c r="AN60" s="373">
        <v>30584</v>
      </c>
      <c r="AO60" s="374">
        <v>-38.700000000000003</v>
      </c>
      <c r="AP60" s="375">
        <v>88584</v>
      </c>
      <c r="AQ60" s="376">
        <v>7.3</v>
      </c>
      <c r="AR60" s="377">
        <v>-46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541336</v>
      </c>
      <c r="AN61" s="380">
        <v>100286</v>
      </c>
      <c r="AO61" s="381">
        <v>0.9</v>
      </c>
      <c r="AP61" s="382">
        <v>178340</v>
      </c>
      <c r="AQ61" s="383">
        <v>2.5</v>
      </c>
      <c r="AR61" s="369">
        <v>-1.6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365554</v>
      </c>
      <c r="AN62" s="373">
        <v>67528</v>
      </c>
      <c r="AO62" s="374">
        <v>2.7</v>
      </c>
      <c r="AP62" s="375">
        <v>82047</v>
      </c>
      <c r="AQ62" s="376">
        <v>0.4</v>
      </c>
      <c r="AR62" s="377">
        <v>2.2999999999999998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HmNSwDpeWEIgxhJNs49uwOo90Pu90+KERQE7MRIx4rY379E/MguKA7JLem2hNMzNBY6fXc8jiS8w56IBIZD1A==" saltValue="00GRlmxjlyQ+BO6VWLqZ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KyG9pebNBTX4DputnMywmmGy2qMy4U1lSWvfNnxLa5xT4qqp43LYJSFlY+bv5JTJwgknp0LCggQd1Eh8A+ItVA==" saltValue="sVg1BkCxUN3xfZf+QFZL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wa5rIyGVqZSANXjDdj4HszJgSOZsFtObFIbtBhNTtTPHj7hhsyRwlFZyv3LyfWvNnXMAg4uFUFWpjonZiB8eTg==" saltValue="opsHAp5ywbdRfvBXO9uq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100.64</v>
      </c>
      <c r="G47" s="12">
        <v>101.82</v>
      </c>
      <c r="H47" s="12">
        <v>102.81</v>
      </c>
      <c r="I47" s="12">
        <v>95.65</v>
      </c>
      <c r="J47" s="13">
        <v>86.61</v>
      </c>
    </row>
    <row r="48" spans="2:10" ht="57.75" customHeight="1" x14ac:dyDescent="0.15">
      <c r="B48" s="14"/>
      <c r="C48" s="1238" t="s">
        <v>4</v>
      </c>
      <c r="D48" s="1238"/>
      <c r="E48" s="1239"/>
      <c r="F48" s="15">
        <v>13.9</v>
      </c>
      <c r="G48" s="16">
        <v>8.1999999999999993</v>
      </c>
      <c r="H48" s="16">
        <v>11.37</v>
      </c>
      <c r="I48" s="16">
        <v>7.06</v>
      </c>
      <c r="J48" s="17">
        <v>8.34</v>
      </c>
    </row>
    <row r="49" spans="2:10" ht="57.75" customHeight="1" thickBot="1" x14ac:dyDescent="0.2">
      <c r="B49" s="18"/>
      <c r="C49" s="1240" t="s">
        <v>5</v>
      </c>
      <c r="D49" s="1240"/>
      <c r="E49" s="1241"/>
      <c r="F49" s="19" t="s">
        <v>555</v>
      </c>
      <c r="G49" s="20" t="s">
        <v>556</v>
      </c>
      <c r="H49" s="20">
        <v>3.17</v>
      </c>
      <c r="I49" s="20" t="s">
        <v>557</v>
      </c>
      <c r="J49" s="21" t="s">
        <v>558</v>
      </c>
    </row>
    <row r="50" spans="2:10" ht="13.5" customHeight="1" x14ac:dyDescent="0.15"/>
  </sheetData>
  <sheetProtection algorithmName="SHA-512" hashValue="1uKQJZZA7qZeFRZ1dEVByMGu4Dk3GOO7P1F7YidXM89vp2Yl0yTdlHpRWBLznPqOAmSYTSLoA9xDVkVTu+zHgg==" saltValue="gXfiBk08umCY/OAdfKqa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2021-10-21T04:19:44Z</cp:lastPrinted>
  <dcterms:created xsi:type="dcterms:W3CDTF">2021-02-05T04:07:39Z</dcterms:created>
  <dcterms:modified xsi:type="dcterms:W3CDTF">2021-10-21T04:19:57Z</dcterms:modified>
  <cp:category/>
</cp:coreProperties>
</file>