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15360" windowHeight="7635"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s="1"/>
  <c r="BE34" i="10"/>
  <c r="BE35" i="10" s="1"/>
  <c r="BE36"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<sst xmlns="http://schemas.openxmlformats.org/spreadsheetml/2006/main" count="1167" uniqueCount="618">
  <si>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</si>
  <si>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</si>
  <si>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</si>
  <si>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</si>
  <si>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</si>
  <si>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</si>
  <si>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</si>
  <si>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</si>
  <si>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</si>
  <si>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</si>
  <si>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</si>
  <si>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</si>
  <si>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</si>
  <si>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</si>
  <si>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</si>
  <si>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</si>
  <si>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</si>
  <si>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</si>
  <si>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</si>
  <si>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</si>
  <si>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</si>
  <si>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</si>
  <si>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</si>
  <si>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</si>
  <si>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</si>
  <si>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</si>
  <si>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</si>
  <si>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</si>
  <si>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</si>
  <si>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</si>
  <si>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</si>
  <si>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</si>
  <si>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</si>
  <si>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</si>
  <si>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</si>
  <si>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</si>
  <si>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</si>
  <si>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</si>
  <si>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</si>
  <si>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</si>
  <si>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</si>
  <si>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</si>
  <si>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</si>
  <si>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</si>
  <si>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</si>
  <si>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</si>
  <si>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</si>
  <si>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</si>
  <si>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</si>
  <si>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</si>
  <si>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</si>
  <si>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</si>
  <si>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</si>
  <si>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</si>
  <si>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</si>
  <si>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</si>
  <si>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</si>
  <si>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</si>
  <si>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</si>
  <si>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</si>
  <si>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</si>
  <si>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</si>
  <si>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</si>
  <si>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</si>
  <si>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</si>
  <si>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</si>
  <si>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</si>
  <si>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</si>
  <si>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</si>
  <si>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</si>
  <si>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</si>
  <si>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</si>
  <si>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</si>
  <si>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</si>
  <si>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</si>
  <si>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</si>
  <si>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</si>
  <si>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</si>
  <si>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</si>
  <si>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</si>
  <si>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</si>
  <si>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</si>
  <si>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</si>
  <si>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</si>
  <si>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</si>
  <si>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</si>
  <si>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</si>
  <si>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</si>
  <si>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</si>
  <si>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</si>
  <si>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</si>
  <si>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</si>
  <si>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</si>
  <si>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</si>
  <si>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</si>
  <si>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</si>
  <si>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</si>
  <si>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</si>
  <si>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</si>
  <si>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</si>
  <si>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</si>
  <si>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</si>
  <si>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</si>
  <si>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</si>
  <si>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</si>
  <si>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</si>
  <si>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</si>
  <si>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</si>
  <si>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</si>
  <si>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</si>
  <si>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</si>
  <si>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</si>
  <si>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</si>
  <si>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</si>
  <si>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</si>
  <si>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</si>
  <si>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</si>
  <si>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</si>
  <si>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</si>
  <si>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</si>
  <si>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</si>
  <si>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</si>
  <si>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</si>
  <si>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</si>
  <si>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</si>
  <si>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</si>
  <si>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</si>
  <si>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</si>
  <si>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</si>
  <si>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</si>
  <si>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</si>
  <si>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</si>
  <si>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</si>
  <si>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</si>
  <si>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</si>
  <si>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</si>
  <si>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</si>
  <si>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</si>
  <si>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</si>
  <si>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</si>
  <si>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</si>
  <si>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</si>
  <si>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</si>
  <si>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</si>
  <si>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</si>
  <si>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</si>
  <si>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</si>
  <si>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</si>
  <si>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</si>
  <si>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</si>
  <si>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</si>
  <si>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</si>
  <si>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</si>
  <si>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</si>
  <si>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</si>
  <si>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</si>
  <si>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</si>
  <si>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</si>
  <si>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</si>
  <si>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</si>
  <si>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</si>
  <si>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</si>
  <si>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</si>
  <si>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</si>
  <si>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</si>
  <si>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</si>
  <si>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</si>
  <si>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</si>
  <si>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</si>
  <si>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</si>
  <si>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</si>
  <si>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</si>
  <si>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</si>
  <si>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</si>
  <si>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</si>
  <si>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</si>
  <si>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</si>
  <si>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</si>
  <si>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</si>
  <si>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</si>
  <si>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</si>
  <si>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</si>
  <si>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</si>
  <si>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</si>
  <si>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</si>
  <si>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</si>
  <si>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</si>
  <si>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</si>
  <si>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</si>
  <si>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</si>
  <si>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</si>
  <si>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</si>
  <si>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</si>
  <si>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</si>
  <si>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</si>
  <si>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</si>
  <si>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</si>
  <si>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</si>
  <si>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</si>
  <si>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</si>
  <si>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</si>
  <si>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</si>
  <si>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</si>
  <si>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</si>
  <si>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</si>
  <si>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</si>
  <si>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</si>
  <si>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</si>
  <si>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</si>
  <si>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徳島県三好市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</si>
  <si>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</si>
  <si>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</si>
  <si>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</si>
  <si>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</si>
  <si>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</si>
  <si>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</si>
  <si>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</si>
  <si>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</si>
  <si>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</si>
  <si>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</si>
  <si>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</si>
  <si>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</si>
  <si>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</si>
  <si>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</si>
  <si>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</si>
  <si>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</si>
  <si>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</si>
  <si>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</si>
  <si>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</si>
  <si>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</si>
  <si>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</si>
  <si>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</si>
  <si>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</si>
  <si>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</si>
  <si>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</si>
  <si>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</si>
  <si>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</si>
  <si>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</si>
  <si>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</si>
  <si>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</si>
  <si>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</si>
  <si>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</si>
  <si>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</si>
  <si>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</si>
  <si>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</si>
  <si>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</si>
  <si>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</si>
  <si>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</si>
  <si>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</si>
  <si>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</si>
  <si>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</si>
  <si>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</si>
  <si>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</si>
  <si>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</si>
  <si>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</si>
  <si>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</si>
  <si>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</si>
  <si>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</si>
  <si>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</si>
  <si>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</si>
  <si>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</si>
  <si>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</si>
  <si>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</si>
  <si>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</si>
  <si>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</si>
  <si>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</si>
  <si>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</si>
  <si>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</si>
  <si>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</si>
  <si>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</si>
  <si>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</si>
  <si>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</si>
  <si>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</si>
  <si>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</si>
  <si>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</si>
  <si>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</si>
  <si>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</si>
  <si>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</si>
  <si>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</si>
  <si>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</si>
  <si>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</si>
  <si>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</si>
  <si>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</si>
  <si>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</si>
  <si>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</si>
  <si>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</si>
  <si>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</si>
  <si>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</si>
  <si>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</si>
  <si>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</si>
  <si>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</si>
  <si>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</si>
  <si>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</si>
  <si>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</si>
  <si>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</si>
  <si>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</si>
  <si>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</si>
  <si>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</si>
  <si>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</si>
  <si>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</si>
  <si>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</si>
  <si>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</si>
  <si>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</si>
  <si>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</si>
  <si>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</si>
  <si>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</si>
  <si>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</si>
  <si>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</si>
  <si>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</si>
  <si>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</si>
  <si>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</si>
  <si>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</si>
  <si>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</si>
  <si>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</si>
  <si>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</si>
  <si>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</si>
  <si>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</si>
  <si>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</si>
  <si>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</si>
  <si>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</si>
  <si>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</si>
  <si>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</si>
  <si>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</si>
  <si>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</si>
  <si>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</si>
  <si>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</si>
  <si>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</si>
  <si>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</si>
  <si>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</si>
  <si>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</si>
  <si>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</si>
  <si>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</si>
  <si>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</si>
  <si>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</si>
  <si>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</si>
  <si>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</si>
  <si>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</si>
  <si>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</si>
  <si>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</si>
  <si>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</si>
  <si>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</si>
  <si>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</si>
  <si>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</si>
  <si>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</si>
  <si>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</si>
  <si>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</si>
  <si>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</si>
  <si>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</si>
  <si>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</si>
  <si>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</si>
  <si>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</si>
  <si>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</si>
  <si>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</si>
  <si>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</si>
  <si>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</si>
  <si>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</si>
  <si>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</si>
  <si>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</si>
  <si>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</si>
  <si>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</si>
  <si>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</si>
  <si>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</si>
  <si>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徳島県三好市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</si>
  <si>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</si>
  <si>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</si>
  <si>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</si>
  <si>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</si>
  <si>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</si>
  <si>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</si>
  <si>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</si>
  <si>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</si>
  <si>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</si>
  <si>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</si>
  <si>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</si>
  <si>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</si>
  <si>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</si>
  <si>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</si>
  <si>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</si>
  <si>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</si>
  <si>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</si>
  <si>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</si>
  <si>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</si>
  <si>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</si>
  <si>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三好市給食事業特別会計</t>
    <phoneticPr fontId="5"/>
  </si>
  <si>
    <t>三好市土地取得事業特別会計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</si>
  <si>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</si>
  <si>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</si>
  <si>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</si>
  <si>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</si>
  <si>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</si>
  <si>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</si>
  <si>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</si>
  <si>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</si>
  <si>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</si>
  <si>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</si>
  <si>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</si>
  <si>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</si>
  <si>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</si>
  <si>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</si>
  <si>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三好市国民健康保険特別会計（事業勘定分）</t>
    <phoneticPr fontId="5"/>
  </si>
  <si>
    <t>三好市国民健康保険特別会計（直診勘定分）</t>
    <phoneticPr fontId="5"/>
  </si>
  <si>
    <t>-</t>
    <phoneticPr fontId="5"/>
  </si>
  <si>
    <t>三好市後期高齢者医療特別会計</t>
    <phoneticPr fontId="5"/>
  </si>
  <si>
    <t>三好市水道事業会計</t>
    <phoneticPr fontId="5"/>
  </si>
  <si>
    <t>法適用企業</t>
    <phoneticPr fontId="5"/>
  </si>
  <si>
    <t>三好市国民健康保険市立三野病院特別会計</t>
    <phoneticPr fontId="5"/>
  </si>
  <si>
    <t>三好市簡易水道事業特別会計</t>
    <phoneticPr fontId="5"/>
  </si>
  <si>
    <t>法非適用企業</t>
    <phoneticPr fontId="5"/>
  </si>
  <si>
    <t>三好市農業集落排水事業特別会計</t>
    <phoneticPr fontId="5"/>
  </si>
  <si>
    <t>三好市浄化槽事業特別会計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</si>
  <si>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</si>
  <si>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</si>
  <si>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</si>
  <si>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</si>
  <si>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</si>
  <si>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</si>
  <si>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</si>
  <si>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</si>
  <si>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</si>
  <si>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</si>
  <si>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</si>
  <si>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</si>
  <si>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</si>
  <si>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</si>
  <si>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</si>
  <si>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</si>
  <si>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</si>
  <si>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</si>
  <si>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</si>
  <si>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</si>
  <si>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</si>
  <si>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</si>
  <si>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</si>
  <si>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</si>
  <si>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</si>
  <si>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</si>
  <si>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</si>
  <si>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</si>
  <si>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</si>
  <si>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</si>
  <si>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</si>
  <si>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</si>
  <si>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</si>
  <si>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</si>
  <si>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</si>
  <si>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</si>
  <si>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</si>
  <si>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</si>
  <si>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</si>
  <si>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</si>
  <si>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</si>
  <si>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</si>
  <si>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</si>
  <si>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</si>
  <si>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</si>
  <si>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</si>
  <si>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</si>
  <si>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</si>
  <si>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</si>
  <si>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</si>
  <si>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</si>
  <si>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</si>
  <si>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</si>
  <si>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</si>
  <si>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</si>
  <si>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三好市国民健康保険市立三野病院特別会計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</si>
  <si>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</si>
  <si>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</si>
  <si>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三好市農業集落排水事業特別会計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</si>
  <si>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</si>
  <si>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</si>
  <si>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</si>
  <si>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</si>
  <si>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</si>
  <si>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</si>
  <si>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</si>
  <si>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</si>
  <si>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</si>
  <si>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</si>
  <si>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</si>
  <si>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</si>
  <si>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</si>
  <si>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</si>
  <si>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</si>
  <si>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</si>
  <si>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</si>
  <si>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</si>
  <si>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</si>
  <si>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</si>
  <si>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</si>
  <si>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</si>
  <si>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</si>
  <si>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</si>
  <si>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</si>
  <si>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</si>
  <si>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</si>
  <si>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</si>
  <si>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</si>
  <si>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</si>
  <si>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</si>
  <si>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</si>
  <si>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</si>
  <si>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</si>
  <si>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</si>
  <si>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</si>
  <si>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</si>
  <si>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</si>
  <si>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</si>
  <si>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</si>
  <si>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</si>
  <si>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</si>
  <si>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</si>
  <si>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</si>
  <si>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</si>
  <si>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</si>
  <si>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</si>
  <si>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</si>
  <si>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</si>
  <si>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</si>
  <si>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</si>
  <si>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</si>
  <si>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</si>
  <si>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</si>
  <si>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</si>
  <si>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</si>
  <si>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</si>
  <si>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</si>
  <si>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</si>
  <si>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</si>
  <si>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</si>
  <si>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</si>
  <si>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</si>
  <si>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</si>
  <si>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</si>
  <si>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</si>
  <si>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</si>
  <si>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</si>
  <si>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</si>
  <si>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</si>
  <si>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</si>
  <si>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</si>
  <si>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</si>
  <si>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</si>
  <si>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</si>
  <si>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</si>
  <si>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</si>
  <si>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</si>
  <si>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</si>
  <si>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</si>
  <si>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</si>
  <si>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</si>
  <si>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</si>
  <si>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</si>
  <si>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</si>
  <si>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三好市国民健康保険特別会計（事業勘定分）</t>
  </si>
  <si>
    <t>三好市水道事業会計</t>
  </si>
  <si>
    <t>三好市国民健康保険市立三野病院特別会計</t>
  </si>
  <si>
    <t>三好市浄化槽事業特別会計</t>
  </si>
  <si>
    <t>三好市農業集落排水事業特別会計</t>
  </si>
  <si>
    <t>三好市簡易水道事業特別会計</t>
  </si>
  <si>
    <t>三好市後期高齢者医療特別会計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</si>
  <si>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</si>
  <si>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</si>
  <si>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</si>
  <si>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</si>
  <si>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</si>
  <si>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</si>
  <si>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</si>
  <si>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</si>
  <si>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</si>
  <si>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</si>
  <si>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</si>
  <si>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</si>
  <si>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みよし広域連合（一般会計）</t>
    <rPh sb="3" eb="5">
      <t>コウイキ</t>
    </rPh>
    <rPh sb="5" eb="7">
      <t>レンゴウ</t>
    </rPh>
    <rPh sb="8" eb="10">
      <t>イッパン</t>
    </rPh>
    <rPh sb="10" eb="12">
      <t>カイケイ</t>
    </rPh>
    <phoneticPr fontId="5"/>
  </si>
  <si>
    <t>みよし広域連合（介護保険特別会計）</t>
    <rPh sb="3" eb="5">
      <t>コウイキ</t>
    </rPh>
    <rPh sb="5" eb="7">
      <t>レンゴウ</t>
    </rPh>
    <rPh sb="8" eb="10">
      <t>カイゴ</t>
    </rPh>
    <rPh sb="10" eb="12">
      <t>ホケン</t>
    </rPh>
    <rPh sb="12" eb="14">
      <t>トクベツ</t>
    </rPh>
    <rPh sb="14" eb="16">
      <t>カイケイ</t>
    </rPh>
    <phoneticPr fontId="5"/>
  </si>
  <si>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5"/>
  </si>
  <si>
    <t>三好東部火葬場管理組合</t>
    <rPh sb="0" eb="2">
      <t>ミヨシ</t>
    </rPh>
    <rPh sb="2" eb="4">
      <t>トウブ</t>
    </rPh>
    <rPh sb="4" eb="7">
      <t>カソウバ</t>
    </rPh>
    <rPh sb="7" eb="9">
      <t>カンリ</t>
    </rPh>
    <rPh sb="9" eb="11">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</si>
  <si>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</si>
  <si>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</si>
  <si>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</si>
  <si>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</si>
  <si>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</si>
  <si>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</si>
  <si>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</si>
  <si>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t>
    <phoneticPr fontId="2"/>
  </si>
  <si>
    <t>-</t>
    <phoneticPr fontId="2"/>
  </si>
  <si>
    <t>㈱山城しんこう</t>
    <rPh sb="1" eb="3">
      <t>ヤマシロ</t>
    </rPh>
    <phoneticPr fontId="2"/>
  </si>
  <si>
    <t>㈱山城もくもく</t>
    <rPh sb="1" eb="3">
      <t>ヤマシロ</t>
    </rPh>
    <phoneticPr fontId="2"/>
  </si>
  <si>
    <t>四国中央観光開発㈱　</t>
    <rPh sb="0" eb="4">
      <t>シコクチュウオウ</t>
    </rPh>
    <rPh sb="4" eb="6">
      <t>カンコウ</t>
    </rPh>
    <rPh sb="6" eb="8">
      <t>カイハツ</t>
    </rPh>
    <phoneticPr fontId="2"/>
  </si>
  <si>
    <t>㈱池田ケーブルネットワーク</t>
    <rPh sb="1" eb="3">
      <t>イケダ</t>
    </rPh>
    <phoneticPr fontId="2"/>
  </si>
  <si>
    <t>三好市観光協会</t>
    <rPh sb="0" eb="3">
      <t>ミヨシシ</t>
    </rPh>
    <rPh sb="3" eb="5">
      <t>カンコウ</t>
    </rPh>
    <rPh sb="5" eb="7">
      <t>キョウカイ</t>
    </rPh>
    <phoneticPr fontId="2"/>
  </si>
  <si>
    <t>まちづくり基金</t>
    <rPh sb="5" eb="7">
      <t>キキン</t>
    </rPh>
    <phoneticPr fontId="19"/>
  </si>
  <si>
    <t>地域振興基金</t>
    <rPh sb="0" eb="2">
      <t>チイキ</t>
    </rPh>
    <rPh sb="2" eb="4">
      <t>シンコウ</t>
    </rPh>
    <rPh sb="4" eb="6">
      <t>キキン</t>
    </rPh>
    <phoneticPr fontId="19"/>
  </si>
  <si>
    <t>地域福祉基金</t>
    <rPh sb="0" eb="2">
      <t>チイキ</t>
    </rPh>
    <rPh sb="2" eb="4">
      <t>フクシ</t>
    </rPh>
    <rPh sb="4" eb="6">
      <t>キキン</t>
    </rPh>
    <phoneticPr fontId="19"/>
  </si>
  <si>
    <t>川崎西谷残土処理場基金</t>
  </si>
  <si>
    <t>井川森林総合利用施設基金</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</si>
  <si>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</si>
  <si>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</si>
  <si>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</si>
  <si>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</si>
  <si>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</si>
  <si>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</si>
  <si>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</si>
  <si>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</si>
  <si>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</si>
  <si>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</si>
  <si>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</si>
  <si>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</si>
  <si>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</si>
  <si>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</si>
  <si>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</si>
  <si>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定員適正化計画に基づく職員数の削減による退職手当負担金見込額の減少及び地方債の繰り上げ償還等による地方債残高の減少、財政調整基金及び減債基金の積立による充当可能基金の増加などによって類似団体内平均値より低い水準となっている。また、実質公債費比率についても優先度の高い事業や必要な事業を選択して実施し、地方債発行を抑制したことにより類似団体内平均値より低い水準を保っている。</t>
    <rPh sb="192" eb="193">
      <t>タモ</t>
    </rPh>
    <phoneticPr fontId="5"/>
  </si>
  <si>
    <t>実質公債費比率</t>
    <phoneticPr fontId="5"/>
  </si>
  <si>
    <t>実質公債費比率</t>
    <phoneticPr fontId="5"/>
  </si>
  <si>
    <t>類似団体内平均値</t>
    <phoneticPr fontId="5"/>
  </si>
  <si>
    <t xml:space="preserve"> </t>
    <phoneticPr fontId="5"/>
  </si>
  <si>
    <t xml:space="preserve"> </t>
    <phoneticPr fontId="5"/>
  </si>
  <si>
    <t>将来負担比率については、定員適正化計画に基づく職員数の削減による退職手当負担金見込額の減少及び地方債の繰り上げ償還等による地方債残高の減少、財政調整基金及び減債基金の積立による充当可能基金の増加などによって類似団体内平均値より低い水準となっている。しかし老朽化した施設が多いため有形固定資産減価償却率が類似団体内平均値より高くなっており、今後施設保有量の適正化（総量縮減）を進め、公共施設の計画的な再編を行っていく必要がある。</t>
    <rPh sb="67" eb="69">
      <t>ゲンショウ</t>
    </rPh>
    <rPh sb="95" eb="97">
      <t>ゾウカ</t>
    </rPh>
    <rPh sb="155" eb="156">
      <t>ナイ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</si>
</sst>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66954</c:v>
                </c:pt>
                <c:pt idx="2">
                  <c:v>72656</c:v>
                </c:pt>
                <c:pt idx="3">
                  <c:v>65080</c:v>
                </c:pt>
                <c:pt idx="4">
                  <c:v>79288</c:v>
                </c:pt>
              </c:numCache>
            </c:numRef>
          </c:val>
          <c:smooth val="0"/>
          <c:extLst xmlns:c16r2="http://schemas.microsoft.com/office/drawing/2015/06/chart">
            <c:ext xmlns:c16="http://schemas.microsoft.com/office/drawing/2014/chart" uri="{C3380CC4-5D6E-409C-BE32-E72D297353CC}">
              <c16:uniqueId val="{00000000-4037-47E6-823D-CD0683DF44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149810</c:v>
                </c:pt>
                <c:pt idx="1">
                  <c:v>103886</c:v>
                </c:pt>
                <c:pt idx="2">
                  <c:v>115445</c:v>
                </c:pt>
                <c:pt idx="3">
                  <c:v>117607</c:v>
                </c:pt>
                <c:pt idx="4">
                  <c:v>115534</c:v>
                </c:pt>
              </c:numCache>
            </c:numRef>
          </c:val>
          <c:smooth val="0"/>
          <c:extLst xmlns:c16r2="http://schemas.microsoft.com/office/drawing/2015/06/chart">
            <c:ext xmlns:c16="http://schemas.microsoft.com/office/drawing/2014/chart" uri="{C3380CC4-5D6E-409C-BE32-E72D297353CC}">
              <c16:uniqueId val="{00000001-4037-47E6-823D-CD0683DF44F6}"/>
            </c:ext>
          </c:extLst>
        </c:ser>
        <c:dLbls>
          <c:showLegendKey val="0"/>
          <c:showVal val="0"/>
          <c:showCatName val="0"/>
          <c:showSerName val="0"/>
          <c:showPercent val="0"/>
          <c:showBubbleSize val="0"/>
        </c:dLbls>
        <c:marker val="1"/>
        <c:smooth val="0"/>
        <c:axId val="-1273684672"/>
        <c:axId val="-1273674336"/>
      </c:lineChart>
      <c:catAx>
        <c:axId val="-1273684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74336"/>
        <c:crosses val="autoZero"/>
        <c:auto val="1"/>
        <c:lblAlgn val="ctr"/>
        <c:lblOffset val="100"/>
        <c:tickLblSkip val="1"/>
        <c:tickMarkSkip val="1"/>
        <c:noMultiLvlLbl val="0"/>
      </c:catAx>
      <c:valAx>
        <c:axId val="-12736743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4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6.24</c:v>
                </c:pt>
                <c:pt idx="1">
                  <c:v>5.48</c:v>
                </c:pt>
                <c:pt idx="2">
                  <c:v>3.66</c:v>
                </c:pt>
                <c:pt idx="3">
                  <c:v>6.29</c:v>
                </c:pt>
                <c:pt idx="4">
                  <c:v>6.04</c:v>
                </c:pt>
              </c:numCache>
            </c:numRef>
          </c:val>
          <c:extLst xmlns:c16r2="http://schemas.microsoft.com/office/drawing/2015/06/chart">
            <c:ext xmlns:c16="http://schemas.microsoft.com/office/drawing/2014/chart" uri="{C3380CC4-5D6E-409C-BE32-E72D297353CC}">
              <c16:uniqueId val="{00000000-232B-47D7-AC50-CB3DB58C55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45.48</c:v>
                </c:pt>
                <c:pt idx="1">
                  <c:v>50.61</c:v>
                </c:pt>
                <c:pt idx="2">
                  <c:v>55.04</c:v>
                </c:pt>
                <c:pt idx="3">
                  <c:v>56.65</c:v>
                </c:pt>
                <c:pt idx="4">
                  <c:v>59.25</c:v>
                </c:pt>
              </c:numCache>
            </c:numRef>
          </c:val>
          <c:extLst xmlns:c16r2="http://schemas.microsoft.com/office/drawing/2015/06/chart">
            <c:ext xmlns:c16="http://schemas.microsoft.com/office/drawing/2014/chart" uri="{C3380CC4-5D6E-409C-BE32-E72D297353CC}">
              <c16:uniqueId val="{00000001-232B-47D7-AC50-CB3DB58C55BD}"/>
            </c:ext>
          </c:extLst>
        </c:ser>
        <c:dLbls>
          <c:showLegendKey val="0"/>
          <c:showVal val="0"/>
          <c:showCatName val="0"/>
          <c:showSerName val="0"/>
          <c:showPercent val="0"/>
          <c:showBubbleSize val="0"/>
        </c:dLbls>
        <c:gapWidth val="250"/>
        <c:overlap val="100"/>
        <c:axId val="-1273686304"/>
        <c:axId val="-127368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8.6300000000000008</c:v>
                </c:pt>
                <c:pt idx="1">
                  <c:v>3.93</c:v>
                </c:pt>
                <c:pt idx="2">
                  <c:v>0.81</c:v>
                </c:pt>
                <c:pt idx="3">
                  <c:v>4.49</c:v>
                </c:pt>
                <c:pt idx="4">
                  <c:v>3.26</c:v>
                </c:pt>
              </c:numCache>
            </c:numRef>
          </c:val>
          <c:smooth val="0"/>
          <c:extLst xmlns:c16r2="http://schemas.microsoft.com/office/drawing/2015/06/chart">
            <c:ext xmlns:c16="http://schemas.microsoft.com/office/drawing/2014/chart" uri="{C3380CC4-5D6E-409C-BE32-E72D297353CC}">
              <c16:uniqueId val="{00000002-232B-47D7-AC50-CB3DB58C55BD}"/>
            </c:ext>
          </c:extLst>
        </c:ser>
        <c:dLbls>
          <c:showLegendKey val="0"/>
          <c:showVal val="0"/>
          <c:showCatName val="0"/>
          <c:showSerName val="0"/>
          <c:showPercent val="0"/>
          <c:showBubbleSize val="0"/>
        </c:dLbls>
        <c:marker val="1"/>
        <c:smooth val="0"/>
        <c:axId val="-1273686304"/>
        <c:axId val="-1273680320"/>
      </c:lineChart>
      <c:catAx>
        <c:axId val="-127368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3680320"/>
        <c:crosses val="autoZero"/>
        <c:auto val="1"/>
        <c:lblAlgn val="ctr"/>
        <c:lblOffset val="100"/>
        <c:tickLblSkip val="1"/>
        <c:tickMarkSkip val="1"/>
        <c:noMultiLvlLbl val="0"/>
      </c:catAx>
      <c:valAx>
        <c:axId val="-127368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8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0.95</c:v>
                </c:pt>
                <c:pt idx="2">
                  <c:v>#N/A</c:v>
                </c:pt>
                <c:pt idx="3">
                  <c:v>0.94</c:v>
                </c:pt>
                <c:pt idx="4">
                  <c:v>#N/A</c:v>
                </c:pt>
                <c:pt idx="5">
                  <c:v>0.22</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0-3F38-483A-8FA5-C7221A6E59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38-483A-8FA5-C7221A6E59F9}"/>
            </c:ext>
          </c:extLst>
        </c:ser>
        <c:ser>
          <c:idx val="2"/>
          <c:order val="2"/>
          <c:tx>
            <c:strRef>
              <c:f>データシート!$A$29</c:f>
              <c:strCache>
                <c:ptCount val="1"/>
                <c:pt idx="0">
                  <c:v>三好市後期高齢者医療特別会計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F38-483A-8FA5-C7221A6E59F9}"/>
            </c:ext>
          </c:extLst>
        </c:ser>
        <c:ser>
          <c:idx val="3"/>
          <c:order val="3"/>
          <c:tx>
            <c:strRef>
              <c:f>データシート!$A$30</c:f>
              <c:strCache>
                <c:ptCount val="1"/>
                <c:pt idx="0">
                  <c:v>三好市簡易水道事業特別会計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1.93</c:v>
                </c:pt>
                <c:pt idx="2">
                  <c:v>#N/A</c:v>
                </c:pt>
                <c:pt idx="3">
                  <c:v>0.52</c:v>
                </c:pt>
                <c:pt idx="4">
                  <c:v>#N/A</c:v>
                </c:pt>
                <c:pt idx="5">
                  <c:v>0.04</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3-3F38-483A-8FA5-C7221A6E59F9}"/>
            </c:ext>
          </c:extLst>
        </c:ser>
        <c:ser>
          <c:idx val="4"/>
          <c:order val="4"/>
          <c:tx>
            <c:strRef>
              <c:f>データシート!$A$31</c:f>
              <c:strCache>
                <c:ptCount val="1"/>
                <c:pt idx="0">
                  <c:v>三好市農業集落排水事業特別会計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0.09</c:v>
                </c:pt>
                <c:pt idx="4">
                  <c:v>#N/A</c:v>
                </c:pt>
                <c:pt idx="5">
                  <c:v>0.1</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3F38-483A-8FA5-C7221A6E59F9}"/>
            </c:ext>
          </c:extLst>
        </c:ser>
        <c:ser>
          <c:idx val="5"/>
          <c:order val="5"/>
          <c:tx>
            <c:strRef>
              <c:f>データシート!$A$32</c:f>
              <c:strCache>
                <c:ptCount val="1"/>
                <c:pt idx="0">
                  <c:v>三好市浄化槽事業特別会計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0.02</c:v>
                </c:pt>
                <c:pt idx="8">
                  <c:v>#N/A</c:v>
                </c:pt>
                <c:pt idx="9">
                  <c:v>0.21</c:v>
                </c:pt>
              </c:numCache>
            </c:numRef>
          </c:val>
          <c:extLst xmlns:c16r2="http://schemas.microsoft.com/office/drawing/2015/06/chart">
            <c:ext xmlns:c16="http://schemas.microsoft.com/office/drawing/2014/chart" uri="{C3380CC4-5D6E-409C-BE32-E72D297353CC}">
              <c16:uniqueId val="{00000005-3F38-483A-8FA5-C7221A6E59F9}"/>
            </c:ext>
          </c:extLst>
        </c:ser>
        <c:ser>
          <c:idx val="6"/>
          <c:order val="6"/>
          <c:tx>
            <c:strRef>
              <c:f>データシート!$A$33</c:f>
              <c:strCache>
                <c:ptCount val="1"/>
                <c:pt idx="0">
                  <c:v>三好市国民健康保険市立三野病院特別会計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2.15</c:v>
                </c:pt>
                <c:pt idx="2">
                  <c:v>#N/A</c:v>
                </c:pt>
                <c:pt idx="3">
                  <c:v>2.0499999999999998</c:v>
                </c:pt>
                <c:pt idx="4">
                  <c:v>#N/A</c:v>
                </c:pt>
                <c:pt idx="5">
                  <c:v>1.79</c:v>
                </c:pt>
                <c:pt idx="6">
                  <c:v>#N/A</c:v>
                </c:pt>
                <c:pt idx="7">
                  <c:v>1.51</c:v>
                </c:pt>
                <c:pt idx="8">
                  <c:v>#N/A</c:v>
                </c:pt>
                <c:pt idx="9">
                  <c:v>1.44</c:v>
                </c:pt>
              </c:numCache>
            </c:numRef>
          </c:val>
          <c:extLst xmlns:c16r2="http://schemas.microsoft.com/office/drawing/2015/06/chart">
            <c:ext xmlns:c16="http://schemas.microsoft.com/office/drawing/2014/chart" uri="{C3380CC4-5D6E-409C-BE32-E72D297353CC}">
              <c16:uniqueId val="{00000006-3F38-483A-8FA5-C7221A6E59F9}"/>
            </c:ext>
          </c:extLst>
        </c:ser>
        <c:ser>
          <c:idx val="7"/>
          <c:order val="7"/>
          <c:tx>
            <c:strRef>
              <c:f>データシート!$A$34</c:f>
              <c:strCache>
                <c:ptCount val="1"/>
                <c:pt idx="0">
                  <c:v>三好市水道事業会計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c:v>
                </c:pt>
                <c:pt idx="2">
                  <c:v>#N/A</c:v>
                </c:pt>
                <c:pt idx="3">
                  <c:v>3.13</c:v>
                </c:pt>
                <c:pt idx="4">
                  <c:v>#N/A</c:v>
                </c:pt>
                <c:pt idx="5">
                  <c:v>3.55</c:v>
                </c:pt>
                <c:pt idx="6">
                  <c:v>#N/A</c:v>
                </c:pt>
                <c:pt idx="7">
                  <c:v>3.16</c:v>
                </c:pt>
                <c:pt idx="8">
                  <c:v>#N/A</c:v>
                </c:pt>
                <c:pt idx="9">
                  <c:v>2.8</c:v>
                </c:pt>
              </c:numCache>
            </c:numRef>
          </c:val>
          <c:extLst xmlns:c16r2="http://schemas.microsoft.com/office/drawing/2015/06/chart">
            <c:ext xmlns:c16="http://schemas.microsoft.com/office/drawing/2014/chart" uri="{C3380CC4-5D6E-409C-BE32-E72D297353CC}">
              <c16:uniqueId val="{00000007-3F38-483A-8FA5-C7221A6E59F9}"/>
            </c:ext>
          </c:extLst>
        </c:ser>
        <c:ser>
          <c:idx val="8"/>
          <c:order val="8"/>
          <c:tx>
            <c:strRef>
              <c:f>データシート!$A$35</c:f>
              <c:strCache>
                <c:ptCount val="1"/>
                <c:pt idx="0">
                  <c:v>三好市国民健康保険特別会計（事業勘定分）</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c:v>
                </c:pt>
                <c:pt idx="2">
                  <c:v>#N/A</c:v>
                </c:pt>
                <c:pt idx="3">
                  <c:v>2.37</c:v>
                </c:pt>
                <c:pt idx="4">
                  <c:v>#N/A</c:v>
                </c:pt>
                <c:pt idx="5">
                  <c:v>3</c:v>
                </c:pt>
                <c:pt idx="6">
                  <c:v>#N/A</c:v>
                </c:pt>
                <c:pt idx="7">
                  <c:v>3.03</c:v>
                </c:pt>
                <c:pt idx="8">
                  <c:v>#N/A</c:v>
                </c:pt>
                <c:pt idx="9">
                  <c:v>3.33</c:v>
                </c:pt>
              </c:numCache>
            </c:numRef>
          </c:val>
          <c:extLst xmlns:c16r2="http://schemas.microsoft.com/office/drawing/2015/06/chart">
            <c:ext xmlns:c16="http://schemas.microsoft.com/office/drawing/2014/chart" uri="{C3380CC4-5D6E-409C-BE32-E72D297353CC}">
              <c16:uniqueId val="{00000008-3F38-483A-8FA5-C7221A6E59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6.23</c:v>
                </c:pt>
                <c:pt idx="2">
                  <c:v>#N/A</c:v>
                </c:pt>
                <c:pt idx="3">
                  <c:v>5.43</c:v>
                </c:pt>
                <c:pt idx="4">
                  <c:v>#N/A</c:v>
                </c:pt>
                <c:pt idx="5">
                  <c:v>3.66</c:v>
                </c:pt>
                <c:pt idx="6">
                  <c:v>#N/A</c:v>
                </c:pt>
                <c:pt idx="7">
                  <c:v>6.28</c:v>
                </c:pt>
                <c:pt idx="8">
                  <c:v>#N/A</c:v>
                </c:pt>
                <c:pt idx="9">
                  <c:v>6.03</c:v>
                </c:pt>
              </c:numCache>
            </c:numRef>
          </c:val>
          <c:extLst xmlns:c16r2="http://schemas.microsoft.com/office/drawing/2015/06/chart">
            <c:ext xmlns:c16="http://schemas.microsoft.com/office/drawing/2014/chart" uri="{C3380CC4-5D6E-409C-BE32-E72D297353CC}">
              <c16:uniqueId val="{00000009-3F38-483A-8FA5-C7221A6E59F9}"/>
            </c:ext>
          </c:extLst>
        </c:ser>
        <c:dLbls>
          <c:showLegendKey val="0"/>
          <c:showVal val="0"/>
          <c:showCatName val="0"/>
          <c:showSerName val="0"/>
          <c:showPercent val="0"/>
          <c:showBubbleSize val="0"/>
        </c:dLbls>
        <c:gapWidth val="150"/>
        <c:overlap val="100"/>
        <c:axId val="-1273678144"/>
        <c:axId val="-1273683584"/>
      </c:barChart>
      <c:catAx>
        <c:axId val="-12736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683584"/>
        <c:crosses val="autoZero"/>
        <c:auto val="1"/>
        <c:lblAlgn val="ctr"/>
        <c:lblOffset val="100"/>
        <c:tickLblSkip val="1"/>
        <c:tickMarkSkip val="1"/>
        <c:noMultiLvlLbl val="0"/>
      </c:catAx>
      <c:valAx>
        <c:axId val="-127368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4243</c:v>
                </c:pt>
                <c:pt idx="5">
                  <c:v>4099</c:v>
                </c:pt>
                <c:pt idx="8">
                  <c:v>3691</c:v>
                </c:pt>
                <c:pt idx="11">
                  <c:v>3563</c:v>
                </c:pt>
                <c:pt idx="14">
                  <c:v>3357</c:v>
                </c:pt>
              </c:numCache>
            </c:numRef>
          </c:val>
          <c:extLst xmlns:c16r2="http://schemas.microsoft.com/office/drawing/2015/06/chart">
            <c:ext xmlns:c16="http://schemas.microsoft.com/office/drawing/2014/chart" uri="{C3380CC4-5D6E-409C-BE32-E72D297353CC}">
              <c16:uniqueId val="{00000000-C87D-41E2-829F-BB894DE72D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7D-41E2-829F-BB894DE72D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87D-41E2-829F-BB894DE72D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24</c:v>
                </c:pt>
                <c:pt idx="6">
                  <c:v>22</c:v>
                </c:pt>
                <c:pt idx="9">
                  <c:v>11</c:v>
                </c:pt>
                <c:pt idx="12">
                  <c:v>7</c:v>
                </c:pt>
              </c:numCache>
            </c:numRef>
          </c:val>
          <c:extLst xmlns:c16r2="http://schemas.microsoft.com/office/drawing/2015/06/chart">
            <c:ext xmlns:c16="http://schemas.microsoft.com/office/drawing/2014/chart" uri="{C3380CC4-5D6E-409C-BE32-E72D297353CC}">
              <c16:uniqueId val="{00000003-C87D-41E2-829F-BB894DE72D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258</c:v>
                </c:pt>
                <c:pt idx="3">
                  <c:v>245</c:v>
                </c:pt>
                <c:pt idx="6">
                  <c:v>282</c:v>
                </c:pt>
                <c:pt idx="9">
                  <c:v>271</c:v>
                </c:pt>
                <c:pt idx="12">
                  <c:v>271</c:v>
                </c:pt>
              </c:numCache>
            </c:numRef>
          </c:val>
          <c:extLst xmlns:c16r2="http://schemas.microsoft.com/office/drawing/2015/06/chart">
            <c:ext xmlns:c16="http://schemas.microsoft.com/office/drawing/2014/chart" uri="{C3380CC4-5D6E-409C-BE32-E72D297353CC}">
              <c16:uniqueId val="{00000004-C87D-41E2-829F-BB894DE72D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7D-41E2-829F-BB894DE72D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7D-41E2-829F-BB894DE72D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4653</c:v>
                </c:pt>
                <c:pt idx="3">
                  <c:v>4602</c:v>
                </c:pt>
                <c:pt idx="6">
                  <c:v>4269</c:v>
                </c:pt>
                <c:pt idx="9">
                  <c:v>4084</c:v>
                </c:pt>
                <c:pt idx="12">
                  <c:v>3823</c:v>
                </c:pt>
              </c:numCache>
            </c:numRef>
          </c:val>
          <c:extLst xmlns:c16r2="http://schemas.microsoft.com/office/drawing/2015/06/chart">
            <c:ext xmlns:c16="http://schemas.microsoft.com/office/drawing/2014/chart" uri="{C3380CC4-5D6E-409C-BE32-E72D297353CC}">
              <c16:uniqueId val="{00000007-C87D-41E2-829F-BB894DE72D08}"/>
            </c:ext>
          </c:extLst>
        </c:ser>
        <c:dLbls>
          <c:showLegendKey val="0"/>
          <c:showVal val="0"/>
          <c:showCatName val="0"/>
          <c:showSerName val="0"/>
          <c:showPercent val="0"/>
          <c:showBubbleSize val="0"/>
        </c:dLbls>
        <c:gapWidth val="100"/>
        <c:overlap val="100"/>
        <c:axId val="-1273680864"/>
        <c:axId val="-127367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688</c:v>
                </c:pt>
                <c:pt idx="2">
                  <c:v>#N/A</c:v>
                </c:pt>
                <c:pt idx="3">
                  <c:v>#N/A</c:v>
                </c:pt>
                <c:pt idx="4">
                  <c:v>772</c:v>
                </c:pt>
                <c:pt idx="5">
                  <c:v>#N/A</c:v>
                </c:pt>
                <c:pt idx="6">
                  <c:v>#N/A</c:v>
                </c:pt>
                <c:pt idx="7">
                  <c:v>882</c:v>
                </c:pt>
                <c:pt idx="8">
                  <c:v>#N/A</c:v>
                </c:pt>
                <c:pt idx="9">
                  <c:v>#N/A</c:v>
                </c:pt>
                <c:pt idx="10">
                  <c:v>803</c:v>
                </c:pt>
                <c:pt idx="11">
                  <c:v>#N/A</c:v>
                </c:pt>
                <c:pt idx="12">
                  <c:v>#N/A</c:v>
                </c:pt>
                <c:pt idx="13">
                  <c:v>744</c:v>
                </c:pt>
                <c:pt idx="14">
                  <c:v>#N/A</c:v>
                </c:pt>
              </c:numCache>
            </c:numRef>
          </c:val>
          <c:smooth val="0"/>
          <c:extLst xmlns:c16r2="http://schemas.microsoft.com/office/drawing/2015/06/chart">
            <c:ext xmlns:c16="http://schemas.microsoft.com/office/drawing/2014/chart" uri="{C3380CC4-5D6E-409C-BE32-E72D297353CC}">
              <c16:uniqueId val="{00000008-C87D-41E2-829F-BB894DE72D08}"/>
            </c:ext>
          </c:extLst>
        </c:ser>
        <c:dLbls>
          <c:showLegendKey val="0"/>
          <c:showVal val="0"/>
          <c:showCatName val="0"/>
          <c:showSerName val="0"/>
          <c:showPercent val="0"/>
          <c:showBubbleSize val="0"/>
        </c:dLbls>
        <c:marker val="1"/>
        <c:smooth val="0"/>
        <c:axId val="-1273680864"/>
        <c:axId val="-1273677056"/>
      </c:lineChart>
      <c:catAx>
        <c:axId val="-12736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677056"/>
        <c:crosses val="autoZero"/>
        <c:auto val="1"/>
        <c:lblAlgn val="ctr"/>
        <c:lblOffset val="100"/>
        <c:tickLblSkip val="1"/>
        <c:tickMarkSkip val="1"/>
        <c:noMultiLvlLbl val="0"/>
      </c:catAx>
      <c:valAx>
        <c:axId val="-127367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30011</c:v>
                </c:pt>
                <c:pt idx="5">
                  <c:v>29727</c:v>
                </c:pt>
                <c:pt idx="8">
                  <c:v>28496</c:v>
                </c:pt>
                <c:pt idx="11">
                  <c:v>27275</c:v>
                </c:pt>
                <c:pt idx="14">
                  <c:v>27024</c:v>
                </c:pt>
              </c:numCache>
            </c:numRef>
          </c:val>
          <c:extLst xmlns:c16r2="http://schemas.microsoft.com/office/drawing/2015/06/chart">
            <c:ext xmlns:c16="http://schemas.microsoft.com/office/drawing/2014/chart" uri="{C3380CC4-5D6E-409C-BE32-E72D297353CC}">
              <c16:uniqueId val="{00000000-D3B5-45D6-B3D7-F4618FC2E3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647</c:v>
                </c:pt>
                <c:pt idx="5">
                  <c:v>385</c:v>
                </c:pt>
                <c:pt idx="8">
                  <c:v>434</c:v>
                </c:pt>
                <c:pt idx="11">
                  <c:v>373</c:v>
                </c:pt>
                <c:pt idx="14">
                  <c:v>333</c:v>
                </c:pt>
              </c:numCache>
            </c:numRef>
          </c:val>
          <c:extLst xmlns:c16r2="http://schemas.microsoft.com/office/drawing/2015/06/chart">
            <c:ext xmlns:c16="http://schemas.microsoft.com/office/drawing/2014/chart" uri="{C3380CC4-5D6E-409C-BE32-E72D297353CC}">
              <c16:uniqueId val="{00000001-D3B5-45D6-B3D7-F4618FC2E3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17553</c:v>
                </c:pt>
                <c:pt idx="5">
                  <c:v>19160</c:v>
                </c:pt>
                <c:pt idx="8">
                  <c:v>20179</c:v>
                </c:pt>
                <c:pt idx="11">
                  <c:v>20210</c:v>
                </c:pt>
                <c:pt idx="14">
                  <c:v>20630</c:v>
                </c:pt>
              </c:numCache>
            </c:numRef>
          </c:val>
          <c:extLst xmlns:c16r2="http://schemas.microsoft.com/office/drawing/2015/06/chart">
            <c:ext xmlns:c16="http://schemas.microsoft.com/office/drawing/2014/chart" uri="{C3380CC4-5D6E-409C-BE32-E72D297353CC}">
              <c16:uniqueId val="{00000002-D3B5-45D6-B3D7-F4618FC2E3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B5-45D6-B3D7-F4618FC2E3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B5-45D6-B3D7-F4618FC2E3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5-D3B5-45D6-B3D7-F4618FC2E3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4768</c:v>
                </c:pt>
                <c:pt idx="3">
                  <c:v>4665</c:v>
                </c:pt>
                <c:pt idx="6">
                  <c:v>4477</c:v>
                </c:pt>
                <c:pt idx="9">
                  <c:v>4561</c:v>
                </c:pt>
                <c:pt idx="12">
                  <c:v>4393</c:v>
                </c:pt>
              </c:numCache>
            </c:numRef>
          </c:val>
          <c:extLst xmlns:c16r2="http://schemas.microsoft.com/office/drawing/2015/06/chart">
            <c:ext xmlns:c16="http://schemas.microsoft.com/office/drawing/2014/chart" uri="{C3380CC4-5D6E-409C-BE32-E72D297353CC}">
              <c16:uniqueId val="{00000006-D3B5-45D6-B3D7-F4618FC2E3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115</c:v>
                </c:pt>
                <c:pt idx="3">
                  <c:v>79</c:v>
                </c:pt>
                <c:pt idx="6">
                  <c:v>50</c:v>
                </c:pt>
                <c:pt idx="9">
                  <c:v>35</c:v>
                </c:pt>
                <c:pt idx="12">
                  <c:v>26</c:v>
                </c:pt>
              </c:numCache>
            </c:numRef>
          </c:val>
          <c:extLst xmlns:c16r2="http://schemas.microsoft.com/office/drawing/2015/06/chart">
            <c:ext xmlns:c16="http://schemas.microsoft.com/office/drawing/2014/chart" uri="{C3380CC4-5D6E-409C-BE32-E72D297353CC}">
              <c16:uniqueId val="{00000007-D3B5-45D6-B3D7-F4618FC2E3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2836</c:v>
                </c:pt>
                <c:pt idx="3">
                  <c:v>2754</c:v>
                </c:pt>
                <c:pt idx="6">
                  <c:v>2111</c:v>
                </c:pt>
                <c:pt idx="9">
                  <c:v>2096</c:v>
                </c:pt>
                <c:pt idx="12">
                  <c:v>3314</c:v>
                </c:pt>
              </c:numCache>
            </c:numRef>
          </c:val>
          <c:extLst xmlns:c16r2="http://schemas.microsoft.com/office/drawing/2015/06/chart">
            <c:ext xmlns:c16="http://schemas.microsoft.com/office/drawing/2014/chart" uri="{C3380CC4-5D6E-409C-BE32-E72D297353CC}">
              <c16:uniqueId val="{00000008-D3B5-45D6-B3D7-F4618FC2E3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3B5-45D6-B3D7-F4618FC2E3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37321</c:v>
                </c:pt>
                <c:pt idx="3">
                  <c:v>35607</c:v>
                </c:pt>
                <c:pt idx="6">
                  <c:v>34160</c:v>
                </c:pt>
                <c:pt idx="9">
                  <c:v>33196</c:v>
                </c:pt>
                <c:pt idx="12">
                  <c:v>32558</c:v>
                </c:pt>
              </c:numCache>
            </c:numRef>
          </c:val>
          <c:extLst xmlns:c16r2="http://schemas.microsoft.com/office/drawing/2015/06/chart">
            <c:ext xmlns:c16="http://schemas.microsoft.com/office/drawing/2014/chart" uri="{C3380CC4-5D6E-409C-BE32-E72D297353CC}">
              <c16:uniqueId val="{0000000A-D3B5-45D6-B3D7-F4618FC2E332}"/>
            </c:ext>
          </c:extLst>
        </c:ser>
        <c:dLbls>
          <c:showLegendKey val="0"/>
          <c:showVal val="0"/>
          <c:showCatName val="0"/>
          <c:showSerName val="0"/>
          <c:showPercent val="0"/>
          <c:showBubbleSize val="0"/>
        </c:dLbls>
        <c:gapWidth val="100"/>
        <c:overlap val="100"/>
        <c:axId val="-1273679232"/>
        <c:axId val="-127367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3B5-45D6-B3D7-F4618FC2E332}"/>
            </c:ext>
          </c:extLst>
        </c:ser>
        <c:dLbls>
          <c:showLegendKey val="0"/>
          <c:showVal val="0"/>
          <c:showCatName val="0"/>
          <c:showSerName val="0"/>
          <c:showPercent val="0"/>
          <c:showBubbleSize val="0"/>
        </c:dLbls>
        <c:marker val="1"/>
        <c:smooth val="0"/>
        <c:axId val="-1273679232"/>
        <c:axId val="-1273679776"/>
      </c:lineChart>
      <c:catAx>
        <c:axId val="-12736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679776"/>
        <c:crosses val="autoZero"/>
        <c:auto val="1"/>
        <c:lblAlgn val="ctr"/>
        <c:lblOffset val="100"/>
        <c:tickLblSkip val="1"/>
        <c:tickMarkSkip val="1"/>
        <c:noMultiLvlLbl val="0"/>
      </c:catAx>
      <c:valAx>
        <c:axId val="-127367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6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7939</c:v>
                </c:pt>
                <c:pt idx="1">
                  <c:v>7952</c:v>
                </c:pt>
                <c:pt idx="2">
                  <c:v>8145</c:v>
                </c:pt>
              </c:numCache>
            </c:numRef>
          </c:val>
          <c:extLst xmlns:c16r2="http://schemas.microsoft.com/office/drawing/2015/06/chart">
            <c:ext xmlns:c16="http://schemas.microsoft.com/office/drawing/2014/chart" uri="{C3380CC4-5D6E-409C-BE32-E72D297353CC}">
              <c16:uniqueId val="{00000000-F4FD-4729-90C0-494056BC8C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8501</c:v>
                </c:pt>
                <c:pt idx="1">
                  <c:v>8513</c:v>
                </c:pt>
                <c:pt idx="2">
                  <c:v>8705</c:v>
                </c:pt>
              </c:numCache>
            </c:numRef>
          </c:val>
          <c:extLst xmlns:c16r2="http://schemas.microsoft.com/office/drawing/2015/06/chart">
            <c:ext xmlns:c16="http://schemas.microsoft.com/office/drawing/2014/chart" uri="{C3380CC4-5D6E-409C-BE32-E72D297353CC}">
              <c16:uniqueId val="{00000001-F4FD-4729-90C0-494056BC8C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6304</c:v>
                </c:pt>
                <c:pt idx="1">
                  <c:v>6227</c:v>
                </c:pt>
                <c:pt idx="2">
                  <c:v>6233</c:v>
                </c:pt>
              </c:numCache>
            </c:numRef>
          </c:val>
          <c:extLst xmlns:c16r2="http://schemas.microsoft.com/office/drawing/2015/06/chart">
            <c:ext xmlns:c16="http://schemas.microsoft.com/office/drawing/2014/chart" uri="{C3380CC4-5D6E-409C-BE32-E72D297353CC}">
              <c16:uniqueId val="{00000002-F4FD-4729-90C0-494056BC8C06}"/>
            </c:ext>
          </c:extLst>
        </c:ser>
        <c:dLbls>
          <c:showLegendKey val="0"/>
          <c:showVal val="0"/>
          <c:showCatName val="0"/>
          <c:showSerName val="0"/>
          <c:showPercent val="0"/>
          <c:showBubbleSize val="0"/>
        </c:dLbls>
        <c:gapWidth val="120"/>
        <c:overlap val="100"/>
        <c:axId val="-1273685760"/>
        <c:axId val="-1273676512"/>
      </c:barChart>
      <c:catAx>
        <c:axId val="-12736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3676512"/>
        <c:crosses val="autoZero"/>
        <c:auto val="1"/>
        <c:lblAlgn val="ctr"/>
        <c:lblOffset val="100"/>
        <c:tickLblSkip val="1"/>
        <c:tickMarkSkip val="1"/>
        <c:noMultiLvlLbl val="0"/>
      </c:catAx>
      <c:valAx>
        <c:axId val="-1273676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368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CD-4998-9AEB-8FA3D42AD54A}"/>
                </c:ext>
                <c:ext xmlns:c15="http://schemas.microsoft.com/office/drawing/2012/chart" uri="{CE6537A1-D6FC-4f65-9D91-7224C49458BB}">
                  <c15:dlblFieldTable>
                    <c15:dlblFTEntry>
                      <c15:txfldGUID>{1A1A41ED-E6F0-4271-8F6F-1976AF52BDE9}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CD-4998-9AEB-8FA3D42AD54A}"/>
                </c:ext>
                <c:ext xmlns:c15="http://schemas.microsoft.com/office/drawing/2012/chart" uri="{CE6537A1-D6FC-4f65-9D91-7224C49458BB}">
                  <c15:dlblFieldTable>
                    <c15:dlblFTEntry>
                      <c15:txfldGUID>{D767229C-73BA-4961-9FE8-7E373AD0B8ED}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CD-4998-9AEB-8FA3D42AD54A}"/>
                </c:ext>
                <c:ext xmlns:c15="http://schemas.microsoft.com/office/drawing/2012/chart" uri="{CE6537A1-D6FC-4f65-9D91-7224C49458BB}">
                  <c15:dlblFieldTable>
                    <c15:dlblFTEntry>
                      <c15:txfldGUID>{6B06A40D-1134-4A48-A76F-62CCD0137A4A}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CD-4998-9AEB-8FA3D42AD54A}"/>
                </c:ext>
                <c:ext xmlns:c15="http://schemas.microsoft.com/office/drawing/2012/chart" uri="{CE6537A1-D6FC-4f65-9D91-7224C49458BB}">
                  <c15:dlblFieldTable>
                    <c15:dlblFTEntry>
                      <c15:txfldGUID>{96DCB21A-256D-4DD3-9A98-11706349C3F7}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CD-4998-9AEB-8FA3D42AD54A}"/>
                </c:ext>
                <c:ext xmlns:c15="http://schemas.microsoft.com/office/drawing/2012/chart" uri="{CE6537A1-D6FC-4f65-9D91-7224C49458BB}">
                  <c15:dlblFieldTable>
                    <c15:dlblFTEntry>
                      <c15:txfldGUID>{58963AA2-2156-4E01-A6EF-D8F789D5A87A}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CD-4998-9AEB-8FA3D42AD54A}"/>
                </c:ext>
                <c:ext xmlns:c15="http://schemas.microsoft.com/office/drawing/2012/chart" uri="{CE6537A1-D6FC-4f65-9D91-7224C49458BB}">
                  <c15:dlblFieldTable>
                    <c15:dlblFTEntry>
                      <c15:txfldGUID>{178D8F95-B14C-448D-92EE-9F97D228B3CE}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CD-4998-9AEB-8FA3D42AD54A}"/>
                </c:ext>
                <c:ext xmlns:c15="http://schemas.microsoft.com/office/drawing/2012/chart" uri="{CE6537A1-D6FC-4f65-9D91-7224C49458BB}">
                  <c15:dlblFieldTable>
                    <c15:dlblFTEntry>
                      <c15:txfldGUID>{AA68C594-55BD-457D-AEDB-20048B4407EA}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CD-4998-9AEB-8FA3D42AD54A}"/>
                </c:ext>
                <c:ext xmlns:c15="http://schemas.microsoft.com/office/drawing/2012/chart" uri="{CE6537A1-D6FC-4f65-9D91-7224C49458BB}">
                  <c15:dlblFieldTable>
                    <c15:dlblFTEntry>
                      <c15:txfldGUID>{FD755578-194A-4D6D-94CE-2B55121D396B}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CD-4998-9AEB-8FA3D42AD54A}"/>
                </c:ext>
                <c:ext xmlns:c15="http://schemas.microsoft.com/office/drawing/2012/chart" uri="{CE6537A1-D6FC-4f65-9D91-7224C49458BB}">
                  <c15:dlblFieldTable>
                    <c15:dlblFTEntry>
                      <c15:txfldGUID>{0E141CB9-4461-46EC-913F-C3CED85D877F}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62.4</c:v>
                </c:pt>
                <c:pt idx="16">
                  <c:v>63.3</c:v>
                </c:pt>
                <c:pt idx="24">
                  <c:v>65.5</c:v>
                </c:pt>
                <c:pt idx="32">
                  <c:v>66.7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BCD-4998-9AEB-8FA3D42AD5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CD-4998-9AEB-8FA3D42AD54A}"/>
                </c:ext>
                <c:ext xmlns:c15="http://schemas.microsoft.com/office/drawing/2012/chart" uri="{CE6537A1-D6FC-4f65-9D91-7224C49458BB}">
                  <c15:layout/>
                  <c15:dlblFieldTable>
                    <c15:dlblFTEntry>
                      <c15:txfldGUID>{DDCD86A7-35A6-4500-B027-28B87E26C4BD}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CD-4998-9AEB-8FA3D42AD54A}"/>
                </c:ext>
                <c:ext xmlns:c15="http://schemas.microsoft.com/office/drawing/2012/chart" uri="{CE6537A1-D6FC-4f65-9D91-7224C49458BB}">
                  <c15:dlblFieldTable>
                    <c15:dlblFTEntry>
                      <c15:txfldGUID>{BAFD8C77-17D5-4DBE-B56C-68C0AFCE17C9}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CD-4998-9AEB-8FA3D42AD54A}"/>
                </c:ext>
                <c:ext xmlns:c15="http://schemas.microsoft.com/office/drawing/2012/chart" uri="{CE6537A1-D6FC-4f65-9D91-7224C49458BB}">
                  <c15:dlblFieldTable>
                    <c15:dlblFTEntry>
                      <c15:txfldGUID>{87C66DB5-D009-4315-85F2-B8AE90B5ED98}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CD-4998-9AEB-8FA3D42AD54A}"/>
                </c:ext>
                <c:ext xmlns:c15="http://schemas.microsoft.com/office/drawing/2012/chart" uri="{CE6537A1-D6FC-4f65-9D91-7224C49458BB}">
                  <c15:dlblFieldTable>
                    <c15:dlblFTEntry>
                      <c15:txfldGUID>{EAF98475-24CA-450B-B5BF-AB16EE021BC6}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CD-4998-9AEB-8FA3D42AD54A}"/>
                </c:ext>
                <c:ext xmlns:c15="http://schemas.microsoft.com/office/drawing/2012/chart" uri="{CE6537A1-D6FC-4f65-9D91-7224C49458BB}">
                  <c15:dlblFieldTable>
                    <c15:dlblFTEntry>
                      <c15:txfldGUID>{0C5C1435-380B-49AB-9EF1-D34DD4AB7031}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CD-4998-9AEB-8FA3D42AD54A}"/>
                </c:ext>
                <c:ext xmlns:c15="http://schemas.microsoft.com/office/drawing/2012/chart" uri="{CE6537A1-D6FC-4f65-9D91-7224C49458BB}">
                  <c15:layout/>
                  <c15:dlblFieldTable>
                    <c15:dlblFTEntry>
                      <c15:txfldGUID>{ACE42965-B036-4F19-AF4A-317629E6B74F}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CD-4998-9AEB-8FA3D42AD54A}"/>
                </c:ext>
                <c:ext xmlns:c15="http://schemas.microsoft.com/office/drawing/2012/chart" uri="{CE6537A1-D6FC-4f65-9D91-7224C49458BB}">
                  <c15:layout/>
                  <c15:dlblFieldTable>
                    <c15:dlblFTEntry>
                      <c15:txfldGUID>{9DBC7AA6-D89D-4925-AEA8-C8A0DFB49D99}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CD-4998-9AEB-8FA3D42AD54A}"/>
                </c:ext>
                <c:ext xmlns:c15="http://schemas.microsoft.com/office/drawing/2012/chart" uri="{CE6537A1-D6FC-4f65-9D91-7224C49458BB}">
                  <c15:layout/>
                  <c15:dlblFieldTable>
                    <c15:dlblFTEntry>
                      <c15:txfldGUID>{AE1EFFB2-AF67-4594-802E-C39C72092D5A}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CD-4998-9AEB-8FA3D42AD54A}"/>
                </c:ext>
                <c:ext xmlns:c15="http://schemas.microsoft.com/office/drawing/2012/chart" uri="{CE6537A1-D6FC-4f65-9D91-7224C49458BB}">
                  <c15:layout/>
                  <c15:dlblFieldTable>
                    <c15:dlblFTEntry>
                      <c15:txfldGUID>{67F7E2AF-78A1-4323-9F89-5811EB767B12}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58.8</c:v>
                </c:pt>
                <c:pt idx="16">
                  <c:v>59.4</c:v>
                </c:pt>
                <c:pt idx="24">
                  <c:v>60.7</c:v>
                </c:pt>
                <c:pt idx="32">
                  <c:v>66.599999999999994</c:v>
                </c:pt>
              </c:numCache>
            </c:numRef>
          </c:xVal>
          <c:yVal>
            <c:numRef>
              <c:f>公会計指標分析・財政指標組合せ分析表!$BP$55:$DC$55</c:f>
              <c:numCache>
                <c:formatCode>#,##0.0;"▲ "#,##0.0</c:formatCode>
                <c:ptCount val="40"/>
                <c:pt idx="0">
                  <c:v>58.5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ABCD-4998-9AEB-8FA3D42AD54A}"/>
            </c:ext>
          </c:extLst>
        </c:ser>
        <c:dLbls>
          <c:showLegendKey val="0"/>
          <c:showVal val="1"/>
          <c:showCatName val="0"/>
          <c:showSerName val="0"/>
          <c:showPercent val="0"/>
          <c:showBubbleSize val="0"/>
        </c:dLbls>
        <c:axId val="-1273685216"/>
        <c:axId val="-1273684128"/>
      </c:scatterChart>
      <c:valAx>
        <c:axId val="-1273685216"/>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84128"/>
        <c:crosses val="autoZero"/>
        <c:crossBetween val="midCat"/>
      </c:valAx>
      <c:valAx>
        <c:axId val="-1273684128"/>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68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7A-43F5-B06B-11AB999A0743}"/>
                </c:ext>
                <c:ext xmlns:c15="http://schemas.microsoft.com/office/drawing/2012/chart" uri="{CE6537A1-D6FC-4f65-9D91-7224C49458BB}">
                  <c15:dlblFieldTable>
                    <c15:dlblFTEntry>
                      <c15:txfldGUID>{48A4AA7D-84CE-430C-8CBB-82C1542DDDAF}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7A-43F5-B06B-11AB999A0743}"/>
                </c:ext>
                <c:ext xmlns:c15="http://schemas.microsoft.com/office/drawing/2012/chart" uri="{CE6537A1-D6FC-4f65-9D91-7224C49458BB}">
                  <c15:dlblFieldTable>
                    <c15:dlblFTEntry>
                      <c15:txfldGUID>{DC07A1DC-3429-470F-846C-5CF6E6057D85}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7A-43F5-B06B-11AB999A0743}"/>
                </c:ext>
                <c:ext xmlns:c15="http://schemas.microsoft.com/office/drawing/2012/chart" uri="{CE6537A1-D6FC-4f65-9D91-7224C49458BB}">
                  <c15:dlblFieldTable>
                    <c15:dlblFTEntry>
                      <c15:txfldGUID>{5D92006B-1318-4231-A9AB-7C73FD501E07}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7A-43F5-B06B-11AB999A0743}"/>
                </c:ext>
                <c:ext xmlns:c15="http://schemas.microsoft.com/office/drawing/2012/chart" uri="{CE6537A1-D6FC-4f65-9D91-7224C49458BB}">
                  <c15:dlblFieldTable>
                    <c15:dlblFTEntry>
                      <c15:txfldGUID>{BE4B4DE2-E4DD-4FEB-BDCA-7221DD8F2C2C}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7A-43F5-B06B-11AB999A0743}"/>
                </c:ext>
                <c:ext xmlns:c15="http://schemas.microsoft.com/office/drawing/2012/chart" uri="{CE6537A1-D6FC-4f65-9D91-7224C49458BB}">
                  <c15:dlblFieldTable>
                    <c15:dlblFTEntry>
                      <c15:txfldGUID>{5FECB043-ADAA-4E9C-A670-BF88182B3C92}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7A-43F5-B06B-11AB999A0743}"/>
                </c:ext>
                <c:ext xmlns:c15="http://schemas.microsoft.com/office/drawing/2012/chart" uri="{CE6537A1-D6FC-4f65-9D91-7224C49458BB}">
                  <c15:dlblFieldTable>
                    <c15:dlblFTEntry>
                      <c15:txfldGUID>{001C44F5-7E9D-4C12-AE7F-923E16D6B61A}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7A-43F5-B06B-11AB999A0743}"/>
                </c:ext>
                <c:ext xmlns:c15="http://schemas.microsoft.com/office/drawing/2012/chart" uri="{CE6537A1-D6FC-4f65-9D91-7224C49458BB}">
                  <c15:dlblFieldTable>
                    <c15:dlblFTEntry>
                      <c15:txfldGUID>{28B93B35-BFFB-41BB-B4D6-C3C362FE5ED0}</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7A-43F5-B06B-11AB999A0743}"/>
                </c:ext>
                <c:ext xmlns:c15="http://schemas.microsoft.com/office/drawing/2012/chart" uri="{CE6537A1-D6FC-4f65-9D91-7224C49458BB}">
                  <c15:dlblFieldTable>
                    <c15:dlblFTEntry>
                      <c15:txfldGUID>{27F9699C-B1E0-44C8-BE85-EFE3ABE66B19}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7A-43F5-B06B-11AB999A0743}"/>
                </c:ext>
                <c:ext xmlns:c15="http://schemas.microsoft.com/office/drawing/2012/chart" uri="{CE6537A1-D6FC-4f65-9D91-7224C49458BB}">
                  <c15:dlblFieldTable>
                    <c15:dlblFTEntry>
                      <c15:txfldGUID>{0EB2B4A1-03DD-4F6C-8E4B-2D2C5B6AA451}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6.5</c:v>
                </c:pt>
                <c:pt idx="16">
                  <c:v>6.8</c:v>
                </c:pt>
                <c:pt idx="24">
                  <c:v>7.1</c:v>
                </c:pt>
                <c:pt idx="32">
                  <c:v>7.3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B7A-43F5-B06B-11AB999A07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7A-43F5-B06B-11AB999A0743}"/>
                </c:ext>
                <c:ext xmlns:c15="http://schemas.microsoft.com/office/drawing/2012/chart" uri="{CE6537A1-D6FC-4f65-9D91-7224C49458BB}">
                  <c15:layout/>
                  <c15:dlblFieldTable>
                    <c15:dlblFTEntry>
                      <c15:txfldGUID>{15CC0004-4858-4B53-BD6D-EFC5E4C55A02}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7A-43F5-B06B-11AB999A0743}"/>
                </c:ext>
                <c:ext xmlns:c15="http://schemas.microsoft.com/office/drawing/2012/chart" uri="{CE6537A1-D6FC-4f65-9D91-7224C49458BB}">
                  <c15:dlblFieldTable>
                    <c15:dlblFTEntry>
                      <c15:txfldGUID>{B7C9C1F7-5BBA-4F4D-9CB8-109B893C48A2}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7A-43F5-B06B-11AB999A0743}"/>
                </c:ext>
                <c:ext xmlns:c15="http://schemas.microsoft.com/office/drawing/2012/chart" uri="{CE6537A1-D6FC-4f65-9D91-7224C49458BB}">
                  <c15:dlblFieldTable>
                    <c15:dlblFTEntry>
                      <c15:txfldGUID>{F0594DB6-FA53-4087-B06D-BFD09AA4966D}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7A-43F5-B06B-11AB999A0743}"/>
                </c:ext>
                <c:ext xmlns:c15="http://schemas.microsoft.com/office/drawing/2012/chart" uri="{CE6537A1-D6FC-4f65-9D91-7224C49458BB}">
                  <c15:dlblFieldTable>
                    <c15:dlblFTEntry>
                      <c15:txfldGUID>{5849DBDC-F58B-43F7-AA94-545A48B6E7EE}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7A-43F5-B06B-11AB999A0743}"/>
                </c:ext>
                <c:ext xmlns:c15="http://schemas.microsoft.com/office/drawing/2012/chart" uri="{CE6537A1-D6FC-4f65-9D91-7224C49458BB}">
                  <c15:dlblFieldTable>
                    <c15:dlblFTEntry>
                      <c15:txfldGUID>{56D43DB3-7AFA-4257-8D99-04D4711BA487}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7A-43F5-B06B-11AB999A0743}"/>
                </c:ext>
                <c:ext xmlns:c15="http://schemas.microsoft.com/office/drawing/2012/chart" uri="{CE6537A1-D6FC-4f65-9D91-7224C49458BB}">
                  <c15:layout/>
                  <c15:dlblFieldTable>
                    <c15:dlblFTEntry>
                      <c15:txfldGUID>{1D472893-EEE6-4983-8954-3A2A47D6F31F}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7A-43F5-B06B-11AB999A0743}"/>
                </c:ext>
                <c:ext xmlns:c15="http://schemas.microsoft.com/office/drawing/2012/chart" uri="{CE6537A1-D6FC-4f65-9D91-7224C49458BB}">
                  <c15:layout/>
                  <c15:dlblFieldTable>
                    <c15:dlblFTEntry>
                      <c15:txfldGUID>{3B3837B8-6BF7-40C8-A949-CDE7192FA05A}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7A-43F5-B06B-11AB999A0743}"/>
                </c:ext>
                <c:ext xmlns:c15="http://schemas.microsoft.com/office/drawing/2012/chart" uri="{CE6537A1-D6FC-4f65-9D91-7224C49458BB}">
                  <c15:layout/>
                  <c15:dlblFieldTable>
                    <c15:dlblFTEntry>
                      <c15:txfldGUID>{3B9591C4-4D75-422B-BE67-6F50422739DA}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7A-43F5-B06B-11AB999A0743}"/>
                </c:ext>
                <c:ext xmlns:c15="http://schemas.microsoft.com/office/drawing/2012/chart" uri="{CE6537A1-D6FC-4f65-9D91-7224C49458BB}">
                  <c15:layout/>
                  <c15:dlblFieldTable>
                    <c15:dlblFTEntry>
                      <c15:txfldGUID>{6735DAD1-AAC6-4E66-B23E-892CA5C885FF}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58.5</c:v>
                </c:pt>
                <c:pt idx="8">
                  <c:v>36.6</c:v>
                </c:pt>
                <c:pt idx="16">
                  <c:v>37.700000000000003</c:v>
                </c:pt>
                <c:pt idx="24">
                  <c:v>37.9</c:v>
                </c:pt>
                <c:pt idx="32">
                  <c:v>38.700000000000003</c:v>
                </c:pt>
              </c:numCache>
            </c:numRef>
          </c:yVal>
          <c:smooth val="0"/>
          <c:extLst xmlns:c16r2="http://schemas.microsoft.com/office/drawing/2015/06/chart">
            <c:ext xmlns:c16="http://schemas.microsoft.com/office/drawing/2014/chart" uri="{C3380CC4-5D6E-409C-BE32-E72D297353CC}">
              <c16:uniqueId val="{00000013-4B7A-43F5-B06B-11AB999A0743}"/>
            </c:ext>
          </c:extLst>
        </c:ser>
        <c:dLbls>
          <c:showLegendKey val="0"/>
          <c:showVal val="1"/>
          <c:showCatName val="0"/>
          <c:showSerName val="0"/>
          <c:showPercent val="0"/>
          <c:showBubbleSize val="0"/>
        </c:dLbls>
        <c:axId val="-1273675968"/>
        <c:axId val="-1273683040"/>
      </c:scatterChart>
      <c:valAx>
        <c:axId val="-1273675968"/>
        <c:scaling>
          <c:orientation val="minMax"/>
          <c:max val="10.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683040"/>
        <c:crosses val="autoZero"/>
        <c:crossBetween val="midCat"/>
      </c:valAx>
      <c:valAx>
        <c:axId val="-1273683040"/>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3675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元利償還金・・・合併前に多額の地方単独事業を実施したことにより元利償還金が膨らんでいるが、平成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年度からはピークが過ぎ減少している。しかしながら今後数年間は大型事業が控えていることから、増加の見込みである。</a:t>
          </a:r>
        </a:p>
        <a:p>
          <a:r>
            <a:rPr kumimoji="1" lang="ja-JP" altLang="en-US" sz="1050">
              <a:latin typeface="ＭＳ ゴシック" pitchFamily="49" charset="-128"/>
              <a:ea typeface="ＭＳ ゴシック" pitchFamily="49" charset="-128"/>
            </a:rPr>
            <a:t>公営企業債の元利償還金に対する繰入金・・・水道事業の老朽化に伴う布設替事業等により、公営企業債元利償還金に対する繰入金が増加の見込みである。</a:t>
          </a:r>
        </a:p>
        <a:p>
          <a:r>
            <a:rPr kumimoji="1" lang="ja-JP" altLang="en-US" sz="1050">
              <a:latin typeface="ＭＳ ゴシック" pitchFamily="49" charset="-128"/>
              <a:ea typeface="ＭＳ ゴシック" pitchFamily="49" charset="-128"/>
            </a:rPr>
            <a:t>組合等が起こした地方債の元利償還金に対する負担金等・・・新規の負担対象の起債発行がないため減少傾向となっている。</a:t>
          </a:r>
        </a:p>
        <a:p>
          <a:r>
            <a:rPr kumimoji="1" lang="ja-JP" altLang="en-US" sz="1050">
              <a:latin typeface="ＭＳ ゴシック" pitchFamily="49" charset="-128"/>
              <a:ea typeface="ＭＳ ゴシック" pitchFamily="49" charset="-128"/>
            </a:rPr>
            <a:t>債務負担行為に基づく支出額・・・新たな事業を行っていないため、年々減少し、平成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年度からは</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実質公債費比率の分子・・・繰上償還の実施や起債の発行制限により、減少傾向となっている。しかしながら今後数年間は大型事業が控えていることから、増加の見込みである。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一般会計に係る地方債の現在高・・・平成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年度から毎年実施している高利率債の繰上償還及び起債の新規発行抑制により減少している。</a:t>
          </a:r>
        </a:p>
        <a:p>
          <a:r>
            <a:rPr kumimoji="1" lang="ja-JP" altLang="en-US" sz="1050">
              <a:latin typeface="ＭＳ ゴシック" pitchFamily="49" charset="-128"/>
              <a:ea typeface="ＭＳ ゴシック" pitchFamily="49" charset="-128"/>
            </a:rPr>
            <a:t>債務負担行為に基づく支出予定額・・・土地開発公社の解散に伴い、依頼土地の買戻しによる支出予定がなくなったことから平成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公営企業債等繰入見込額・・・水道事業の老朽布設替等の実施により繰入見込額が増加している。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組合等負担等見込額・・・新たな事業がないため、減少している。</a:t>
          </a:r>
        </a:p>
        <a:p>
          <a:r>
            <a:rPr kumimoji="1" lang="ja-JP" altLang="en-US" sz="1050">
              <a:latin typeface="ＭＳ ゴシック" pitchFamily="49" charset="-128"/>
              <a:ea typeface="ＭＳ ゴシック" pitchFamily="49" charset="-128"/>
            </a:rPr>
            <a:t>退職手当負担見込額・・・定員適正化計画に基づき職員採用の抑制を行っており、減少している。</a:t>
          </a:r>
        </a:p>
        <a:p>
          <a:r>
            <a:rPr kumimoji="1" lang="ja-JP" altLang="en-US" sz="1050">
              <a:latin typeface="ＭＳ ゴシック" pitchFamily="49" charset="-128"/>
              <a:ea typeface="ＭＳ ゴシック" pitchFamily="49" charset="-128"/>
            </a:rPr>
            <a:t>設立法人等の負債額等負担見込額・・・設立法人の新たな債務が発生しておらず、平成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となっている。</a:t>
          </a:r>
        </a:p>
        <a:p>
          <a:r>
            <a:rPr kumimoji="1" lang="ja-JP" altLang="en-US" sz="1050">
              <a:latin typeface="ＭＳ ゴシック" pitchFamily="49" charset="-128"/>
              <a:ea typeface="ＭＳ ゴシック" pitchFamily="49" charset="-128"/>
            </a:rPr>
            <a:t>充当可能基金・・・財政調整基金・減債基金の積立により増加した。</a:t>
          </a:r>
        </a:p>
        <a:p>
          <a:r>
            <a:rPr kumimoji="1" lang="ja-JP" altLang="en-US" sz="1050">
              <a:latin typeface="ＭＳ ゴシック" pitchFamily="49" charset="-128"/>
              <a:ea typeface="ＭＳ ゴシック" pitchFamily="49" charset="-128"/>
            </a:rPr>
            <a:t>充当可能特定歳入・・・公営住宅使用料の減等により減少した。</a:t>
          </a:r>
        </a:p>
        <a:p>
          <a:r>
            <a:rPr kumimoji="1" lang="ja-JP" altLang="en-US" sz="1050">
              <a:latin typeface="ＭＳ ゴシック" pitchFamily="49" charset="-128"/>
              <a:ea typeface="ＭＳ ゴシック" pitchFamily="49" charset="-128"/>
            </a:rPr>
            <a:t>基準財政需要額算入見込額・・・地方債現在高の減少により減少した。</a:t>
          </a:r>
        </a:p>
        <a:p>
          <a:r>
            <a:rPr kumimoji="1" lang="ja-JP" altLang="en-US" sz="1050">
              <a:latin typeface="ＭＳ ゴシック" pitchFamily="49" charset="-128"/>
              <a:ea typeface="ＭＳ ゴシック" pitchFamily="49" charset="-128"/>
            </a:rPr>
            <a:t>将来負担比率の分子・・・地方債の現在高は年々減少しているが、公営企業債等繰入見込額が増加したことにより、将来負担額が増加した。</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徳島県三好市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今後は、普通交付税の優遇措置も終了（令和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年度）となることなどから、本市の将来の財政の見通しを示した三好市財政計画においては、令和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年度から財源不足により取崩しが必要となり、現在計画策定を行っている令和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年度までに財政調整基金と減債基金を併せて約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億円を取崩す見込みとなっている。令和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年度以降も取崩しが発生する見込みであり、一層の効率的な行財政運営を目指して効率的な行財政運営を行わなければならない。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まちづくり基金・・・地域振興・住民の一体感醸成のため行うまちづくり事業に充てる。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地域振興基金・・・三好市における福祉活動の促進、快適な生活環境の形成等に関する事業に充てる。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地域福祉基金・・・民間の創意を生かした在宅福祉、生きがいと健康づくりその他高齢者の保健福祉に関する事業に充てる。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川崎西谷残土処理場基金・・・三好市川崎西谷残土処理場の適正な維持管理及び川崎西谷区画整理事業に必要な経費、財源が著しく不足する場合において、当該不足額をうめるための財源に充てる。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井川森林総合利用施設基金・・・三好市井川森林総合利用施設利用者が快適で安心して利用するために必要な施設整備等及び管理運営に要する経費に充てる。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まちづくり基金・・・庁舎整備事業等による取崩しのため減額となっている。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地域振興基金・・・運用益の積立により増額となっている。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川崎西谷残土処理場基金・・・残土処理場使用料収入から必要経費を差し引いた額について積立を行ったことと運用利子の積立により増額となっている。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井川森林総合利用施設基金・・・施設の運営・維持管理に係る経費について取崩しを行ったため減額となっている。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各基金に置いて、施設の整備、運営、維持管理に係る経費等について、取崩しを行っていくこととなる。特にまちづくり基金については、庁舎整備事業に充てる予定であるため、今後も取崩しを行う予定である。今後は上記のとおり、財源不足が見込まれていることから、各基金の目的に資する事業の推進について適正に取崩しを行え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今後は、普通交付税の優遇措置も終了（令和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年度）となることなどから、本市の将来の財政の見通しを示した三好市財政計画においては、令和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年度から財源不足により取崩しが必要となり、現在計画策定を行っている令和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年度までに財政調整基金と減債基金を併せて約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億円を取崩す見込みとなっている。令和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年度以降も取崩しが発生する見込みであり、一層の効率的な行財政運営を目指して効率的な行財政運営を行わなければならない。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今後は、普通交付税の優遇措置も終了（令和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年度）となることなどから、本市の将来の財政の見通しを示した三好市財政計画においては、令和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年度から財源不足により取崩しが必要となり、現在計画策定を行っている令和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年度までに財政調整基金と減債基金を併せて約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億円を取崩す見込みとなっている。令和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年度以降も取崩しが発生する見込みであり、一層の効率的な行財政運営を目指して効率的な行財政運営を行わなければならない。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老朽化した施設を多く保有しているため、類似団体を上回っている状況である。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の整備や老朽化した施設の除却等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を行っていくこととしている。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定した公共施設等総合管理計画においては、現在保有している公共施設等の延床面積を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％削減するという目標を掲げている。今後も計画に基づいて、施設の廃止・複合化・譲渡等を積極的に推進していくことにより、有形固定資産減価償却率の低減に努める。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75" name="直線コネクタ 7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7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79" name="直線コネクタ 7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80"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フローチャート: 判断 8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82" name="フローチャート: 判断 8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3" name="フローチャート: 判断 8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154093</xdr:rowOff>
    </xdr:from>
    <xdr:to>
      <xdr:col>7</xdr:col>
      <xdr:colOff>187325</xdr:colOff>
      <xdr:row>29</xdr:row>
      <xdr:rowOff>84243</xdr:rowOff>
    </xdr:to>
    <xdr:sp macro="" textlink="">
      <xdr:nvSpPr>
        <xdr:cNvPr id="85" name="フローチャート: 判断 84"/>
        <xdr:cNvSpPr/>
      </xdr:nvSpPr>
      <xdr:spPr>
        <a:xfrm>
          <a:off x="1714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91" name="楕円 90"/>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92"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93133</xdr:rowOff>
    </xdr:from>
    <xdr:to>
      <xdr:col>19</xdr:col>
      <xdr:colOff>187325</xdr:colOff>
      <xdr:row>32</xdr:row>
      <xdr:rowOff>23283</xdr:rowOff>
    </xdr:to>
    <xdr:sp macro="" textlink="">
      <xdr:nvSpPr>
        <xdr:cNvPr id="93" name="楕円 92"/>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143933</xdr:rowOff>
    </xdr:from>
    <xdr:to>
      <xdr:col>23</xdr:col>
      <xdr:colOff>85725</xdr:colOff>
      <xdr:row>32</xdr:row>
      <xdr:rowOff>15663</xdr:rowOff>
    </xdr:to>
    <xdr:cxnSp macro="">
      <xdr:nvCxnSpPr>
        <xdr:cNvPr id="94" name="直線コネクタ 93"/>
        <xdr:cNvCxnSpPr/>
      </xdr:nvCxnSpPr>
      <xdr:spPr>
        <a:xfrm>
          <a:off x="4051300" y="62304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95" name="楕円 94"/>
        <xdr:cNvSpPr/>
      </xdr:nvSpPr>
      <xdr:spPr>
        <a:xfrm>
          <a:off x="323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143933</xdr:rowOff>
    </xdr:to>
    <xdr:cxnSp macro="">
      <xdr:nvCxnSpPr>
        <xdr:cNvPr id="96" name="直線コネクタ 95"/>
        <xdr:cNvCxnSpPr/>
      </xdr:nvCxnSpPr>
      <xdr:spPr>
        <a:xfrm>
          <a:off x="3289300" y="615124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7" name="楕円 96"/>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64770</xdr:rowOff>
    </xdr:to>
    <xdr:cxnSp macro="">
      <xdr:nvCxnSpPr>
        <xdr:cNvPr id="98" name="直線コネクタ 97"/>
        <xdr:cNvCxnSpPr/>
      </xdr:nvCxnSpPr>
      <xdr:spPr>
        <a:xfrm>
          <a:off x="2527300" y="611886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99" name="楕円 98"/>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31</xdr:row>
      <xdr:rowOff>32385</xdr:rowOff>
    </xdr:to>
    <xdr:cxnSp macro="">
      <xdr:nvCxnSpPr>
        <xdr:cNvPr id="100" name="直線コネクタ 99"/>
        <xdr:cNvCxnSpPr/>
      </xdr:nvCxnSpPr>
      <xdr:spPr>
        <a:xfrm>
          <a:off x="1765300" y="5982123"/>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101"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102"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0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104" name="n_4aveValue有形固定資産減価償却率"/>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14410</xdr:rowOff>
    </xdr:from>
    <xdr:ext cx="405111" cy="259045"/>
    <xdr:sp macro="" textlink="">
      <xdr:nvSpPr>
        <xdr:cNvPr id="105" name="n_1mainValue有形固定資産減価償却率"/>
        <xdr:cNvSpPr txBox="1"/>
      </xdr:nvSpPr>
      <xdr:spPr>
        <a:xfrm>
          <a:off x="38360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106" name="n_2mainValue有形固定資産減価償却率"/>
        <xdr:cNvSpPr txBox="1"/>
      </xdr:nvSpPr>
      <xdr:spPr>
        <a:xfrm>
          <a:off x="3086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7" name="n_3mainValue有形固定資産減価償却率"/>
        <xdr:cNvSpPr txBox="1"/>
      </xdr:nvSpPr>
      <xdr:spPr>
        <a:xfrm>
          <a:off x="2324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108" name="n_4mainValue有形固定資産減価償却率"/>
        <xdr:cNvSpPr txBox="1"/>
      </xdr:nvSpPr>
      <xdr:spPr>
        <a:xfrm>
          <a:off x="1562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これまでは普通交付税の優遇措置などにより、交付税が確保されてきたことなどから、剰余金を財政調整基金・減債基金に積み立てることで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値を抑えることができていたことにより、全国平均、徳島県平均とも下回っている。今後は庁舎建設、広域連合が運営する一般廃棄物処理施設の建設などの大型事業を控えており、基金の取崩を行う計画であることから、今後も健全な財政運営を行えるよう経費削減など行財政改革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40" name="直線コネクタ 139"/>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41"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42" name="直線コネクタ 141"/>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43"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44" name="直線コネクタ 143"/>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45" name="債務償還比率平均値テキスト"/>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46" name="フローチャート: 判断 145"/>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47" name="フローチャート: 判断 146"/>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8" name="フローチャート: 判断 147"/>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49" name="フローチャート: 判断 148"/>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50" name="フローチャート: 判断 149"/>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57467</xdr:rowOff>
    </xdr:from>
    <xdr:to>
      <xdr:col>76</xdr:col>
      <xdr:colOff>73025</xdr:colOff>
      <xdr:row>27</xdr:row>
      <xdr:rowOff>159067</xdr:rowOff>
    </xdr:to>
    <xdr:sp macro="" textlink="">
      <xdr:nvSpPr>
        <xdr:cNvPr id="156" name="楕円 155"/>
        <xdr:cNvSpPr/>
      </xdr:nvSpPr>
      <xdr:spPr>
        <a:xfrm>
          <a:off x="14744700" y="54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80344</xdr:rowOff>
    </xdr:from>
    <xdr:ext cx="469744" cy="259045"/>
    <xdr:sp macro="" textlink="">
      <xdr:nvSpPr>
        <xdr:cNvPr id="157" name="債務償還比率該当値テキスト"/>
        <xdr:cNvSpPr txBox="1"/>
      </xdr:nvSpPr>
      <xdr:spPr>
        <a:xfrm>
          <a:off x="14846300" y="530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13208</xdr:rowOff>
    </xdr:from>
    <xdr:to>
      <xdr:col>72</xdr:col>
      <xdr:colOff>123825</xdr:colOff>
      <xdr:row>27</xdr:row>
      <xdr:rowOff>114808</xdr:rowOff>
    </xdr:to>
    <xdr:sp macro="" textlink="">
      <xdr:nvSpPr>
        <xdr:cNvPr id="158" name="楕円 157"/>
        <xdr:cNvSpPr/>
      </xdr:nvSpPr>
      <xdr:spPr>
        <a:xfrm>
          <a:off x="14033500" y="5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64008</xdr:rowOff>
    </xdr:from>
    <xdr:to>
      <xdr:col>76</xdr:col>
      <xdr:colOff>22225</xdr:colOff>
      <xdr:row>27</xdr:row>
      <xdr:rowOff>108267</xdr:rowOff>
    </xdr:to>
    <xdr:cxnSp macro="">
      <xdr:nvCxnSpPr>
        <xdr:cNvPr id="159" name="直線コネクタ 158"/>
        <xdr:cNvCxnSpPr/>
      </xdr:nvCxnSpPr>
      <xdr:spPr>
        <a:xfrm>
          <a:off x="14084300" y="5464683"/>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23695</xdr:rowOff>
    </xdr:from>
    <xdr:to>
      <xdr:col>68</xdr:col>
      <xdr:colOff>123825</xdr:colOff>
      <xdr:row>27</xdr:row>
      <xdr:rowOff>125295</xdr:rowOff>
    </xdr:to>
    <xdr:sp macro="" textlink="">
      <xdr:nvSpPr>
        <xdr:cNvPr id="160" name="楕円 159"/>
        <xdr:cNvSpPr/>
      </xdr:nvSpPr>
      <xdr:spPr>
        <a:xfrm>
          <a:off x="13271500" y="54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64008</xdr:rowOff>
    </xdr:from>
    <xdr:to>
      <xdr:col>72</xdr:col>
      <xdr:colOff>73025</xdr:colOff>
      <xdr:row>27</xdr:row>
      <xdr:rowOff>74495</xdr:rowOff>
    </xdr:to>
    <xdr:cxnSp macro="">
      <xdr:nvCxnSpPr>
        <xdr:cNvPr id="161" name="直線コネクタ 160"/>
        <xdr:cNvCxnSpPr/>
      </xdr:nvCxnSpPr>
      <xdr:spPr>
        <a:xfrm flipV="1">
          <a:off x="13322300" y="5464683"/>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53458</xdr:rowOff>
    </xdr:from>
    <xdr:to>
      <xdr:col>64</xdr:col>
      <xdr:colOff>123825</xdr:colOff>
      <xdr:row>27</xdr:row>
      <xdr:rowOff>155058</xdr:rowOff>
    </xdr:to>
    <xdr:sp macro="" textlink="">
      <xdr:nvSpPr>
        <xdr:cNvPr id="162" name="楕円 161"/>
        <xdr:cNvSpPr/>
      </xdr:nvSpPr>
      <xdr:spPr>
        <a:xfrm>
          <a:off x="12509500" y="54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74495</xdr:rowOff>
    </xdr:from>
    <xdr:to>
      <xdr:col>68</xdr:col>
      <xdr:colOff>73025</xdr:colOff>
      <xdr:row>27</xdr:row>
      <xdr:rowOff>104258</xdr:rowOff>
    </xdr:to>
    <xdr:cxnSp macro="">
      <xdr:nvCxnSpPr>
        <xdr:cNvPr id="163" name="直線コネクタ 162"/>
        <xdr:cNvCxnSpPr/>
      </xdr:nvCxnSpPr>
      <xdr:spPr>
        <a:xfrm flipV="1">
          <a:off x="12560300" y="5475170"/>
          <a:ext cx="762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86614</xdr:rowOff>
    </xdr:from>
    <xdr:to>
      <xdr:col>60</xdr:col>
      <xdr:colOff>123825</xdr:colOff>
      <xdr:row>28</xdr:row>
      <xdr:rowOff>16764</xdr:rowOff>
    </xdr:to>
    <xdr:sp macro="" textlink="">
      <xdr:nvSpPr>
        <xdr:cNvPr id="164" name="楕円 163"/>
        <xdr:cNvSpPr/>
      </xdr:nvSpPr>
      <xdr:spPr>
        <a:xfrm>
          <a:off x="11747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104258</xdr:rowOff>
    </xdr:from>
    <xdr:to>
      <xdr:col>64</xdr:col>
      <xdr:colOff>73025</xdr:colOff>
      <xdr:row>27</xdr:row>
      <xdr:rowOff>137414</xdr:rowOff>
    </xdr:to>
    <xdr:cxnSp macro="">
      <xdr:nvCxnSpPr>
        <xdr:cNvPr id="165" name="直線コネクタ 164"/>
        <xdr:cNvCxnSpPr/>
      </xdr:nvCxnSpPr>
      <xdr:spPr>
        <a:xfrm flipV="1">
          <a:off x="11798300" y="5504933"/>
          <a:ext cx="7620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143672</xdr:rowOff>
    </xdr:from>
    <xdr:ext cx="469744" cy="259045"/>
    <xdr:sp macro="" textlink="">
      <xdr:nvSpPr>
        <xdr:cNvPr id="166" name="n_1aveValue債務償還比率"/>
        <xdr:cNvSpPr txBox="1"/>
      </xdr:nvSpPr>
      <xdr:spPr>
        <a:xfrm>
          <a:off x="13836727" y="60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7" name="n_2aveValue債務償還比率"/>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88309</xdr:rowOff>
    </xdr:from>
    <xdr:ext cx="469744" cy="259045"/>
    <xdr:sp macro="" textlink="">
      <xdr:nvSpPr>
        <xdr:cNvPr id="168" name="n_3aveValue債務償還比率"/>
        <xdr:cNvSpPr txBox="1"/>
      </xdr:nvSpPr>
      <xdr:spPr>
        <a:xfrm>
          <a:off x="12325427" y="6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39423</xdr:rowOff>
    </xdr:from>
    <xdr:ext cx="469744" cy="259045"/>
    <xdr:sp macro="" textlink="">
      <xdr:nvSpPr>
        <xdr:cNvPr id="169" name="n_4aveValue債務償還比率"/>
        <xdr:cNvSpPr txBox="1"/>
      </xdr:nvSpPr>
      <xdr:spPr>
        <a:xfrm>
          <a:off x="11563427" y="59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131335</xdr:rowOff>
    </xdr:from>
    <xdr:ext cx="469744" cy="259045"/>
    <xdr:sp macro="" textlink="">
      <xdr:nvSpPr>
        <xdr:cNvPr id="170" name="n_1mainValue債務償還比率"/>
        <xdr:cNvSpPr txBox="1"/>
      </xdr:nvSpPr>
      <xdr:spPr>
        <a:xfrm>
          <a:off x="13836727"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141822</xdr:rowOff>
    </xdr:from>
    <xdr:ext cx="469744" cy="259045"/>
    <xdr:sp macro="" textlink="">
      <xdr:nvSpPr>
        <xdr:cNvPr id="171" name="n_2mainValue債務償還比率"/>
        <xdr:cNvSpPr txBox="1"/>
      </xdr:nvSpPr>
      <xdr:spPr>
        <a:xfrm>
          <a:off x="13087427" y="51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135</xdr:rowOff>
    </xdr:from>
    <xdr:ext cx="469744" cy="259045"/>
    <xdr:sp macro="" textlink="">
      <xdr:nvSpPr>
        <xdr:cNvPr id="172" name="n_3mainValue債務償還比率"/>
        <xdr:cNvSpPr txBox="1"/>
      </xdr:nvSpPr>
      <xdr:spPr>
        <a:xfrm>
          <a:off x="12325427" y="522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33291</xdr:rowOff>
    </xdr:from>
    <xdr:ext cx="469744" cy="259045"/>
    <xdr:sp macro="" textlink="">
      <xdr:nvSpPr>
        <xdr:cNvPr id="173" name="n_4mainValue債務償還比率"/>
        <xdr:cNvSpPr txBox="1"/>
      </xdr:nvSpPr>
      <xdr:spPr>
        <a:xfrm>
          <a:off x="11563427" y="526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道路】&#10;有形固定資産減価償却率該当値テキスト"/>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40005</xdr:rowOff>
    </xdr:to>
    <xdr:cxnSp macro="">
      <xdr:nvCxnSpPr>
        <xdr:cNvPr id="76" name="直線コネクタ 75"/>
        <xdr:cNvCxnSpPr/>
      </xdr:nvCxnSpPr>
      <xdr:spPr>
        <a:xfrm>
          <a:off x="3797300" y="6532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166370</xdr:rowOff>
    </xdr:from>
    <xdr:to>
      <xdr:col>15</xdr:col>
      <xdr:colOff>101600</xdr:colOff>
      <xdr:row>38</xdr:row>
      <xdr:rowOff>96520</xdr:rowOff>
    </xdr:to>
    <xdr:sp macro="" textlink="">
      <xdr:nvSpPr>
        <xdr:cNvPr id="77" name="楕円 76"/>
        <xdr:cNvSpPr/>
      </xdr:nvSpPr>
      <xdr:spPr>
        <a:xfrm>
          <a:off x="2857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45720</xdr:rowOff>
    </xdr:to>
    <xdr:cxnSp macro="">
      <xdr:nvCxnSpPr>
        <xdr:cNvPr id="78" name="直線コネクタ 77"/>
        <xdr:cNvCxnSpPr/>
      </xdr:nvCxnSpPr>
      <xdr:spPr>
        <a:xfrm flipV="1">
          <a:off x="2908300" y="6532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45720</xdr:rowOff>
    </xdr:to>
    <xdr:cxnSp macro="">
      <xdr:nvCxnSpPr>
        <xdr:cNvPr id="80" name="直線コネクタ 79"/>
        <xdr:cNvCxnSpPr/>
      </xdr:nvCxnSpPr>
      <xdr:spPr>
        <a:xfrm>
          <a:off x="2019300" y="652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17780</xdr:rowOff>
    </xdr:from>
    <xdr:to>
      <xdr:col>6</xdr:col>
      <xdr:colOff>38100</xdr:colOff>
      <xdr:row>37</xdr:row>
      <xdr:rowOff>119380</xdr:rowOff>
    </xdr:to>
    <xdr:sp macro="" textlink="">
      <xdr:nvSpPr>
        <xdr:cNvPr id="81" name="楕円 80"/>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68580</xdr:rowOff>
    </xdr:from>
    <xdr:to>
      <xdr:col>10</xdr:col>
      <xdr:colOff>114300</xdr:colOff>
      <xdr:row>38</xdr:row>
      <xdr:rowOff>9525</xdr:rowOff>
    </xdr:to>
    <xdr:cxnSp macro="">
      <xdr:nvCxnSpPr>
        <xdr:cNvPr id="82" name="直線コネクタ 81"/>
        <xdr:cNvCxnSpPr/>
      </xdr:nvCxnSpPr>
      <xdr:spPr>
        <a:xfrm>
          <a:off x="1130300" y="641223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86" name="n_4aveValue【道路】&#10;有形固定資産減価償却率"/>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59072</xdr:rowOff>
    </xdr:from>
    <xdr:ext cx="405111" cy="259045"/>
    <xdr:sp macro="" textlink="">
      <xdr:nvSpPr>
        <xdr:cNvPr id="87" name="n_1mainValue【道路】&#10;有形固定資産減価償却率"/>
        <xdr:cNvSpPr txBox="1"/>
      </xdr:nvSpPr>
      <xdr:spPr>
        <a:xfrm>
          <a:off x="3582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87647</xdr:rowOff>
    </xdr:from>
    <xdr:ext cx="405111" cy="259045"/>
    <xdr:sp macro="" textlink="">
      <xdr:nvSpPr>
        <xdr:cNvPr id="88" name="n_2mainValue【道路】&#10;有形固定資産減価償却率"/>
        <xdr:cNvSpPr txBox="1"/>
      </xdr:nvSpPr>
      <xdr:spPr>
        <a:xfrm>
          <a:off x="2705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110507</xdr:rowOff>
    </xdr:from>
    <xdr:ext cx="405111" cy="259045"/>
    <xdr:sp macro="" textlink="">
      <xdr:nvSpPr>
        <xdr:cNvPr id="90" name="n_4mainValue【道路】&#10;有形固定資産減価償却率"/>
        <xdr:cNvSpPr txBox="1"/>
      </xdr:nvSpPr>
      <xdr:spPr>
        <a:xfrm>
          <a:off x="927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4763</xdr:rowOff>
    </xdr:from>
    <xdr:to>
      <xdr:col>54</xdr:col>
      <xdr:colOff>189865</xdr:colOff>
      <xdr:row>41</xdr:row>
      <xdr:rowOff>91136</xdr:rowOff>
    </xdr:to>
    <xdr:cxnSp macro="">
      <xdr:nvCxnSpPr>
        <xdr:cNvPr id="114" name="直線コネクタ 113"/>
        <xdr:cNvCxnSpPr/>
      </xdr:nvCxnSpPr>
      <xdr:spPr>
        <a:xfrm flipV="1">
          <a:off x="10476865" y="6176963"/>
          <a:ext cx="0" cy="943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94963</xdr:rowOff>
    </xdr:from>
    <xdr:ext cx="469744" cy="259045"/>
    <xdr:sp macro="" textlink="">
      <xdr:nvSpPr>
        <xdr:cNvPr id="115" name="【道路】&#10;一人当たり延長最小値テキスト"/>
        <xdr:cNvSpPr txBox="1"/>
      </xdr:nvSpPr>
      <xdr:spPr>
        <a:xfrm>
          <a:off x="10515600" y="71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91136</xdr:rowOff>
    </xdr:from>
    <xdr:to>
      <xdr:col>55</xdr:col>
      <xdr:colOff>88900</xdr:colOff>
      <xdr:row>41</xdr:row>
      <xdr:rowOff>91136</xdr:rowOff>
    </xdr:to>
    <xdr:cxnSp macro="">
      <xdr:nvCxnSpPr>
        <xdr:cNvPr id="116" name="直線コネクタ 115"/>
        <xdr:cNvCxnSpPr/>
      </xdr:nvCxnSpPr>
      <xdr:spPr>
        <a:xfrm>
          <a:off x="10388600" y="7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122890</xdr:rowOff>
    </xdr:from>
    <xdr:ext cx="534377" cy="259045"/>
    <xdr:sp macro="" textlink="">
      <xdr:nvSpPr>
        <xdr:cNvPr id="117" name="【道路】&#10;一人当たり延長最大値テキスト"/>
        <xdr:cNvSpPr txBox="1"/>
      </xdr:nvSpPr>
      <xdr:spPr>
        <a:xfrm>
          <a:off x="10515600" y="595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4763</xdr:rowOff>
    </xdr:from>
    <xdr:to>
      <xdr:col>55</xdr:col>
      <xdr:colOff>88900</xdr:colOff>
      <xdr:row>36</xdr:row>
      <xdr:rowOff>4763</xdr:rowOff>
    </xdr:to>
    <xdr:cxnSp macro="">
      <xdr:nvCxnSpPr>
        <xdr:cNvPr id="118" name="直線コネクタ 117"/>
        <xdr:cNvCxnSpPr/>
      </xdr:nvCxnSpPr>
      <xdr:spPr>
        <a:xfrm>
          <a:off x="10388600" y="617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15695</xdr:rowOff>
    </xdr:from>
    <xdr:ext cx="534377" cy="259045"/>
    <xdr:sp macro="" textlink="">
      <xdr:nvSpPr>
        <xdr:cNvPr id="119" name="【道路】&#10;一人当たり延長平均値テキスト"/>
        <xdr:cNvSpPr txBox="1"/>
      </xdr:nvSpPr>
      <xdr:spPr>
        <a:xfrm>
          <a:off x="10515600" y="687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37268</xdr:rowOff>
    </xdr:from>
    <xdr:to>
      <xdr:col>55</xdr:col>
      <xdr:colOff>50800</xdr:colOff>
      <xdr:row>40</xdr:row>
      <xdr:rowOff>138868</xdr:rowOff>
    </xdr:to>
    <xdr:sp macro="" textlink="">
      <xdr:nvSpPr>
        <xdr:cNvPr id="120" name="フローチャート: 判断 119"/>
        <xdr:cNvSpPr/>
      </xdr:nvSpPr>
      <xdr:spPr>
        <a:xfrm>
          <a:off x="10426700" y="689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25038</xdr:rowOff>
    </xdr:from>
    <xdr:to>
      <xdr:col>50</xdr:col>
      <xdr:colOff>165100</xdr:colOff>
      <xdr:row>40</xdr:row>
      <xdr:rowOff>126638</xdr:rowOff>
    </xdr:to>
    <xdr:sp macro="" textlink="">
      <xdr:nvSpPr>
        <xdr:cNvPr id="121" name="フローチャート: 判断 120"/>
        <xdr:cNvSpPr/>
      </xdr:nvSpPr>
      <xdr:spPr>
        <a:xfrm>
          <a:off x="9588500" y="68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29534</xdr:rowOff>
    </xdr:from>
    <xdr:to>
      <xdr:col>46</xdr:col>
      <xdr:colOff>38100</xdr:colOff>
      <xdr:row>40</xdr:row>
      <xdr:rowOff>131134</xdr:rowOff>
    </xdr:to>
    <xdr:sp macro="" textlink="">
      <xdr:nvSpPr>
        <xdr:cNvPr id="122" name="フローチャート: 判断 121"/>
        <xdr:cNvSpPr/>
      </xdr:nvSpPr>
      <xdr:spPr>
        <a:xfrm>
          <a:off x="8699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34296</xdr:rowOff>
    </xdr:from>
    <xdr:to>
      <xdr:col>41</xdr:col>
      <xdr:colOff>101600</xdr:colOff>
      <xdr:row>40</xdr:row>
      <xdr:rowOff>135896</xdr:rowOff>
    </xdr:to>
    <xdr:sp macro="" textlink="">
      <xdr:nvSpPr>
        <xdr:cNvPr id="123" name="フローチャート: 判断 122"/>
        <xdr:cNvSpPr/>
      </xdr:nvSpPr>
      <xdr:spPr>
        <a:xfrm>
          <a:off x="7810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91446</xdr:rowOff>
    </xdr:from>
    <xdr:to>
      <xdr:col>36</xdr:col>
      <xdr:colOff>165100</xdr:colOff>
      <xdr:row>40</xdr:row>
      <xdr:rowOff>21596</xdr:rowOff>
    </xdr:to>
    <xdr:sp macro="" textlink="">
      <xdr:nvSpPr>
        <xdr:cNvPr id="124" name="フローチャート: 判断 123"/>
        <xdr:cNvSpPr/>
      </xdr:nvSpPr>
      <xdr:spPr>
        <a:xfrm>
          <a:off x="6921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125413</xdr:rowOff>
    </xdr:from>
    <xdr:to>
      <xdr:col>55</xdr:col>
      <xdr:colOff>50800</xdr:colOff>
      <xdr:row>36</xdr:row>
      <xdr:rowOff>55563</xdr:rowOff>
    </xdr:to>
    <xdr:sp macro="" textlink="">
      <xdr:nvSpPr>
        <xdr:cNvPr id="130" name="楕円 129"/>
        <xdr:cNvSpPr/>
      </xdr:nvSpPr>
      <xdr:spPr>
        <a:xfrm>
          <a:off x="10426700" y="6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78440</xdr:rowOff>
    </xdr:from>
    <xdr:ext cx="534377" cy="259045"/>
    <xdr:sp macro="" textlink="">
      <xdr:nvSpPr>
        <xdr:cNvPr id="131" name="【道路】&#10;一人当たり延長該当値テキスト"/>
        <xdr:cNvSpPr txBox="1"/>
      </xdr:nvSpPr>
      <xdr:spPr>
        <a:xfrm>
          <a:off x="10515600" y="607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99276</xdr:rowOff>
    </xdr:from>
    <xdr:to>
      <xdr:col>50</xdr:col>
      <xdr:colOff>165100</xdr:colOff>
      <xdr:row>34</xdr:row>
      <xdr:rowOff>29426</xdr:rowOff>
    </xdr:to>
    <xdr:sp macro="" textlink="">
      <xdr:nvSpPr>
        <xdr:cNvPr id="132" name="楕円 131"/>
        <xdr:cNvSpPr/>
      </xdr:nvSpPr>
      <xdr:spPr>
        <a:xfrm>
          <a:off x="9588500" y="5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150076</xdr:rowOff>
    </xdr:from>
    <xdr:to>
      <xdr:col>55</xdr:col>
      <xdr:colOff>0</xdr:colOff>
      <xdr:row>36</xdr:row>
      <xdr:rowOff>4763</xdr:rowOff>
    </xdr:to>
    <xdr:cxnSp macro="">
      <xdr:nvCxnSpPr>
        <xdr:cNvPr id="133" name="直線コネクタ 132"/>
        <xdr:cNvCxnSpPr/>
      </xdr:nvCxnSpPr>
      <xdr:spPr>
        <a:xfrm>
          <a:off x="9639300" y="5807926"/>
          <a:ext cx="838200" cy="3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144824</xdr:rowOff>
    </xdr:from>
    <xdr:to>
      <xdr:col>46</xdr:col>
      <xdr:colOff>38100</xdr:colOff>
      <xdr:row>34</xdr:row>
      <xdr:rowOff>74974</xdr:rowOff>
    </xdr:to>
    <xdr:sp macro="" textlink="">
      <xdr:nvSpPr>
        <xdr:cNvPr id="134" name="楕円 133"/>
        <xdr:cNvSpPr/>
      </xdr:nvSpPr>
      <xdr:spPr>
        <a:xfrm>
          <a:off x="8699500" y="5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150076</xdr:rowOff>
    </xdr:from>
    <xdr:to>
      <xdr:col>50</xdr:col>
      <xdr:colOff>114300</xdr:colOff>
      <xdr:row>34</xdr:row>
      <xdr:rowOff>24174</xdr:rowOff>
    </xdr:to>
    <xdr:cxnSp macro="">
      <xdr:nvCxnSpPr>
        <xdr:cNvPr id="135" name="直線コネクタ 134"/>
        <xdr:cNvCxnSpPr/>
      </xdr:nvCxnSpPr>
      <xdr:spPr>
        <a:xfrm flipV="1">
          <a:off x="8750300" y="5807926"/>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13360</xdr:rowOff>
    </xdr:from>
    <xdr:to>
      <xdr:col>41</xdr:col>
      <xdr:colOff>101600</xdr:colOff>
      <xdr:row>34</xdr:row>
      <xdr:rowOff>114960</xdr:rowOff>
    </xdr:to>
    <xdr:sp macro="" textlink="">
      <xdr:nvSpPr>
        <xdr:cNvPr id="136" name="楕円 135"/>
        <xdr:cNvSpPr/>
      </xdr:nvSpPr>
      <xdr:spPr>
        <a:xfrm>
          <a:off x="7810500" y="58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24174</xdr:rowOff>
    </xdr:from>
    <xdr:to>
      <xdr:col>45</xdr:col>
      <xdr:colOff>177800</xdr:colOff>
      <xdr:row>34</xdr:row>
      <xdr:rowOff>64160</xdr:rowOff>
    </xdr:to>
    <xdr:cxnSp macro="">
      <xdr:nvCxnSpPr>
        <xdr:cNvPr id="137" name="直線コネクタ 136"/>
        <xdr:cNvCxnSpPr/>
      </xdr:nvCxnSpPr>
      <xdr:spPr>
        <a:xfrm flipV="1">
          <a:off x="7861300" y="5853474"/>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40468</xdr:rowOff>
    </xdr:from>
    <xdr:to>
      <xdr:col>36</xdr:col>
      <xdr:colOff>165100</xdr:colOff>
      <xdr:row>34</xdr:row>
      <xdr:rowOff>142068</xdr:rowOff>
    </xdr:to>
    <xdr:sp macro="" textlink="">
      <xdr:nvSpPr>
        <xdr:cNvPr id="138" name="楕円 137"/>
        <xdr:cNvSpPr/>
      </xdr:nvSpPr>
      <xdr:spPr>
        <a:xfrm>
          <a:off x="6921500" y="58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64160</xdr:rowOff>
    </xdr:from>
    <xdr:to>
      <xdr:col>41</xdr:col>
      <xdr:colOff>50800</xdr:colOff>
      <xdr:row>34</xdr:row>
      <xdr:rowOff>91268</xdr:rowOff>
    </xdr:to>
    <xdr:cxnSp macro="">
      <xdr:nvCxnSpPr>
        <xdr:cNvPr id="139" name="直線コネクタ 138"/>
        <xdr:cNvCxnSpPr/>
      </xdr:nvCxnSpPr>
      <xdr:spPr>
        <a:xfrm flipV="1">
          <a:off x="6972300" y="5893460"/>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117765</xdr:rowOff>
    </xdr:from>
    <xdr:ext cx="534377" cy="259045"/>
    <xdr:sp macro="" textlink="">
      <xdr:nvSpPr>
        <xdr:cNvPr id="140" name="n_1aveValue【道路】&#10;一人当たり延長"/>
        <xdr:cNvSpPr txBox="1"/>
      </xdr:nvSpPr>
      <xdr:spPr>
        <a:xfrm>
          <a:off x="9359411" y="69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122261</xdr:rowOff>
    </xdr:from>
    <xdr:ext cx="534377" cy="259045"/>
    <xdr:sp macro="" textlink="">
      <xdr:nvSpPr>
        <xdr:cNvPr id="141" name="n_2aveValue【道路】&#10;一人当たり延長"/>
        <xdr:cNvSpPr txBox="1"/>
      </xdr:nvSpPr>
      <xdr:spPr>
        <a:xfrm>
          <a:off x="8483111" y="69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127023</xdr:rowOff>
    </xdr:from>
    <xdr:ext cx="534377" cy="259045"/>
    <xdr:sp macro="" textlink="">
      <xdr:nvSpPr>
        <xdr:cNvPr id="142" name="n_3aveValue【道路】&#10;一人当たり延長"/>
        <xdr:cNvSpPr txBox="1"/>
      </xdr:nvSpPr>
      <xdr:spPr>
        <a:xfrm>
          <a:off x="75941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12723</xdr:rowOff>
    </xdr:from>
    <xdr:ext cx="534377" cy="259045"/>
    <xdr:sp macro="" textlink="">
      <xdr:nvSpPr>
        <xdr:cNvPr id="143" name="n_4aveValue【道路】&#10;一人当たり延長"/>
        <xdr:cNvSpPr txBox="1"/>
      </xdr:nvSpPr>
      <xdr:spPr>
        <a:xfrm>
          <a:off x="6705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45953</xdr:rowOff>
    </xdr:from>
    <xdr:ext cx="534377" cy="259045"/>
    <xdr:sp macro="" textlink="">
      <xdr:nvSpPr>
        <xdr:cNvPr id="144" name="n_1mainValue【道路】&#10;一人当たり延長"/>
        <xdr:cNvSpPr txBox="1"/>
      </xdr:nvSpPr>
      <xdr:spPr>
        <a:xfrm>
          <a:off x="9359411" y="55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91501</xdr:rowOff>
    </xdr:from>
    <xdr:ext cx="534377" cy="259045"/>
    <xdr:sp macro="" textlink="">
      <xdr:nvSpPr>
        <xdr:cNvPr id="145" name="n_2mainValue【道路】&#10;一人当たり延長"/>
        <xdr:cNvSpPr txBox="1"/>
      </xdr:nvSpPr>
      <xdr:spPr>
        <a:xfrm>
          <a:off x="8483111" y="55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131487</xdr:rowOff>
    </xdr:from>
    <xdr:ext cx="534377" cy="259045"/>
    <xdr:sp macro="" textlink="">
      <xdr:nvSpPr>
        <xdr:cNvPr id="146" name="n_3mainValue【道路】&#10;一人当たり延長"/>
        <xdr:cNvSpPr txBox="1"/>
      </xdr:nvSpPr>
      <xdr:spPr>
        <a:xfrm>
          <a:off x="7594111" y="56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158595</xdr:rowOff>
    </xdr:from>
    <xdr:ext cx="534377" cy="259045"/>
    <xdr:sp macro="" textlink="">
      <xdr:nvSpPr>
        <xdr:cNvPr id="147" name="n_4mainValue【道路】&#10;一人当たり延長"/>
        <xdr:cNvSpPr txBox="1"/>
      </xdr:nvSpPr>
      <xdr:spPr>
        <a:xfrm>
          <a:off x="6705111" y="56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1" name="直線コネクタ 170"/>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2"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3" name="直線コネクタ 172"/>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4"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5" name="直線コネクタ 174"/>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154957</xdr:rowOff>
    </xdr:from>
    <xdr:ext cx="405111" cy="259045"/>
    <xdr:sp macro="" textlink="">
      <xdr:nvSpPr>
        <xdr:cNvPr id="176" name="【橋りょう・トンネル】&#10;有形固定資産減価償却率平均値テキスト"/>
        <xdr:cNvSpPr txBox="1"/>
      </xdr:nvSpPr>
      <xdr:spPr>
        <a:xfrm>
          <a:off x="4673600" y="10441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7" name="フローチャート: 判断 176"/>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78" name="フローチャート: 判断 177"/>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79" name="フローチャート: 判断 178"/>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0" name="フローチャート: 判断 179"/>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1" name="フローチャート: 判断 180"/>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87" name="楕円 186"/>
        <xdr:cNvSpPr/>
      </xdr:nvSpPr>
      <xdr:spPr>
        <a:xfrm>
          <a:off x="4584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160037</xdr:rowOff>
    </xdr:from>
    <xdr:ext cx="405111" cy="259045"/>
    <xdr:sp macro="" textlink="">
      <xdr:nvSpPr>
        <xdr:cNvPr id="188" name="【橋りょう・トンネル】&#10;有形固定資産減価償却率該当値テキスト"/>
        <xdr:cNvSpPr txBox="1"/>
      </xdr:nvSpPr>
      <xdr:spPr>
        <a:xfrm>
          <a:off x="4673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9" name="楕円 188"/>
        <xdr:cNvSpPr/>
      </xdr:nvSpPr>
      <xdr:spPr>
        <a:xfrm>
          <a:off x="3746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60960</xdr:rowOff>
    </xdr:to>
    <xdr:cxnSp macro="">
      <xdr:nvCxnSpPr>
        <xdr:cNvPr id="190" name="直線コネクタ 189"/>
        <xdr:cNvCxnSpPr/>
      </xdr:nvCxnSpPr>
      <xdr:spPr>
        <a:xfrm>
          <a:off x="3797300" y="10854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156845</xdr:rowOff>
    </xdr:from>
    <xdr:to>
      <xdr:col>15</xdr:col>
      <xdr:colOff>101600</xdr:colOff>
      <xdr:row>63</xdr:row>
      <xdr:rowOff>86995</xdr:rowOff>
    </xdr:to>
    <xdr:sp macro="" textlink="">
      <xdr:nvSpPr>
        <xdr:cNvPr id="191" name="楕円 190"/>
        <xdr:cNvSpPr/>
      </xdr:nvSpPr>
      <xdr:spPr>
        <a:xfrm>
          <a:off x="2857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36195</xdr:rowOff>
    </xdr:from>
    <xdr:to>
      <xdr:col>19</xdr:col>
      <xdr:colOff>177800</xdr:colOff>
      <xdr:row>63</xdr:row>
      <xdr:rowOff>53340</xdr:rowOff>
    </xdr:to>
    <xdr:cxnSp macro="">
      <xdr:nvCxnSpPr>
        <xdr:cNvPr id="192" name="直線コネクタ 191"/>
        <xdr:cNvCxnSpPr/>
      </xdr:nvCxnSpPr>
      <xdr:spPr>
        <a:xfrm>
          <a:off x="2908300" y="10837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137795</xdr:rowOff>
    </xdr:from>
    <xdr:to>
      <xdr:col>10</xdr:col>
      <xdr:colOff>165100</xdr:colOff>
      <xdr:row>63</xdr:row>
      <xdr:rowOff>67945</xdr:rowOff>
    </xdr:to>
    <xdr:sp macro="" textlink="">
      <xdr:nvSpPr>
        <xdr:cNvPr id="193" name="楕円 192"/>
        <xdr:cNvSpPr/>
      </xdr:nvSpPr>
      <xdr:spPr>
        <a:xfrm>
          <a:off x="196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17145</xdr:rowOff>
    </xdr:from>
    <xdr:to>
      <xdr:col>15</xdr:col>
      <xdr:colOff>50800</xdr:colOff>
      <xdr:row>63</xdr:row>
      <xdr:rowOff>36195</xdr:rowOff>
    </xdr:to>
    <xdr:cxnSp macro="">
      <xdr:nvCxnSpPr>
        <xdr:cNvPr id="194" name="直線コネクタ 193"/>
        <xdr:cNvCxnSpPr/>
      </xdr:nvCxnSpPr>
      <xdr:spPr>
        <a:xfrm>
          <a:off x="2019300" y="10818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78740</xdr:rowOff>
    </xdr:from>
    <xdr:to>
      <xdr:col>6</xdr:col>
      <xdr:colOff>38100</xdr:colOff>
      <xdr:row>63</xdr:row>
      <xdr:rowOff>8890</xdr:rowOff>
    </xdr:to>
    <xdr:sp macro="" textlink="">
      <xdr:nvSpPr>
        <xdr:cNvPr id="195" name="楕円 194"/>
        <xdr:cNvSpPr/>
      </xdr:nvSpPr>
      <xdr:spPr>
        <a:xfrm>
          <a:off x="107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129540</xdr:rowOff>
    </xdr:from>
    <xdr:to>
      <xdr:col>10</xdr:col>
      <xdr:colOff>114300</xdr:colOff>
      <xdr:row>63</xdr:row>
      <xdr:rowOff>17145</xdr:rowOff>
    </xdr:to>
    <xdr:cxnSp macro="">
      <xdr:nvCxnSpPr>
        <xdr:cNvPr id="196" name="直線コネクタ 195"/>
        <xdr:cNvCxnSpPr/>
      </xdr:nvCxnSpPr>
      <xdr:spPr>
        <a:xfrm>
          <a:off x="1130300" y="107594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197"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98"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9"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200"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201" name="n_1mainValue【橋りょう・トンネル】&#10;有形固定資産減価償却率"/>
        <xdr:cNvSpPr txBox="1"/>
      </xdr:nvSpPr>
      <xdr:spPr>
        <a:xfrm>
          <a:off x="3582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78122</xdr:rowOff>
    </xdr:from>
    <xdr:ext cx="405111" cy="259045"/>
    <xdr:sp macro="" textlink="">
      <xdr:nvSpPr>
        <xdr:cNvPr id="202" name="n_2mainValue【橋りょう・トンネル】&#10;有形固定資産減価償却率"/>
        <xdr:cNvSpPr txBox="1"/>
      </xdr:nvSpPr>
      <xdr:spPr>
        <a:xfrm>
          <a:off x="2705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59072</xdr:rowOff>
    </xdr:from>
    <xdr:ext cx="405111" cy="259045"/>
    <xdr:sp macro="" textlink="">
      <xdr:nvSpPr>
        <xdr:cNvPr id="203" name="n_3mainValue【橋りょう・トンネル】&#10;有形固定資産減価償却率"/>
        <xdr:cNvSpPr txBox="1"/>
      </xdr:nvSpPr>
      <xdr:spPr>
        <a:xfrm>
          <a:off x="1816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xdr:rowOff>
    </xdr:from>
    <xdr:ext cx="405111" cy="259045"/>
    <xdr:sp macro="" textlink="">
      <xdr:nvSpPr>
        <xdr:cNvPr id="204" name="n_4mainValue【橋りょう・トンネル】&#10;有形固定資産減価償却率"/>
        <xdr:cNvSpPr txBox="1"/>
      </xdr:nvSpPr>
      <xdr:spPr>
        <a:xfrm>
          <a:off x="927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8" name="テキスト ボックス 21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0" name="テキスト ボックス 21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2" name="テキスト ボックス 22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4" name="テキスト ボックス 22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0" name="直線コネクタ 229"/>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1"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2" name="直線コネクタ 231"/>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3"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4" name="直線コネクタ 233"/>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5"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36" name="フローチャート: 判断 235"/>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37" name="フローチャート: 判断 236"/>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38" name="フローチャート: 判断 237"/>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39" name="フローチャート: 判断 238"/>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153658</xdr:rowOff>
    </xdr:from>
    <xdr:to>
      <xdr:col>36</xdr:col>
      <xdr:colOff>165100</xdr:colOff>
      <xdr:row>62</xdr:row>
      <xdr:rowOff>83808</xdr:rowOff>
    </xdr:to>
    <xdr:sp macro="" textlink="">
      <xdr:nvSpPr>
        <xdr:cNvPr id="240" name="フローチャート: 判断 239"/>
        <xdr:cNvSpPr/>
      </xdr:nvSpPr>
      <xdr:spPr>
        <a:xfrm>
          <a:off x="6921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95360</xdr:rowOff>
    </xdr:from>
    <xdr:to>
      <xdr:col>55</xdr:col>
      <xdr:colOff>50800</xdr:colOff>
      <xdr:row>61</xdr:row>
      <xdr:rowOff>25510</xdr:rowOff>
    </xdr:to>
    <xdr:sp macro="" textlink="">
      <xdr:nvSpPr>
        <xdr:cNvPr id="246" name="楕円 245"/>
        <xdr:cNvSpPr/>
      </xdr:nvSpPr>
      <xdr:spPr>
        <a:xfrm>
          <a:off x="10426700" y="103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118237</xdr:rowOff>
    </xdr:from>
    <xdr:ext cx="599010" cy="259045"/>
    <xdr:sp macro="" textlink="">
      <xdr:nvSpPr>
        <xdr:cNvPr id="247" name="【橋りょう・トンネル】&#10;一人当たり有形固定資産（償却資産）額該当値テキスト"/>
        <xdr:cNvSpPr txBox="1"/>
      </xdr:nvSpPr>
      <xdr:spPr>
        <a:xfrm>
          <a:off x="10515600" y="102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120399</xdr:rowOff>
    </xdr:from>
    <xdr:to>
      <xdr:col>50</xdr:col>
      <xdr:colOff>165100</xdr:colOff>
      <xdr:row>61</xdr:row>
      <xdr:rowOff>50549</xdr:rowOff>
    </xdr:to>
    <xdr:sp macro="" textlink="">
      <xdr:nvSpPr>
        <xdr:cNvPr id="248" name="楕円 247"/>
        <xdr:cNvSpPr/>
      </xdr:nvSpPr>
      <xdr:spPr>
        <a:xfrm>
          <a:off x="9588500" y="104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146160</xdr:rowOff>
    </xdr:from>
    <xdr:to>
      <xdr:col>55</xdr:col>
      <xdr:colOff>0</xdr:colOff>
      <xdr:row>60</xdr:row>
      <xdr:rowOff>171199</xdr:rowOff>
    </xdr:to>
    <xdr:cxnSp macro="">
      <xdr:nvCxnSpPr>
        <xdr:cNvPr id="249" name="直線コネクタ 248"/>
        <xdr:cNvCxnSpPr/>
      </xdr:nvCxnSpPr>
      <xdr:spPr>
        <a:xfrm flipV="1">
          <a:off x="9639300" y="10433160"/>
          <a:ext cx="8382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142666</xdr:rowOff>
    </xdr:from>
    <xdr:to>
      <xdr:col>46</xdr:col>
      <xdr:colOff>38100</xdr:colOff>
      <xdr:row>61</xdr:row>
      <xdr:rowOff>72816</xdr:rowOff>
    </xdr:to>
    <xdr:sp macro="" textlink="">
      <xdr:nvSpPr>
        <xdr:cNvPr id="250" name="楕円 249"/>
        <xdr:cNvSpPr/>
      </xdr:nvSpPr>
      <xdr:spPr>
        <a:xfrm>
          <a:off x="8699500" y="104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171199</xdr:rowOff>
    </xdr:from>
    <xdr:to>
      <xdr:col>50</xdr:col>
      <xdr:colOff>114300</xdr:colOff>
      <xdr:row>61</xdr:row>
      <xdr:rowOff>22016</xdr:rowOff>
    </xdr:to>
    <xdr:cxnSp macro="">
      <xdr:nvCxnSpPr>
        <xdr:cNvPr id="251" name="直線コネクタ 250"/>
        <xdr:cNvCxnSpPr/>
      </xdr:nvCxnSpPr>
      <xdr:spPr>
        <a:xfrm flipV="1">
          <a:off x="8750300" y="10458199"/>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161785</xdr:rowOff>
    </xdr:from>
    <xdr:to>
      <xdr:col>41</xdr:col>
      <xdr:colOff>101600</xdr:colOff>
      <xdr:row>61</xdr:row>
      <xdr:rowOff>91935</xdr:rowOff>
    </xdr:to>
    <xdr:sp macro="" textlink="">
      <xdr:nvSpPr>
        <xdr:cNvPr id="252" name="楕円 251"/>
        <xdr:cNvSpPr/>
      </xdr:nvSpPr>
      <xdr:spPr>
        <a:xfrm>
          <a:off x="7810500" y="104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22016</xdr:rowOff>
    </xdr:from>
    <xdr:to>
      <xdr:col>45</xdr:col>
      <xdr:colOff>177800</xdr:colOff>
      <xdr:row>61</xdr:row>
      <xdr:rowOff>41135</xdr:rowOff>
    </xdr:to>
    <xdr:cxnSp macro="">
      <xdr:nvCxnSpPr>
        <xdr:cNvPr id="253" name="直線コネクタ 252"/>
        <xdr:cNvCxnSpPr/>
      </xdr:nvCxnSpPr>
      <xdr:spPr>
        <a:xfrm flipV="1">
          <a:off x="7861300" y="10480466"/>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2970</xdr:rowOff>
    </xdr:from>
    <xdr:to>
      <xdr:col>36</xdr:col>
      <xdr:colOff>165100</xdr:colOff>
      <xdr:row>61</xdr:row>
      <xdr:rowOff>104570</xdr:rowOff>
    </xdr:to>
    <xdr:sp macro="" textlink="">
      <xdr:nvSpPr>
        <xdr:cNvPr id="254" name="楕円 253"/>
        <xdr:cNvSpPr/>
      </xdr:nvSpPr>
      <xdr:spPr>
        <a:xfrm>
          <a:off x="6921500" y="104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41135</xdr:rowOff>
    </xdr:from>
    <xdr:to>
      <xdr:col>41</xdr:col>
      <xdr:colOff>50800</xdr:colOff>
      <xdr:row>61</xdr:row>
      <xdr:rowOff>53770</xdr:rowOff>
    </xdr:to>
    <xdr:cxnSp macro="">
      <xdr:nvCxnSpPr>
        <xdr:cNvPr id="255" name="直線コネクタ 254"/>
        <xdr:cNvCxnSpPr/>
      </xdr:nvCxnSpPr>
      <xdr:spPr>
        <a:xfrm flipV="1">
          <a:off x="6972300" y="10499585"/>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56" name="n_1aveValue【橋りょう・トンネル】&#10;一人当たり有形固定資産（償却資産）額"/>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57" name="n_2aveValue【橋りょう・トンネル】&#10;一人当たり有形固定資産（償却資産）額"/>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58" name="n_3aveValue【橋りょう・トンネル】&#10;一人当たり有形固定資産（償却資産）額"/>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74935</xdr:rowOff>
    </xdr:from>
    <xdr:ext cx="599010" cy="259045"/>
    <xdr:sp macro="" textlink="">
      <xdr:nvSpPr>
        <xdr:cNvPr id="259" name="n_4aveValue【橋りょう・トンネル】&#10;一人当たり有形固定資産（償却資産）額"/>
        <xdr:cNvSpPr txBox="1"/>
      </xdr:nvSpPr>
      <xdr:spPr>
        <a:xfrm>
          <a:off x="6672795" y="1070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67076</xdr:rowOff>
    </xdr:from>
    <xdr:ext cx="599010" cy="259045"/>
    <xdr:sp macro="" textlink="">
      <xdr:nvSpPr>
        <xdr:cNvPr id="260" name="n_1mainValue【橋りょう・トンネル】&#10;一人当たり有形固定資産（償却資産）額"/>
        <xdr:cNvSpPr txBox="1"/>
      </xdr:nvSpPr>
      <xdr:spPr>
        <a:xfrm>
          <a:off x="9327095" y="1018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89343</xdr:rowOff>
    </xdr:from>
    <xdr:ext cx="599010" cy="259045"/>
    <xdr:sp macro="" textlink="">
      <xdr:nvSpPr>
        <xdr:cNvPr id="261" name="n_2mainValue【橋りょう・トンネル】&#10;一人当たり有形固定資産（償却資産）額"/>
        <xdr:cNvSpPr txBox="1"/>
      </xdr:nvSpPr>
      <xdr:spPr>
        <a:xfrm>
          <a:off x="8450795" y="1020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108462</xdr:rowOff>
    </xdr:from>
    <xdr:ext cx="599010" cy="259045"/>
    <xdr:sp macro="" textlink="">
      <xdr:nvSpPr>
        <xdr:cNvPr id="262" name="n_3mainValue【橋りょう・トンネル】&#10;一人当たり有形固定資産（償却資産）額"/>
        <xdr:cNvSpPr txBox="1"/>
      </xdr:nvSpPr>
      <xdr:spPr>
        <a:xfrm>
          <a:off x="7561795" y="1022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121097</xdr:rowOff>
    </xdr:from>
    <xdr:ext cx="599010" cy="259045"/>
    <xdr:sp macro="" textlink="">
      <xdr:nvSpPr>
        <xdr:cNvPr id="263" name="n_4mainValue【橋りょう・トンネル】&#10;一人当たり有形固定資産（償却資産）額"/>
        <xdr:cNvSpPr txBox="1"/>
      </xdr:nvSpPr>
      <xdr:spPr>
        <a:xfrm>
          <a:off x="6672795" y="102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88" name="直線コネクタ 287"/>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89"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0" name="直線コネクタ 289"/>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1"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2" name="直線コネクタ 291"/>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50182</xdr:rowOff>
    </xdr:from>
    <xdr:ext cx="405111" cy="259045"/>
    <xdr:sp macro="" textlink="">
      <xdr:nvSpPr>
        <xdr:cNvPr id="293" name="【公営住宅】&#10;有形固定資産減価償却率平均値テキスト"/>
        <xdr:cNvSpPr txBox="1"/>
      </xdr:nvSpPr>
      <xdr:spPr>
        <a:xfrm>
          <a:off x="4673600" y="1410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4" name="フローチャート: 判断 293"/>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5" name="フローチャート: 判断 294"/>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96" name="フローチャート: 判断 295"/>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97" name="フローチャート: 判断 296"/>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8" name="フローチャート: 判断 297"/>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304" name="楕円 303"/>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167657</xdr:rowOff>
    </xdr:from>
    <xdr:ext cx="405111" cy="259045"/>
    <xdr:sp macro="" textlink="">
      <xdr:nvSpPr>
        <xdr:cNvPr id="305" name="【公営住宅】&#10;有形固定資産減価償却率該当値テキスト"/>
        <xdr:cNvSpPr txBox="1"/>
      </xdr:nvSpPr>
      <xdr:spPr>
        <a:xfrm>
          <a:off x="4673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306" name="楕円 305"/>
        <xdr:cNvSpPr/>
      </xdr:nvSpPr>
      <xdr:spPr>
        <a:xfrm>
          <a:off x="3746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41911</xdr:rowOff>
    </xdr:from>
    <xdr:to>
      <xdr:col>24</xdr:col>
      <xdr:colOff>63500</xdr:colOff>
      <xdr:row>84</xdr:row>
      <xdr:rowOff>68580</xdr:rowOff>
    </xdr:to>
    <xdr:cxnSp macro="">
      <xdr:nvCxnSpPr>
        <xdr:cNvPr id="307" name="直線コネクタ 306"/>
        <xdr:cNvCxnSpPr/>
      </xdr:nvCxnSpPr>
      <xdr:spPr>
        <a:xfrm>
          <a:off x="3797300" y="14443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133986</xdr:rowOff>
    </xdr:from>
    <xdr:to>
      <xdr:col>15</xdr:col>
      <xdr:colOff>101600</xdr:colOff>
      <xdr:row>84</xdr:row>
      <xdr:rowOff>64136</xdr:rowOff>
    </xdr:to>
    <xdr:sp macro="" textlink="">
      <xdr:nvSpPr>
        <xdr:cNvPr id="308" name="楕円 307"/>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41911</xdr:rowOff>
    </xdr:to>
    <xdr:cxnSp macro="">
      <xdr:nvCxnSpPr>
        <xdr:cNvPr id="309" name="直線コネクタ 308"/>
        <xdr:cNvCxnSpPr/>
      </xdr:nvCxnSpPr>
      <xdr:spPr>
        <a:xfrm>
          <a:off x="2908300" y="14415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310" name="楕円 309"/>
        <xdr:cNvSpPr/>
      </xdr:nvSpPr>
      <xdr:spPr>
        <a:xfrm>
          <a:off x="1968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13336</xdr:rowOff>
    </xdr:from>
    <xdr:to>
      <xdr:col>15</xdr:col>
      <xdr:colOff>50800</xdr:colOff>
      <xdr:row>84</xdr:row>
      <xdr:rowOff>36195</xdr:rowOff>
    </xdr:to>
    <xdr:cxnSp macro="">
      <xdr:nvCxnSpPr>
        <xdr:cNvPr id="311" name="直線コネクタ 310"/>
        <xdr:cNvCxnSpPr/>
      </xdr:nvCxnSpPr>
      <xdr:spPr>
        <a:xfrm flipV="1">
          <a:off x="2019300" y="14415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109220</xdr:rowOff>
    </xdr:from>
    <xdr:to>
      <xdr:col>6</xdr:col>
      <xdr:colOff>38100</xdr:colOff>
      <xdr:row>84</xdr:row>
      <xdr:rowOff>39370</xdr:rowOff>
    </xdr:to>
    <xdr:sp macro="" textlink="">
      <xdr:nvSpPr>
        <xdr:cNvPr id="312" name="楕円 311"/>
        <xdr:cNvSpPr/>
      </xdr:nvSpPr>
      <xdr:spPr>
        <a:xfrm>
          <a:off x="1079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160020</xdr:rowOff>
    </xdr:from>
    <xdr:to>
      <xdr:col>10</xdr:col>
      <xdr:colOff>114300</xdr:colOff>
      <xdr:row>84</xdr:row>
      <xdr:rowOff>36195</xdr:rowOff>
    </xdr:to>
    <xdr:cxnSp macro="">
      <xdr:nvCxnSpPr>
        <xdr:cNvPr id="313" name="直線コネクタ 312"/>
        <xdr:cNvCxnSpPr/>
      </xdr:nvCxnSpPr>
      <xdr:spPr>
        <a:xfrm>
          <a:off x="1130300" y="143903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314"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315" name="n_2aveValue【公営住宅】&#10;有形固定資産減価償却率"/>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316"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7"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318" name="n_1mainValue【公営住宅】&#10;有形固定資産減価償却率"/>
        <xdr:cNvSpPr txBox="1"/>
      </xdr:nvSpPr>
      <xdr:spPr>
        <a:xfrm>
          <a:off x="3582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319" name="n_2mainValue【公営住宅】&#10;有形固定資産減価償却率"/>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78122</xdr:rowOff>
    </xdr:from>
    <xdr:ext cx="405111" cy="259045"/>
    <xdr:sp macro="" textlink="">
      <xdr:nvSpPr>
        <xdr:cNvPr id="320" name="n_3mainValue【公営住宅】&#10;有形固定資産減価償却率"/>
        <xdr:cNvSpPr txBox="1"/>
      </xdr:nvSpPr>
      <xdr:spPr>
        <a:xfrm>
          <a:off x="1816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30497</xdr:rowOff>
    </xdr:from>
    <xdr:ext cx="405111" cy="259045"/>
    <xdr:sp macro="" textlink="">
      <xdr:nvSpPr>
        <xdr:cNvPr id="321" name="n_4mainValue【公営住宅】&#10;有形固定資産減価償却率"/>
        <xdr:cNvSpPr txBox="1"/>
      </xdr:nvSpPr>
      <xdr:spPr>
        <a:xfrm>
          <a:off x="927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3" name="直線コネクタ 342"/>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4"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5" name="直線コネクタ 344"/>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46"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47" name="直線コネクタ 346"/>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48" name="【公営住宅】&#10;一人当たり面積平均値テキスト"/>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49" name="フローチャート: 判断 348"/>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0" name="フローチャート: 判断 349"/>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1" name="フローチャート: 判断 350"/>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2" name="フローチャート: 判断 351"/>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133192</xdr:rowOff>
    </xdr:from>
    <xdr:to>
      <xdr:col>36</xdr:col>
      <xdr:colOff>165100</xdr:colOff>
      <xdr:row>86</xdr:row>
      <xdr:rowOff>63342</xdr:rowOff>
    </xdr:to>
    <xdr:sp macro="" textlink="">
      <xdr:nvSpPr>
        <xdr:cNvPr id="353" name="フローチャート: 判断 352"/>
        <xdr:cNvSpPr/>
      </xdr:nvSpPr>
      <xdr:spPr>
        <a:xfrm>
          <a:off x="6921500" y="1470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101691</xdr:rowOff>
    </xdr:from>
    <xdr:to>
      <xdr:col>55</xdr:col>
      <xdr:colOff>50800</xdr:colOff>
      <xdr:row>86</xdr:row>
      <xdr:rowOff>31841</xdr:rowOff>
    </xdr:to>
    <xdr:sp macro="" textlink="">
      <xdr:nvSpPr>
        <xdr:cNvPr id="359" name="楕円 358"/>
        <xdr:cNvSpPr/>
      </xdr:nvSpPr>
      <xdr:spPr>
        <a:xfrm>
          <a:off x="10426700" y="146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0" name="【公営住宅】&#10;一人当たり面積該当値テキスト"/>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102332</xdr:rowOff>
    </xdr:from>
    <xdr:to>
      <xdr:col>50</xdr:col>
      <xdr:colOff>165100</xdr:colOff>
      <xdr:row>86</xdr:row>
      <xdr:rowOff>32482</xdr:rowOff>
    </xdr:to>
    <xdr:sp macro="" textlink="">
      <xdr:nvSpPr>
        <xdr:cNvPr id="361" name="楕円 360"/>
        <xdr:cNvSpPr/>
      </xdr:nvSpPr>
      <xdr:spPr>
        <a:xfrm>
          <a:off x="9588500" y="14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152491</xdr:rowOff>
    </xdr:from>
    <xdr:to>
      <xdr:col>55</xdr:col>
      <xdr:colOff>0</xdr:colOff>
      <xdr:row>85</xdr:row>
      <xdr:rowOff>153132</xdr:rowOff>
    </xdr:to>
    <xdr:cxnSp macro="">
      <xdr:nvCxnSpPr>
        <xdr:cNvPr id="362" name="直線コネクタ 361"/>
        <xdr:cNvCxnSpPr/>
      </xdr:nvCxnSpPr>
      <xdr:spPr>
        <a:xfrm flipV="1">
          <a:off x="9639300" y="14725741"/>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103863</xdr:rowOff>
    </xdr:from>
    <xdr:to>
      <xdr:col>46</xdr:col>
      <xdr:colOff>38100</xdr:colOff>
      <xdr:row>86</xdr:row>
      <xdr:rowOff>34013</xdr:rowOff>
    </xdr:to>
    <xdr:sp macro="" textlink="">
      <xdr:nvSpPr>
        <xdr:cNvPr id="363" name="楕円 362"/>
        <xdr:cNvSpPr/>
      </xdr:nvSpPr>
      <xdr:spPr>
        <a:xfrm>
          <a:off x="8699500" y="146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153132</xdr:rowOff>
    </xdr:from>
    <xdr:to>
      <xdr:col>50</xdr:col>
      <xdr:colOff>114300</xdr:colOff>
      <xdr:row>85</xdr:row>
      <xdr:rowOff>154663</xdr:rowOff>
    </xdr:to>
    <xdr:cxnSp macro="">
      <xdr:nvCxnSpPr>
        <xdr:cNvPr id="364" name="直線コネクタ 363"/>
        <xdr:cNvCxnSpPr/>
      </xdr:nvCxnSpPr>
      <xdr:spPr>
        <a:xfrm flipV="1">
          <a:off x="8750300" y="14726382"/>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106080</xdr:rowOff>
    </xdr:from>
    <xdr:to>
      <xdr:col>41</xdr:col>
      <xdr:colOff>101600</xdr:colOff>
      <xdr:row>86</xdr:row>
      <xdr:rowOff>36230</xdr:rowOff>
    </xdr:to>
    <xdr:sp macro="" textlink="">
      <xdr:nvSpPr>
        <xdr:cNvPr id="365" name="楕円 364"/>
        <xdr:cNvSpPr/>
      </xdr:nvSpPr>
      <xdr:spPr>
        <a:xfrm>
          <a:off x="7810500" y="146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154663</xdr:rowOff>
    </xdr:from>
    <xdr:to>
      <xdr:col>45</xdr:col>
      <xdr:colOff>177800</xdr:colOff>
      <xdr:row>85</xdr:row>
      <xdr:rowOff>156880</xdr:rowOff>
    </xdr:to>
    <xdr:cxnSp macro="">
      <xdr:nvCxnSpPr>
        <xdr:cNvPr id="366" name="直線コネクタ 365"/>
        <xdr:cNvCxnSpPr/>
      </xdr:nvCxnSpPr>
      <xdr:spPr>
        <a:xfrm flipV="1">
          <a:off x="7861300" y="1472791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106927</xdr:rowOff>
    </xdr:from>
    <xdr:to>
      <xdr:col>36</xdr:col>
      <xdr:colOff>165100</xdr:colOff>
      <xdr:row>86</xdr:row>
      <xdr:rowOff>37077</xdr:rowOff>
    </xdr:to>
    <xdr:sp macro="" textlink="">
      <xdr:nvSpPr>
        <xdr:cNvPr id="367" name="楕円 366"/>
        <xdr:cNvSpPr/>
      </xdr:nvSpPr>
      <xdr:spPr>
        <a:xfrm>
          <a:off x="6921500" y="146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156880</xdr:rowOff>
    </xdr:from>
    <xdr:to>
      <xdr:col>41</xdr:col>
      <xdr:colOff>50800</xdr:colOff>
      <xdr:row>85</xdr:row>
      <xdr:rowOff>157727</xdr:rowOff>
    </xdr:to>
    <xdr:cxnSp macro="">
      <xdr:nvCxnSpPr>
        <xdr:cNvPr id="368" name="直線コネクタ 367"/>
        <xdr:cNvCxnSpPr/>
      </xdr:nvCxnSpPr>
      <xdr:spPr>
        <a:xfrm flipV="1">
          <a:off x="6972300" y="14730130"/>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69"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0"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1"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54469</xdr:rowOff>
    </xdr:from>
    <xdr:ext cx="469744" cy="259045"/>
    <xdr:sp macro="" textlink="">
      <xdr:nvSpPr>
        <xdr:cNvPr id="372" name="n_4aveValue【公営住宅】&#10;一人当たり面積"/>
        <xdr:cNvSpPr txBox="1"/>
      </xdr:nvSpPr>
      <xdr:spPr>
        <a:xfrm>
          <a:off x="6737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23609</xdr:rowOff>
    </xdr:from>
    <xdr:ext cx="469744" cy="259045"/>
    <xdr:sp macro="" textlink="">
      <xdr:nvSpPr>
        <xdr:cNvPr id="373" name="n_1mainValue【公営住宅】&#10;一人当たり面積"/>
        <xdr:cNvSpPr txBox="1"/>
      </xdr:nvSpPr>
      <xdr:spPr>
        <a:xfrm>
          <a:off x="9391727" y="147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25140</xdr:rowOff>
    </xdr:from>
    <xdr:ext cx="469744" cy="259045"/>
    <xdr:sp macro="" textlink="">
      <xdr:nvSpPr>
        <xdr:cNvPr id="374" name="n_2mainValue【公営住宅】&#10;一人当たり面積"/>
        <xdr:cNvSpPr txBox="1"/>
      </xdr:nvSpPr>
      <xdr:spPr>
        <a:xfrm>
          <a:off x="8515427" y="147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27357</xdr:rowOff>
    </xdr:from>
    <xdr:ext cx="469744" cy="259045"/>
    <xdr:sp macro="" textlink="">
      <xdr:nvSpPr>
        <xdr:cNvPr id="375" name="n_3mainValue【公営住宅】&#10;一人当たり面積"/>
        <xdr:cNvSpPr txBox="1"/>
      </xdr:nvSpPr>
      <xdr:spPr>
        <a:xfrm>
          <a:off x="7626427" y="147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53604</xdr:rowOff>
    </xdr:from>
    <xdr:ext cx="469744" cy="259045"/>
    <xdr:sp macro="" textlink="">
      <xdr:nvSpPr>
        <xdr:cNvPr id="376" name="n_4mainValue【公営住宅】&#10;一人当たり面積"/>
        <xdr:cNvSpPr txBox="1"/>
      </xdr:nvSpPr>
      <xdr:spPr>
        <a:xfrm>
          <a:off x="6737427" y="144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17" name="直線コネクタ 416"/>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18"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19" name="直線コネクタ 418"/>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0"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1" name="直線コネクタ 420"/>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153052</xdr:rowOff>
    </xdr:from>
    <xdr:ext cx="405111" cy="259045"/>
    <xdr:sp macro="" textlink="">
      <xdr:nvSpPr>
        <xdr:cNvPr id="422" name="【認定こども園・幼稚園・保育所】&#10;有形固定資産減価償却率平均値テキスト"/>
        <xdr:cNvSpPr txBox="1"/>
      </xdr:nvSpPr>
      <xdr:spPr>
        <a:xfrm>
          <a:off x="1635760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3" name="フローチャート: 判断 422"/>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4" name="フローチャート: 判断 423"/>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5" name="フローチャート: 判断 424"/>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26" name="フローチャート: 判断 425"/>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7" name="フローチャート: 判断 426"/>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33" name="楕円 432"/>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34" name="【認定こども園・幼稚園・保育所】&#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5" name="楕円 434"/>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41910</xdr:rowOff>
    </xdr:to>
    <xdr:cxnSp macro="">
      <xdr:nvCxnSpPr>
        <xdr:cNvPr id="436" name="直線コネクタ 435"/>
        <xdr:cNvCxnSpPr/>
      </xdr:nvCxnSpPr>
      <xdr:spPr>
        <a:xfrm>
          <a:off x="15481300" y="68427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65405</xdr:rowOff>
    </xdr:from>
    <xdr:to>
      <xdr:col>76</xdr:col>
      <xdr:colOff>165100</xdr:colOff>
      <xdr:row>39</xdr:row>
      <xdr:rowOff>167005</xdr:rowOff>
    </xdr:to>
    <xdr:sp macro="" textlink="">
      <xdr:nvSpPr>
        <xdr:cNvPr id="437" name="楕円 436"/>
        <xdr:cNvSpPr/>
      </xdr:nvSpPr>
      <xdr:spPr>
        <a:xfrm>
          <a:off x="1454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116205</xdr:rowOff>
    </xdr:from>
    <xdr:to>
      <xdr:col>81</xdr:col>
      <xdr:colOff>50800</xdr:colOff>
      <xdr:row>39</xdr:row>
      <xdr:rowOff>156210</xdr:rowOff>
    </xdr:to>
    <xdr:cxnSp macro="">
      <xdr:nvCxnSpPr>
        <xdr:cNvPr id="438" name="直線コネクタ 437"/>
        <xdr:cNvCxnSpPr/>
      </xdr:nvCxnSpPr>
      <xdr:spPr>
        <a:xfrm>
          <a:off x="14592300" y="6802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39" name="楕円 438"/>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39</xdr:row>
      <xdr:rowOff>116205</xdr:rowOff>
    </xdr:to>
    <xdr:cxnSp macro="">
      <xdr:nvCxnSpPr>
        <xdr:cNvPr id="440" name="直線コネクタ 439"/>
        <xdr:cNvCxnSpPr/>
      </xdr:nvCxnSpPr>
      <xdr:spPr>
        <a:xfrm>
          <a:off x="13703300" y="651129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95885</xdr:rowOff>
    </xdr:from>
    <xdr:to>
      <xdr:col>67</xdr:col>
      <xdr:colOff>101600</xdr:colOff>
      <xdr:row>39</xdr:row>
      <xdr:rowOff>26035</xdr:rowOff>
    </xdr:to>
    <xdr:sp macro="" textlink="">
      <xdr:nvSpPr>
        <xdr:cNvPr id="441" name="楕円 440"/>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146685</xdr:rowOff>
    </xdr:to>
    <xdr:cxnSp macro="">
      <xdr:nvCxnSpPr>
        <xdr:cNvPr id="442" name="直線コネクタ 441"/>
        <xdr:cNvCxnSpPr/>
      </xdr:nvCxnSpPr>
      <xdr:spPr>
        <a:xfrm flipV="1">
          <a:off x="12814300" y="651129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443"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4"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5"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6"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47" name="n_1main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158132</xdr:rowOff>
    </xdr:from>
    <xdr:ext cx="405111" cy="259045"/>
    <xdr:sp macro="" textlink="">
      <xdr:nvSpPr>
        <xdr:cNvPr id="448" name="n_2mainValue【認定こども園・幼稚園・保育所】&#10;有形固定資産減価償却率"/>
        <xdr:cNvSpPr txBox="1"/>
      </xdr:nvSpPr>
      <xdr:spPr>
        <a:xfrm>
          <a:off x="14389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449" name="n_3mainValue【認定こども園・幼稚園・保育所】&#10;有形固定資産減価償却率"/>
        <xdr:cNvSpPr txBox="1"/>
      </xdr:nvSpPr>
      <xdr:spPr>
        <a:xfrm>
          <a:off x="13500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450" name="n_4mainValue【認定こども園・幼稚園・保育所】&#10;有形固定資産減価償却率"/>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76" name="直線コネクタ 475"/>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77"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78" name="直線コネクタ 477"/>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79"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0" name="直線コネクタ 479"/>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81"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2" name="フローチャート: 判断 481"/>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3" name="フローチャート: 判断 482"/>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4" name="フローチャート: 判断 483"/>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5" name="フローチャート: 判断 484"/>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86" name="フローチャート: 判断 485"/>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111942</xdr:rowOff>
    </xdr:from>
    <xdr:to>
      <xdr:col>116</xdr:col>
      <xdr:colOff>114300</xdr:colOff>
      <xdr:row>36</xdr:row>
      <xdr:rowOff>42092</xdr:rowOff>
    </xdr:to>
    <xdr:sp macro="" textlink="">
      <xdr:nvSpPr>
        <xdr:cNvPr id="492" name="楕円 491"/>
        <xdr:cNvSpPr/>
      </xdr:nvSpPr>
      <xdr:spPr>
        <a:xfrm>
          <a:off x="22110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134819</xdr:rowOff>
    </xdr:from>
    <xdr:ext cx="469744" cy="259045"/>
    <xdr:sp macro="" textlink="">
      <xdr:nvSpPr>
        <xdr:cNvPr id="493" name="【認定こども園・幼稚園・保育所】&#10;一人当たり面積該当値テキスト"/>
        <xdr:cNvSpPr txBox="1"/>
      </xdr:nvSpPr>
      <xdr:spPr>
        <a:xfrm>
          <a:off x="22199600" y="59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141333</xdr:rowOff>
    </xdr:from>
    <xdr:to>
      <xdr:col>112</xdr:col>
      <xdr:colOff>38100</xdr:colOff>
      <xdr:row>36</xdr:row>
      <xdr:rowOff>71483</xdr:rowOff>
    </xdr:to>
    <xdr:sp macro="" textlink="">
      <xdr:nvSpPr>
        <xdr:cNvPr id="494" name="楕円 493"/>
        <xdr:cNvSpPr/>
      </xdr:nvSpPr>
      <xdr:spPr>
        <a:xfrm>
          <a:off x="21272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162742</xdr:rowOff>
    </xdr:from>
    <xdr:to>
      <xdr:col>116</xdr:col>
      <xdr:colOff>63500</xdr:colOff>
      <xdr:row>36</xdr:row>
      <xdr:rowOff>20683</xdr:rowOff>
    </xdr:to>
    <xdr:cxnSp macro="">
      <xdr:nvCxnSpPr>
        <xdr:cNvPr id="495" name="直線コネクタ 494"/>
        <xdr:cNvCxnSpPr/>
      </xdr:nvCxnSpPr>
      <xdr:spPr>
        <a:xfrm flipV="1">
          <a:off x="21323300" y="616349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170724</xdr:rowOff>
    </xdr:from>
    <xdr:to>
      <xdr:col>107</xdr:col>
      <xdr:colOff>101600</xdr:colOff>
      <xdr:row>36</xdr:row>
      <xdr:rowOff>100874</xdr:rowOff>
    </xdr:to>
    <xdr:sp macro="" textlink="">
      <xdr:nvSpPr>
        <xdr:cNvPr id="496" name="楕円 495"/>
        <xdr:cNvSpPr/>
      </xdr:nvSpPr>
      <xdr:spPr>
        <a:xfrm>
          <a:off x="20383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20683</xdr:rowOff>
    </xdr:from>
    <xdr:to>
      <xdr:col>111</xdr:col>
      <xdr:colOff>177800</xdr:colOff>
      <xdr:row>36</xdr:row>
      <xdr:rowOff>50074</xdr:rowOff>
    </xdr:to>
    <xdr:cxnSp macro="">
      <xdr:nvCxnSpPr>
        <xdr:cNvPr id="497" name="直線コネクタ 496"/>
        <xdr:cNvCxnSpPr/>
      </xdr:nvCxnSpPr>
      <xdr:spPr>
        <a:xfrm flipV="1">
          <a:off x="20434300" y="61928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498" name="楕円 497"/>
        <xdr:cNvSpPr/>
      </xdr:nvSpPr>
      <xdr:spPr>
        <a:xfrm>
          <a:off x="1949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50074</xdr:rowOff>
    </xdr:from>
    <xdr:to>
      <xdr:col>107</xdr:col>
      <xdr:colOff>50800</xdr:colOff>
      <xdr:row>36</xdr:row>
      <xdr:rowOff>76200</xdr:rowOff>
    </xdr:to>
    <xdr:cxnSp macro="">
      <xdr:nvCxnSpPr>
        <xdr:cNvPr id="499" name="直線コネクタ 498"/>
        <xdr:cNvCxnSpPr/>
      </xdr:nvCxnSpPr>
      <xdr:spPr>
        <a:xfrm flipV="1">
          <a:off x="19545300" y="622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28666</xdr:rowOff>
    </xdr:from>
    <xdr:to>
      <xdr:col>98</xdr:col>
      <xdr:colOff>38100</xdr:colOff>
      <xdr:row>36</xdr:row>
      <xdr:rowOff>130266</xdr:rowOff>
    </xdr:to>
    <xdr:sp macro="" textlink="">
      <xdr:nvSpPr>
        <xdr:cNvPr id="500" name="楕円 499"/>
        <xdr:cNvSpPr/>
      </xdr:nvSpPr>
      <xdr:spPr>
        <a:xfrm>
          <a:off x="18605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76200</xdr:rowOff>
    </xdr:from>
    <xdr:to>
      <xdr:col>102</xdr:col>
      <xdr:colOff>114300</xdr:colOff>
      <xdr:row>36</xdr:row>
      <xdr:rowOff>79466</xdr:rowOff>
    </xdr:to>
    <xdr:cxnSp macro="">
      <xdr:nvCxnSpPr>
        <xdr:cNvPr id="501" name="直線コネクタ 500"/>
        <xdr:cNvCxnSpPr/>
      </xdr:nvCxnSpPr>
      <xdr:spPr>
        <a:xfrm flipV="1">
          <a:off x="18656300" y="62484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0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3" name="n_2aveValue【認定こども園・幼稚園・保育所】&#10;一人当たり面積"/>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04" name="n_3aveValue【認定こども園・幼稚園・保育所】&#10;一人当たり面積"/>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505" name="n_4aveValue【認定こども園・幼稚園・保育所】&#10;一人当たり面積"/>
        <xdr:cNvSpPr txBox="1"/>
      </xdr:nvSpPr>
      <xdr:spPr>
        <a:xfrm>
          <a:off x="18421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88010</xdr:rowOff>
    </xdr:from>
    <xdr:ext cx="469744" cy="259045"/>
    <xdr:sp macro="" textlink="">
      <xdr:nvSpPr>
        <xdr:cNvPr id="506" name="n_1mainValue【認定こども園・幼稚園・保育所】&#10;一人当たり面積"/>
        <xdr:cNvSpPr txBox="1"/>
      </xdr:nvSpPr>
      <xdr:spPr>
        <a:xfrm>
          <a:off x="21075727" y="591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117401</xdr:rowOff>
    </xdr:from>
    <xdr:ext cx="469744" cy="259045"/>
    <xdr:sp macro="" textlink="">
      <xdr:nvSpPr>
        <xdr:cNvPr id="507" name="n_2mainValue【認定こども園・幼稚園・保育所】&#10;一人当たり面積"/>
        <xdr:cNvSpPr txBox="1"/>
      </xdr:nvSpPr>
      <xdr:spPr>
        <a:xfrm>
          <a:off x="20199427" y="59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143527</xdr:rowOff>
    </xdr:from>
    <xdr:ext cx="469744" cy="259045"/>
    <xdr:sp macro="" textlink="">
      <xdr:nvSpPr>
        <xdr:cNvPr id="508" name="n_3mainValue【認定こども園・幼稚園・保育所】&#10;一人当たり面積"/>
        <xdr:cNvSpPr txBox="1"/>
      </xdr:nvSpPr>
      <xdr:spPr>
        <a:xfrm>
          <a:off x="19310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146793</xdr:rowOff>
    </xdr:from>
    <xdr:ext cx="469744" cy="259045"/>
    <xdr:sp macro="" textlink="">
      <xdr:nvSpPr>
        <xdr:cNvPr id="509" name="n_4mainValue【認定こども園・幼稚園・保育所】&#10;一人当たり面積"/>
        <xdr:cNvSpPr txBox="1"/>
      </xdr:nvSpPr>
      <xdr:spPr>
        <a:xfrm>
          <a:off x="18421427" y="59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34" name="直線コネクタ 533"/>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35"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36" name="直線コネクタ 535"/>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37"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38" name="直線コネクタ 537"/>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39" name="【学校施設】&#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40" name="フローチャート: 判断 539"/>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1" name="フローチャート: 判断 540"/>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42" name="フローチャート: 判断 541"/>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43" name="フローチャート: 判断 542"/>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55880</xdr:rowOff>
    </xdr:from>
    <xdr:to>
      <xdr:col>67</xdr:col>
      <xdr:colOff>101600</xdr:colOff>
      <xdr:row>59</xdr:row>
      <xdr:rowOff>157480</xdr:rowOff>
    </xdr:to>
    <xdr:sp macro="" textlink="">
      <xdr:nvSpPr>
        <xdr:cNvPr id="544" name="フローチャート: 判断 543"/>
        <xdr:cNvSpPr/>
      </xdr:nvSpPr>
      <xdr:spPr>
        <a:xfrm>
          <a:off x="12763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50" name="楕円 549"/>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551" name="【学校施設】&#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2" name="楕円 551"/>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163830</xdr:rowOff>
    </xdr:to>
    <xdr:cxnSp macro="">
      <xdr:nvCxnSpPr>
        <xdr:cNvPr id="553" name="直線コネクタ 552"/>
        <xdr:cNvCxnSpPr/>
      </xdr:nvCxnSpPr>
      <xdr:spPr>
        <a:xfrm>
          <a:off x="15481300" y="103365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4" name="楕円 553"/>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49530</xdr:rowOff>
    </xdr:to>
    <xdr:cxnSp macro="">
      <xdr:nvCxnSpPr>
        <xdr:cNvPr id="555" name="直線コネクタ 554"/>
        <xdr:cNvCxnSpPr/>
      </xdr:nvCxnSpPr>
      <xdr:spPr>
        <a:xfrm>
          <a:off x="14592300" y="102527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556" name="楕円 555"/>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59</xdr:row>
      <xdr:rowOff>137160</xdr:rowOff>
    </xdr:to>
    <xdr:cxnSp macro="">
      <xdr:nvCxnSpPr>
        <xdr:cNvPr id="557" name="直線コネクタ 556"/>
        <xdr:cNvCxnSpPr/>
      </xdr:nvCxnSpPr>
      <xdr:spPr>
        <a:xfrm>
          <a:off x="13703300" y="10248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558" name="楕円 557"/>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59</xdr:row>
      <xdr:rowOff>133350</xdr:rowOff>
    </xdr:to>
    <xdr:cxnSp macro="">
      <xdr:nvCxnSpPr>
        <xdr:cNvPr id="559" name="直線コネクタ 558"/>
        <xdr:cNvCxnSpPr/>
      </xdr:nvCxnSpPr>
      <xdr:spPr>
        <a:xfrm>
          <a:off x="12814300" y="100126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60"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61" name="n_2aveValue【学校施設】&#10;有形固定資産減価償却率"/>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38117</xdr:rowOff>
    </xdr:from>
    <xdr:ext cx="405111" cy="259045"/>
    <xdr:sp macro="" textlink="">
      <xdr:nvSpPr>
        <xdr:cNvPr id="562" name="n_3aveValue【学校施設】&#10;有形固定資産減価償却率"/>
        <xdr:cNvSpPr txBox="1"/>
      </xdr:nvSpPr>
      <xdr:spPr>
        <a:xfrm>
          <a:off x="13500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148607</xdr:rowOff>
    </xdr:from>
    <xdr:ext cx="405111" cy="259045"/>
    <xdr:sp macro="" textlink="">
      <xdr:nvSpPr>
        <xdr:cNvPr id="563" name="n_4aveValue【学校施設】&#10;有形固定資産減価償却率"/>
        <xdr:cNvSpPr txBox="1"/>
      </xdr:nvSpPr>
      <xdr:spPr>
        <a:xfrm>
          <a:off x="12611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116857</xdr:rowOff>
    </xdr:from>
    <xdr:ext cx="405111" cy="259045"/>
    <xdr:sp macro="" textlink="">
      <xdr:nvSpPr>
        <xdr:cNvPr id="564" name="n_1mainValue【学校施設】&#10;有形固定資産減価償却率"/>
        <xdr:cNvSpPr txBox="1"/>
      </xdr:nvSpPr>
      <xdr:spPr>
        <a:xfrm>
          <a:off x="15266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5" name="n_2main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566" name="n_3mainValue【学校施設】&#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567" name="n_4mainValue【学校施設】&#10;有形固定資産減価償却率"/>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0" name="直線コネクタ 589"/>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1"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2" name="直線コネクタ 591"/>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3"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94" name="直線コネクタ 593"/>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95"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96" name="フローチャート: 判断 595"/>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97" name="フローチャート: 判断 596"/>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98" name="フローチャート: 判断 597"/>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99" name="フローチャート: 判断 598"/>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26924</xdr:rowOff>
    </xdr:from>
    <xdr:to>
      <xdr:col>98</xdr:col>
      <xdr:colOff>38100</xdr:colOff>
      <xdr:row>60</xdr:row>
      <xdr:rowOff>128524</xdr:rowOff>
    </xdr:to>
    <xdr:sp macro="" textlink="">
      <xdr:nvSpPr>
        <xdr:cNvPr id="600" name="フローチャート: 判断 599"/>
        <xdr:cNvSpPr/>
      </xdr:nvSpPr>
      <xdr:spPr>
        <a:xfrm>
          <a:off x="18605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64415</xdr:rowOff>
    </xdr:from>
    <xdr:to>
      <xdr:col>116</xdr:col>
      <xdr:colOff>114300</xdr:colOff>
      <xdr:row>59</xdr:row>
      <xdr:rowOff>166015</xdr:rowOff>
    </xdr:to>
    <xdr:sp macro="" textlink="">
      <xdr:nvSpPr>
        <xdr:cNvPr id="606" name="楕円 605"/>
        <xdr:cNvSpPr/>
      </xdr:nvSpPr>
      <xdr:spPr>
        <a:xfrm>
          <a:off x="22110700" y="10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87292</xdr:rowOff>
    </xdr:from>
    <xdr:ext cx="469744" cy="259045"/>
    <xdr:sp macro="" textlink="">
      <xdr:nvSpPr>
        <xdr:cNvPr id="607" name="【学校施設】&#10;一人当たり面積該当値テキスト"/>
        <xdr:cNvSpPr txBox="1"/>
      </xdr:nvSpPr>
      <xdr:spPr>
        <a:xfrm>
          <a:off x="22199600" y="100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94590</xdr:rowOff>
    </xdr:from>
    <xdr:to>
      <xdr:col>112</xdr:col>
      <xdr:colOff>38100</xdr:colOff>
      <xdr:row>60</xdr:row>
      <xdr:rowOff>24740</xdr:rowOff>
    </xdr:to>
    <xdr:sp macro="" textlink="">
      <xdr:nvSpPr>
        <xdr:cNvPr id="608" name="楕円 607"/>
        <xdr:cNvSpPr/>
      </xdr:nvSpPr>
      <xdr:spPr>
        <a:xfrm>
          <a:off x="21272500" y="102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115215</xdr:rowOff>
    </xdr:from>
    <xdr:to>
      <xdr:col>116</xdr:col>
      <xdr:colOff>63500</xdr:colOff>
      <xdr:row>59</xdr:row>
      <xdr:rowOff>145390</xdr:rowOff>
    </xdr:to>
    <xdr:cxnSp macro="">
      <xdr:nvCxnSpPr>
        <xdr:cNvPr id="609" name="直線コネクタ 608"/>
        <xdr:cNvCxnSpPr/>
      </xdr:nvCxnSpPr>
      <xdr:spPr>
        <a:xfrm flipV="1">
          <a:off x="21323300" y="1023076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125679</xdr:rowOff>
    </xdr:from>
    <xdr:to>
      <xdr:col>107</xdr:col>
      <xdr:colOff>101600</xdr:colOff>
      <xdr:row>60</xdr:row>
      <xdr:rowOff>55829</xdr:rowOff>
    </xdr:to>
    <xdr:sp macro="" textlink="">
      <xdr:nvSpPr>
        <xdr:cNvPr id="610" name="楕円 609"/>
        <xdr:cNvSpPr/>
      </xdr:nvSpPr>
      <xdr:spPr>
        <a:xfrm>
          <a:off x="20383500" y="102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145390</xdr:rowOff>
    </xdr:from>
    <xdr:to>
      <xdr:col>111</xdr:col>
      <xdr:colOff>177800</xdr:colOff>
      <xdr:row>60</xdr:row>
      <xdr:rowOff>5029</xdr:rowOff>
    </xdr:to>
    <xdr:cxnSp macro="">
      <xdr:nvCxnSpPr>
        <xdr:cNvPr id="611" name="直線コネクタ 610"/>
        <xdr:cNvCxnSpPr/>
      </xdr:nvCxnSpPr>
      <xdr:spPr>
        <a:xfrm flipV="1">
          <a:off x="20434300" y="10260940"/>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151282</xdr:rowOff>
    </xdr:from>
    <xdr:to>
      <xdr:col>102</xdr:col>
      <xdr:colOff>165100</xdr:colOff>
      <xdr:row>60</xdr:row>
      <xdr:rowOff>81432</xdr:rowOff>
    </xdr:to>
    <xdr:sp macro="" textlink="">
      <xdr:nvSpPr>
        <xdr:cNvPr id="612" name="楕円 611"/>
        <xdr:cNvSpPr/>
      </xdr:nvSpPr>
      <xdr:spPr>
        <a:xfrm>
          <a:off x="19494500" y="102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5029</xdr:rowOff>
    </xdr:from>
    <xdr:to>
      <xdr:col>107</xdr:col>
      <xdr:colOff>50800</xdr:colOff>
      <xdr:row>60</xdr:row>
      <xdr:rowOff>30632</xdr:rowOff>
    </xdr:to>
    <xdr:cxnSp macro="">
      <xdr:nvCxnSpPr>
        <xdr:cNvPr id="613" name="直線コネクタ 612"/>
        <xdr:cNvCxnSpPr/>
      </xdr:nvCxnSpPr>
      <xdr:spPr>
        <a:xfrm flipV="1">
          <a:off x="19545300" y="1029202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133909</xdr:rowOff>
    </xdr:from>
    <xdr:to>
      <xdr:col>98</xdr:col>
      <xdr:colOff>38100</xdr:colOff>
      <xdr:row>60</xdr:row>
      <xdr:rowOff>64059</xdr:rowOff>
    </xdr:to>
    <xdr:sp macro="" textlink="">
      <xdr:nvSpPr>
        <xdr:cNvPr id="614" name="楕円 613"/>
        <xdr:cNvSpPr/>
      </xdr:nvSpPr>
      <xdr:spPr>
        <a:xfrm>
          <a:off x="18605500" y="102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13259</xdr:rowOff>
    </xdr:from>
    <xdr:to>
      <xdr:col>102</xdr:col>
      <xdr:colOff>114300</xdr:colOff>
      <xdr:row>60</xdr:row>
      <xdr:rowOff>30632</xdr:rowOff>
    </xdr:to>
    <xdr:cxnSp macro="">
      <xdr:nvCxnSpPr>
        <xdr:cNvPr id="615" name="直線コネクタ 614"/>
        <xdr:cNvCxnSpPr/>
      </xdr:nvCxnSpPr>
      <xdr:spPr>
        <a:xfrm>
          <a:off x="18656300" y="1030025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16" name="n_1aveValue【学校施設】&#10;一人当たり面積"/>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17" name="n_2aveValue【学校施設】&#10;一人当たり面積"/>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18" name="n_3aveValue【学校施設】&#10;一人当たり面積"/>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119651</xdr:rowOff>
    </xdr:from>
    <xdr:ext cx="469744" cy="259045"/>
    <xdr:sp macro="" textlink="">
      <xdr:nvSpPr>
        <xdr:cNvPr id="619" name="n_4aveValue【学校施設】&#10;一人当たり面積"/>
        <xdr:cNvSpPr txBox="1"/>
      </xdr:nvSpPr>
      <xdr:spPr>
        <a:xfrm>
          <a:off x="1842142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41267</xdr:rowOff>
    </xdr:from>
    <xdr:ext cx="469744" cy="259045"/>
    <xdr:sp macro="" textlink="">
      <xdr:nvSpPr>
        <xdr:cNvPr id="620" name="n_1mainValue【学校施設】&#10;一人当たり面積"/>
        <xdr:cNvSpPr txBox="1"/>
      </xdr:nvSpPr>
      <xdr:spPr>
        <a:xfrm>
          <a:off x="21075727" y="998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72356</xdr:rowOff>
    </xdr:from>
    <xdr:ext cx="469744" cy="259045"/>
    <xdr:sp macro="" textlink="">
      <xdr:nvSpPr>
        <xdr:cNvPr id="621" name="n_2mainValue【学校施設】&#10;一人当たり面積"/>
        <xdr:cNvSpPr txBox="1"/>
      </xdr:nvSpPr>
      <xdr:spPr>
        <a:xfrm>
          <a:off x="20199427" y="100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97959</xdr:rowOff>
    </xdr:from>
    <xdr:ext cx="469744" cy="259045"/>
    <xdr:sp macro="" textlink="">
      <xdr:nvSpPr>
        <xdr:cNvPr id="622" name="n_3mainValue【学校施設】&#10;一人当たり面積"/>
        <xdr:cNvSpPr txBox="1"/>
      </xdr:nvSpPr>
      <xdr:spPr>
        <a:xfrm>
          <a:off x="19310427" y="1004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80586</xdr:rowOff>
    </xdr:from>
    <xdr:ext cx="469744" cy="259045"/>
    <xdr:sp macro="" textlink="">
      <xdr:nvSpPr>
        <xdr:cNvPr id="623" name="n_4mainValue【学校施設】&#10;一人当たり面積"/>
        <xdr:cNvSpPr txBox="1"/>
      </xdr:nvSpPr>
      <xdr:spPr>
        <a:xfrm>
          <a:off x="18421427"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662" name="直線コネクタ 661"/>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663"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664" name="直線コネクタ 663"/>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6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66" name="直線コネクタ 66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162577</xdr:rowOff>
    </xdr:from>
    <xdr:ext cx="405111" cy="259045"/>
    <xdr:sp macro="" textlink="">
      <xdr:nvSpPr>
        <xdr:cNvPr id="667" name="【公民館】&#10;有形固定資産減価償却率平均値テキスト"/>
        <xdr:cNvSpPr txBox="1"/>
      </xdr:nvSpPr>
      <xdr:spPr>
        <a:xfrm>
          <a:off x="1635760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68" name="フローチャート: 判断 667"/>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669" name="フローチャート: 判断 668"/>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670" name="フローチャート: 判断 669"/>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671" name="フローチャート: 判断 670"/>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672" name="フローチャート: 判断 671"/>
        <xdr:cNvSpPr/>
      </xdr:nvSpPr>
      <xdr:spPr>
        <a:xfrm>
          <a:off x="12763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57404</xdr:rowOff>
    </xdr:from>
    <xdr:to>
      <xdr:col>85</xdr:col>
      <xdr:colOff>177800</xdr:colOff>
      <xdr:row>105</xdr:row>
      <xdr:rowOff>159004</xdr:rowOff>
    </xdr:to>
    <xdr:sp macro="" textlink="">
      <xdr:nvSpPr>
        <xdr:cNvPr id="678" name="楕円 677"/>
        <xdr:cNvSpPr/>
      </xdr:nvSpPr>
      <xdr:spPr>
        <a:xfrm>
          <a:off x="16268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35831</xdr:rowOff>
    </xdr:from>
    <xdr:ext cx="405111" cy="259045"/>
    <xdr:sp macro="" textlink="">
      <xdr:nvSpPr>
        <xdr:cNvPr id="679" name="【公民館】&#10;有形固定資産減価償却率該当値テキスト"/>
        <xdr:cNvSpPr txBox="1"/>
      </xdr:nvSpPr>
      <xdr:spPr>
        <a:xfrm>
          <a:off x="16357600"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20828</xdr:rowOff>
    </xdr:from>
    <xdr:to>
      <xdr:col>81</xdr:col>
      <xdr:colOff>101600</xdr:colOff>
      <xdr:row>105</xdr:row>
      <xdr:rowOff>122428</xdr:rowOff>
    </xdr:to>
    <xdr:sp macro="" textlink="">
      <xdr:nvSpPr>
        <xdr:cNvPr id="680" name="楕円 679"/>
        <xdr:cNvSpPr/>
      </xdr:nvSpPr>
      <xdr:spPr>
        <a:xfrm>
          <a:off x="15430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71628</xdr:rowOff>
    </xdr:from>
    <xdr:to>
      <xdr:col>85</xdr:col>
      <xdr:colOff>127000</xdr:colOff>
      <xdr:row>105</xdr:row>
      <xdr:rowOff>108204</xdr:rowOff>
    </xdr:to>
    <xdr:cxnSp macro="">
      <xdr:nvCxnSpPr>
        <xdr:cNvPr id="681" name="直線コネクタ 680"/>
        <xdr:cNvCxnSpPr/>
      </xdr:nvCxnSpPr>
      <xdr:spPr>
        <a:xfrm>
          <a:off x="15481300" y="1807387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148844</xdr:rowOff>
    </xdr:from>
    <xdr:to>
      <xdr:col>76</xdr:col>
      <xdr:colOff>165100</xdr:colOff>
      <xdr:row>105</xdr:row>
      <xdr:rowOff>78994</xdr:rowOff>
    </xdr:to>
    <xdr:sp macro="" textlink="">
      <xdr:nvSpPr>
        <xdr:cNvPr id="682" name="楕円 681"/>
        <xdr:cNvSpPr/>
      </xdr:nvSpPr>
      <xdr:spPr>
        <a:xfrm>
          <a:off x="14541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28194</xdr:rowOff>
    </xdr:from>
    <xdr:to>
      <xdr:col>81</xdr:col>
      <xdr:colOff>50800</xdr:colOff>
      <xdr:row>105</xdr:row>
      <xdr:rowOff>71628</xdr:rowOff>
    </xdr:to>
    <xdr:cxnSp macro="">
      <xdr:nvCxnSpPr>
        <xdr:cNvPr id="683" name="直線コネクタ 682"/>
        <xdr:cNvCxnSpPr/>
      </xdr:nvCxnSpPr>
      <xdr:spPr>
        <a:xfrm>
          <a:off x="14592300" y="180304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107696</xdr:rowOff>
    </xdr:from>
    <xdr:to>
      <xdr:col>72</xdr:col>
      <xdr:colOff>38100</xdr:colOff>
      <xdr:row>105</xdr:row>
      <xdr:rowOff>37846</xdr:rowOff>
    </xdr:to>
    <xdr:sp macro="" textlink="">
      <xdr:nvSpPr>
        <xdr:cNvPr id="684" name="楕円 683"/>
        <xdr:cNvSpPr/>
      </xdr:nvSpPr>
      <xdr:spPr>
        <a:xfrm>
          <a:off x="1365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158496</xdr:rowOff>
    </xdr:from>
    <xdr:to>
      <xdr:col>76</xdr:col>
      <xdr:colOff>114300</xdr:colOff>
      <xdr:row>105</xdr:row>
      <xdr:rowOff>28194</xdr:rowOff>
    </xdr:to>
    <xdr:cxnSp macro="">
      <xdr:nvCxnSpPr>
        <xdr:cNvPr id="685" name="直線コネクタ 684"/>
        <xdr:cNvCxnSpPr/>
      </xdr:nvCxnSpPr>
      <xdr:spPr>
        <a:xfrm>
          <a:off x="13703300" y="17989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18542</xdr:rowOff>
    </xdr:from>
    <xdr:to>
      <xdr:col>67</xdr:col>
      <xdr:colOff>101600</xdr:colOff>
      <xdr:row>104</xdr:row>
      <xdr:rowOff>120142</xdr:rowOff>
    </xdr:to>
    <xdr:sp macro="" textlink="">
      <xdr:nvSpPr>
        <xdr:cNvPr id="686" name="楕円 685"/>
        <xdr:cNvSpPr/>
      </xdr:nvSpPr>
      <xdr:spPr>
        <a:xfrm>
          <a:off x="12763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69342</xdr:rowOff>
    </xdr:from>
    <xdr:to>
      <xdr:col>71</xdr:col>
      <xdr:colOff>177800</xdr:colOff>
      <xdr:row>104</xdr:row>
      <xdr:rowOff>158496</xdr:rowOff>
    </xdr:to>
    <xdr:cxnSp macro="">
      <xdr:nvCxnSpPr>
        <xdr:cNvPr id="687" name="直線コネクタ 686"/>
        <xdr:cNvCxnSpPr/>
      </xdr:nvCxnSpPr>
      <xdr:spPr>
        <a:xfrm>
          <a:off x="12814300" y="1790014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688"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689" name="n_2ave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690"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691" name="n_4aveValue【公民館】&#10;有形固定資産減価償却率"/>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113555</xdr:rowOff>
    </xdr:from>
    <xdr:ext cx="405111" cy="259045"/>
    <xdr:sp macro="" textlink="">
      <xdr:nvSpPr>
        <xdr:cNvPr id="692" name="n_1mainValue【公民館】&#10;有形固定資産減価償却率"/>
        <xdr:cNvSpPr txBox="1"/>
      </xdr:nvSpPr>
      <xdr:spPr>
        <a:xfrm>
          <a:off x="152660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70121</xdr:rowOff>
    </xdr:from>
    <xdr:ext cx="405111" cy="259045"/>
    <xdr:sp macro="" textlink="">
      <xdr:nvSpPr>
        <xdr:cNvPr id="693" name="n_2mainValue【公民館】&#10;有形固定資産減価償却率"/>
        <xdr:cNvSpPr txBox="1"/>
      </xdr:nvSpPr>
      <xdr:spPr>
        <a:xfrm>
          <a:off x="14389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28973</xdr:rowOff>
    </xdr:from>
    <xdr:ext cx="405111" cy="259045"/>
    <xdr:sp macro="" textlink="">
      <xdr:nvSpPr>
        <xdr:cNvPr id="694" name="n_3mainValue【公民館】&#10;有形固定資産減価償却率"/>
        <xdr:cNvSpPr txBox="1"/>
      </xdr:nvSpPr>
      <xdr:spPr>
        <a:xfrm>
          <a:off x="13500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695" name="n_4main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21" name="直線コネクタ 720"/>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2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23" name="直線コネクタ 72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24"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25" name="直線コネクタ 724"/>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726" name="【公民館】&#10;一人当たり面積平均値テキスト"/>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27" name="フローチャート: 判断 726"/>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28" name="フローチャート: 判断 727"/>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29" name="フローチャート: 判断 728"/>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30" name="フローチャート: 判断 729"/>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731" name="フローチャート: 判断 730"/>
        <xdr:cNvSpPr/>
      </xdr:nvSpPr>
      <xdr:spPr>
        <a:xfrm>
          <a:off x="18605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159294</xdr:rowOff>
    </xdr:from>
    <xdr:to>
      <xdr:col>116</xdr:col>
      <xdr:colOff>114300</xdr:colOff>
      <xdr:row>99</xdr:row>
      <xdr:rowOff>89444</xdr:rowOff>
    </xdr:to>
    <xdr:sp macro="" textlink="">
      <xdr:nvSpPr>
        <xdr:cNvPr id="737" name="楕円 736"/>
        <xdr:cNvSpPr/>
      </xdr:nvSpPr>
      <xdr:spPr>
        <a:xfrm>
          <a:off x="22110700" y="169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112321</xdr:rowOff>
    </xdr:from>
    <xdr:ext cx="469744" cy="259045"/>
    <xdr:sp macro="" textlink="">
      <xdr:nvSpPr>
        <xdr:cNvPr id="738" name="【公民館】&#10;一人当たり面積該当値テキスト"/>
        <xdr:cNvSpPr txBox="1"/>
      </xdr:nvSpPr>
      <xdr:spPr>
        <a:xfrm>
          <a:off x="22199600" y="1691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33564</xdr:rowOff>
    </xdr:from>
    <xdr:to>
      <xdr:col>112</xdr:col>
      <xdr:colOff>38100</xdr:colOff>
      <xdr:row>99</xdr:row>
      <xdr:rowOff>135164</xdr:rowOff>
    </xdr:to>
    <xdr:sp macro="" textlink="">
      <xdr:nvSpPr>
        <xdr:cNvPr id="739" name="楕円 738"/>
        <xdr:cNvSpPr/>
      </xdr:nvSpPr>
      <xdr:spPr>
        <a:xfrm>
          <a:off x="212725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38644</xdr:rowOff>
    </xdr:from>
    <xdr:to>
      <xdr:col>116</xdr:col>
      <xdr:colOff>63500</xdr:colOff>
      <xdr:row>99</xdr:row>
      <xdr:rowOff>84364</xdr:rowOff>
    </xdr:to>
    <xdr:cxnSp macro="">
      <xdr:nvCxnSpPr>
        <xdr:cNvPr id="740" name="直線コネクタ 739"/>
        <xdr:cNvCxnSpPr/>
      </xdr:nvCxnSpPr>
      <xdr:spPr>
        <a:xfrm flipV="1">
          <a:off x="21323300" y="170121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76019</xdr:rowOff>
    </xdr:from>
    <xdr:to>
      <xdr:col>107</xdr:col>
      <xdr:colOff>101600</xdr:colOff>
      <xdr:row>100</xdr:row>
      <xdr:rowOff>6169</xdr:rowOff>
    </xdr:to>
    <xdr:sp macro="" textlink="">
      <xdr:nvSpPr>
        <xdr:cNvPr id="741" name="楕円 740"/>
        <xdr:cNvSpPr/>
      </xdr:nvSpPr>
      <xdr:spPr>
        <a:xfrm>
          <a:off x="20383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84364</xdr:rowOff>
    </xdr:from>
    <xdr:to>
      <xdr:col>111</xdr:col>
      <xdr:colOff>177800</xdr:colOff>
      <xdr:row>99</xdr:row>
      <xdr:rowOff>126819</xdr:rowOff>
    </xdr:to>
    <xdr:cxnSp macro="">
      <xdr:nvCxnSpPr>
        <xdr:cNvPr id="742" name="直線コネクタ 741"/>
        <xdr:cNvCxnSpPr/>
      </xdr:nvCxnSpPr>
      <xdr:spPr>
        <a:xfrm flipV="1">
          <a:off x="20434300" y="170579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118473</xdr:rowOff>
    </xdr:from>
    <xdr:to>
      <xdr:col>102</xdr:col>
      <xdr:colOff>165100</xdr:colOff>
      <xdr:row>100</xdr:row>
      <xdr:rowOff>48623</xdr:rowOff>
    </xdr:to>
    <xdr:sp macro="" textlink="">
      <xdr:nvSpPr>
        <xdr:cNvPr id="743" name="楕円 742"/>
        <xdr:cNvSpPr/>
      </xdr:nvSpPr>
      <xdr:spPr>
        <a:xfrm>
          <a:off x="19494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126819</xdr:rowOff>
    </xdr:from>
    <xdr:to>
      <xdr:col>107</xdr:col>
      <xdr:colOff>50800</xdr:colOff>
      <xdr:row>99</xdr:row>
      <xdr:rowOff>169273</xdr:rowOff>
    </xdr:to>
    <xdr:cxnSp macro="">
      <xdr:nvCxnSpPr>
        <xdr:cNvPr id="744" name="直線コネクタ 743"/>
        <xdr:cNvCxnSpPr/>
      </xdr:nvCxnSpPr>
      <xdr:spPr>
        <a:xfrm flipV="1">
          <a:off x="19545300" y="17100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92348</xdr:rowOff>
    </xdr:from>
    <xdr:to>
      <xdr:col>98</xdr:col>
      <xdr:colOff>38100</xdr:colOff>
      <xdr:row>100</xdr:row>
      <xdr:rowOff>22498</xdr:rowOff>
    </xdr:to>
    <xdr:sp macro="" textlink="">
      <xdr:nvSpPr>
        <xdr:cNvPr id="745" name="楕円 744"/>
        <xdr:cNvSpPr/>
      </xdr:nvSpPr>
      <xdr:spPr>
        <a:xfrm>
          <a:off x="18605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143148</xdr:rowOff>
    </xdr:from>
    <xdr:to>
      <xdr:col>102</xdr:col>
      <xdr:colOff>114300</xdr:colOff>
      <xdr:row>99</xdr:row>
      <xdr:rowOff>169273</xdr:rowOff>
    </xdr:to>
    <xdr:cxnSp macro="">
      <xdr:nvCxnSpPr>
        <xdr:cNvPr id="746" name="直線コネクタ 745"/>
        <xdr:cNvCxnSpPr/>
      </xdr:nvCxnSpPr>
      <xdr:spPr>
        <a:xfrm>
          <a:off x="18656300" y="171166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103432</xdr:rowOff>
    </xdr:from>
    <xdr:ext cx="469744" cy="259045"/>
    <xdr:sp macro="" textlink="">
      <xdr:nvSpPr>
        <xdr:cNvPr id="747" name="n_1aveValue【公民館】&#10;一人当たり面積"/>
        <xdr:cNvSpPr txBox="1"/>
      </xdr:nvSpPr>
      <xdr:spPr>
        <a:xfrm>
          <a:off x="21075727"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41383</xdr:rowOff>
    </xdr:from>
    <xdr:ext cx="469744" cy="259045"/>
    <xdr:sp macro="" textlink="">
      <xdr:nvSpPr>
        <xdr:cNvPr id="748" name="n_2aveValue【公民館】&#10;一人当たり面積"/>
        <xdr:cNvSpPr txBox="1"/>
      </xdr:nvSpPr>
      <xdr:spPr>
        <a:xfrm>
          <a:off x="201994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51179</xdr:rowOff>
    </xdr:from>
    <xdr:ext cx="469744" cy="259045"/>
    <xdr:sp macro="" textlink="">
      <xdr:nvSpPr>
        <xdr:cNvPr id="749" name="n_3aveValue【公民館】&#10;一人当たり面積"/>
        <xdr:cNvSpPr txBox="1"/>
      </xdr:nvSpPr>
      <xdr:spPr>
        <a:xfrm>
          <a:off x="19310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129557</xdr:rowOff>
    </xdr:from>
    <xdr:ext cx="469744" cy="259045"/>
    <xdr:sp macro="" textlink="">
      <xdr:nvSpPr>
        <xdr:cNvPr id="750" name="n_4aveValue【公民館】&#10;一人当たり面積"/>
        <xdr:cNvSpPr txBox="1"/>
      </xdr:nvSpPr>
      <xdr:spPr>
        <a:xfrm>
          <a:off x="18421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151691</xdr:rowOff>
    </xdr:from>
    <xdr:ext cx="469744" cy="259045"/>
    <xdr:sp macro="" textlink="">
      <xdr:nvSpPr>
        <xdr:cNvPr id="751" name="n_1mainValue【公民館】&#10;一人当たり面積"/>
        <xdr:cNvSpPr txBox="1"/>
      </xdr:nvSpPr>
      <xdr:spPr>
        <a:xfrm>
          <a:off x="21075727" y="1678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22696</xdr:rowOff>
    </xdr:from>
    <xdr:ext cx="469744" cy="259045"/>
    <xdr:sp macro="" textlink="">
      <xdr:nvSpPr>
        <xdr:cNvPr id="752" name="n_2mainValue【公民館】&#10;一人当たり面積"/>
        <xdr:cNvSpPr txBox="1"/>
      </xdr:nvSpPr>
      <xdr:spPr>
        <a:xfrm>
          <a:off x="20199427" y="16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65150</xdr:rowOff>
    </xdr:from>
    <xdr:ext cx="469744" cy="259045"/>
    <xdr:sp macro="" textlink="">
      <xdr:nvSpPr>
        <xdr:cNvPr id="753" name="n_3mainValue【公民館】&#10;一人当たり面積"/>
        <xdr:cNvSpPr txBox="1"/>
      </xdr:nvSpPr>
      <xdr:spPr>
        <a:xfrm>
          <a:off x="19310427" y="168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39025</xdr:rowOff>
    </xdr:from>
    <xdr:ext cx="469744" cy="259045"/>
    <xdr:sp macro="" textlink="">
      <xdr:nvSpPr>
        <xdr:cNvPr id="754" name="n_4mainValue【公民館】&#10;一人当たり面積"/>
        <xdr:cNvSpPr txBox="1"/>
      </xdr:nvSpPr>
      <xdr:spPr>
        <a:xfrm>
          <a:off x="18421427" y="168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本市は合併により広大な面積に集落が分散しているという事情を有しており、各旧町村ごとに同機能を持つ公共施設を多く保有している状況となっている。</a:t>
          </a:r>
          <a:endParaRPr lang="ja-JP" altLang="ja-JP" sz="1400">
            <a:effectLst/>
          </a:endParaRPr>
        </a:p>
        <a:p>
          <a:r>
            <a:rPr kumimoji="1" lang="ja-JP" altLang="ja-JP" sz="1100">
              <a:solidFill>
                <a:schemeClr val="dk1"/>
              </a:solidFill>
              <a:effectLst/>
              <a:latin typeface="+mn-lt"/>
              <a:ea typeface="+mn-ea"/>
              <a:cs typeface="+mn-cs"/>
            </a:rPr>
            <a:t>そのため施設の更新・統合等が遅れており、多くの項目の有形固定資産減価償却率、人口一人当たりに換算した際の数値が類似団体内平均値を大きく上回っている。</a:t>
          </a:r>
          <a:endParaRPr lang="ja-JP" altLang="ja-JP" sz="1400">
            <a:effectLst/>
          </a:endParaRPr>
        </a:p>
        <a:p>
          <a:r>
            <a:rPr kumimoji="1" lang="ja-JP" altLang="ja-JP" sz="1100">
              <a:solidFill>
                <a:schemeClr val="dk1"/>
              </a:solidFill>
              <a:effectLst/>
              <a:latin typeface="+mn-lt"/>
              <a:ea typeface="+mn-ea"/>
              <a:cs typeface="+mn-cs"/>
            </a:rPr>
            <a:t>そのうち</a:t>
          </a:r>
          <a:r>
            <a:rPr kumimoji="1" lang="ja-JP" altLang="ja-JP" sz="1100">
              <a:solidFill>
                <a:srgbClr val="FF0000"/>
              </a:solidFill>
              <a:effectLst/>
              <a:latin typeface="+mn-lt"/>
              <a:ea typeface="+mn-ea"/>
              <a:cs typeface="+mn-cs"/>
            </a:rPr>
            <a:t>庁舎</a:t>
          </a:r>
          <a:r>
            <a:rPr kumimoji="1" lang="ja-JP" altLang="en-US" sz="1100">
              <a:solidFill>
                <a:srgbClr val="FF0000"/>
              </a:solidFill>
              <a:effectLst/>
              <a:latin typeface="+mn-lt"/>
              <a:ea typeface="+mn-ea"/>
              <a:cs typeface="+mn-cs"/>
            </a:rPr>
            <a:t>や公営住宅の</a:t>
          </a:r>
          <a:r>
            <a:rPr kumimoji="1" lang="ja-JP" altLang="ja-JP" sz="1100">
              <a:solidFill>
                <a:srgbClr val="FF0000"/>
              </a:solidFill>
              <a:effectLst/>
              <a:latin typeface="+mn-lt"/>
              <a:ea typeface="+mn-ea"/>
              <a:cs typeface="+mn-cs"/>
            </a:rPr>
            <a:t>整備</a:t>
          </a:r>
          <a:r>
            <a:rPr kumimoji="1" lang="ja-JP" altLang="en-US" sz="1100">
              <a:solidFill>
                <a:srgbClr val="FF0000"/>
              </a:solidFill>
              <a:effectLst/>
              <a:latin typeface="+mn-lt"/>
              <a:ea typeface="+mn-ea"/>
              <a:cs typeface="+mn-cs"/>
            </a:rPr>
            <a:t>や老朽化した施設の除却等を進めており</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有形固定資産減価償却率については低減すると見込まれる。</a:t>
          </a:r>
          <a:endParaRPr lang="ja-JP" altLang="ja-JP" sz="1400">
            <a:effectLst/>
          </a:endParaRPr>
        </a:p>
        <a:p>
          <a:r>
            <a:rPr kumimoji="1" lang="ja-JP" altLang="ja-JP" sz="1100">
              <a:solidFill>
                <a:schemeClr val="dk1"/>
              </a:solidFill>
              <a:effectLst/>
              <a:latin typeface="+mn-lt"/>
              <a:ea typeface="+mn-ea"/>
              <a:cs typeface="+mn-cs"/>
            </a:rPr>
            <a:t>今後は平成２８年３月に策定した「三好市公共施設等総合管理計画」をもとに施設保有数の適正化（総量縮減）を進め、公共施設の計画的な再編を行っていく。</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一人当たり延長　については、数値が市道のみとなっているが、農道</a:t>
          </a:r>
          <a:r>
            <a:rPr kumimoji="1" lang="en-US" altLang="ja-JP" sz="1100">
              <a:solidFill>
                <a:schemeClr val="dk1"/>
              </a:solidFill>
              <a:effectLst/>
              <a:latin typeface="+mn-lt"/>
              <a:ea typeface="+mn-ea"/>
              <a:cs typeface="+mn-cs"/>
            </a:rPr>
            <a:t>135,032</a:t>
          </a:r>
          <a:r>
            <a:rPr kumimoji="1" lang="ja-JP" altLang="en-US" sz="1100">
              <a:solidFill>
                <a:schemeClr val="dk1"/>
              </a:solidFill>
              <a:effectLst/>
              <a:latin typeface="+mn-lt"/>
              <a:ea typeface="+mn-ea"/>
              <a:cs typeface="+mn-cs"/>
            </a:rPr>
            <a:t>ｍ、林道</a:t>
          </a:r>
          <a:r>
            <a:rPr kumimoji="1" lang="en-US" altLang="ja-JP" sz="1100">
              <a:solidFill>
                <a:schemeClr val="dk1"/>
              </a:solidFill>
              <a:effectLst/>
              <a:latin typeface="+mn-lt"/>
              <a:ea typeface="+mn-ea"/>
              <a:cs typeface="+mn-cs"/>
            </a:rPr>
            <a:t>413,900</a:t>
          </a:r>
          <a:r>
            <a:rPr kumimoji="1" lang="ja-JP" altLang="en-US" sz="1100">
              <a:solidFill>
                <a:schemeClr val="dk1"/>
              </a:solidFill>
              <a:effectLst/>
              <a:latin typeface="+mn-lt"/>
              <a:ea typeface="+mn-ea"/>
              <a:cs typeface="+mn-cs"/>
            </a:rPr>
            <a:t>ｍを含むことから、総延長は</a:t>
          </a:r>
          <a:r>
            <a:rPr kumimoji="1" lang="en-US" altLang="ja-JP" sz="1100">
              <a:solidFill>
                <a:schemeClr val="dk1"/>
              </a:solidFill>
              <a:effectLst/>
              <a:latin typeface="+mn-lt"/>
              <a:ea typeface="+mn-ea"/>
              <a:cs typeface="+mn-cs"/>
            </a:rPr>
            <a:t>1,974,354</a:t>
          </a:r>
          <a:r>
            <a:rPr kumimoji="1" lang="ja-JP" altLang="en-US" sz="1100">
              <a:solidFill>
                <a:schemeClr val="dk1"/>
              </a:solidFill>
              <a:effectLst/>
              <a:latin typeface="+mn-lt"/>
              <a:ea typeface="+mn-ea"/>
              <a:cs typeface="+mn-cs"/>
            </a:rPr>
            <a:t>ｍとなり、実際の一人当たり延長は</a:t>
          </a:r>
          <a:r>
            <a:rPr kumimoji="1" lang="en-US" altLang="ja-JP" sz="1100">
              <a:solidFill>
                <a:schemeClr val="dk1"/>
              </a:solidFill>
              <a:effectLst/>
              <a:latin typeface="+mn-lt"/>
              <a:ea typeface="+mn-ea"/>
              <a:cs typeface="+mn-cs"/>
            </a:rPr>
            <a:t>77,219</a:t>
          </a:r>
          <a:r>
            <a:rPr kumimoji="1" lang="ja-JP" altLang="en-US" sz="1100">
              <a:solidFill>
                <a:schemeClr val="dk1"/>
              </a:solidFill>
              <a:effectLst/>
              <a:latin typeface="+mn-lt"/>
              <a:ea typeface="+mn-ea"/>
              <a:cs typeface="+mn-cs"/>
            </a:rPr>
            <a:t>ｍとなる。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76200</xdr:rowOff>
    </xdr:from>
    <xdr:to>
      <xdr:col>24</xdr:col>
      <xdr:colOff>62865</xdr:colOff>
      <xdr:row>42</xdr:row>
      <xdr:rowOff>92528</xdr:rowOff>
    </xdr:to>
    <xdr:cxnSp macro="">
      <xdr:nvCxnSpPr>
        <xdr:cNvPr id="58" name="直線コネクタ 57"/>
        <xdr:cNvCxnSpPr/>
      </xdr:nvCxnSpPr>
      <xdr:spPr>
        <a:xfrm flipV="1">
          <a:off x="4634865" y="6419850"/>
          <a:ext cx="0" cy="87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1" name="【図書館】&#10;有形固定資産減価償却率最大値テキスト"/>
        <xdr:cNvSpPr txBox="1"/>
      </xdr:nvSpPr>
      <xdr:spPr>
        <a:xfrm>
          <a:off x="4673600"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76200</xdr:rowOff>
    </xdr:from>
    <xdr:to>
      <xdr:col>24</xdr:col>
      <xdr:colOff>152400</xdr:colOff>
      <xdr:row>37</xdr:row>
      <xdr:rowOff>76200</xdr:rowOff>
    </xdr:to>
    <xdr:cxnSp macro="">
      <xdr:nvCxnSpPr>
        <xdr:cNvPr id="62" name="直線コネクタ 61"/>
        <xdr:cNvCxnSpPr/>
      </xdr:nvCxnSpPr>
      <xdr:spPr>
        <a:xfrm>
          <a:off x="4546600" y="641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49910</xdr:rowOff>
    </xdr:from>
    <xdr:ext cx="405111" cy="259045"/>
    <xdr:sp macro="" textlink="">
      <xdr:nvSpPr>
        <xdr:cNvPr id="63" name="【図書館】&#10;有形固定資産減価償却率平均値テキスト"/>
        <xdr:cNvSpPr txBox="1"/>
      </xdr:nvSpPr>
      <xdr:spPr>
        <a:xfrm>
          <a:off x="4673600" y="65650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64" name="フローチャート: 判断 63"/>
        <xdr:cNvSpPr/>
      </xdr:nvSpPr>
      <xdr:spPr>
        <a:xfrm>
          <a:off x="45847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110308</xdr:rowOff>
    </xdr:from>
    <xdr:to>
      <xdr:col>20</xdr:col>
      <xdr:colOff>38100</xdr:colOff>
      <xdr:row>34</xdr:row>
      <xdr:rowOff>40458</xdr:rowOff>
    </xdr:to>
    <xdr:sp macro="" textlink="">
      <xdr:nvSpPr>
        <xdr:cNvPr id="76" name="楕円 75"/>
        <xdr:cNvSpPr/>
      </xdr:nvSpPr>
      <xdr:spPr>
        <a:xfrm>
          <a:off x="3746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161108</xdr:rowOff>
    </xdr:from>
    <xdr:to>
      <xdr:col>24</xdr:col>
      <xdr:colOff>63500</xdr:colOff>
      <xdr:row>42</xdr:row>
      <xdr:rowOff>92528</xdr:rowOff>
    </xdr:to>
    <xdr:cxnSp macro="">
      <xdr:nvCxnSpPr>
        <xdr:cNvPr id="77" name="直線コネクタ 76"/>
        <xdr:cNvCxnSpPr/>
      </xdr:nvCxnSpPr>
      <xdr:spPr>
        <a:xfrm>
          <a:off x="3797300" y="5818958"/>
          <a:ext cx="838200" cy="14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78" name="楕円 77"/>
        <xdr:cNvSpPr/>
      </xdr:nvSpPr>
      <xdr:spPr>
        <a:xfrm>
          <a:off x="2857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33</xdr:row>
      <xdr:rowOff>161108</xdr:rowOff>
    </xdr:to>
    <xdr:cxnSp macro="">
      <xdr:nvCxnSpPr>
        <xdr:cNvPr id="79" name="直線コネクタ 78"/>
        <xdr:cNvCxnSpPr/>
      </xdr:nvCxnSpPr>
      <xdr:spPr>
        <a:xfrm>
          <a:off x="2908300" y="575854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17236</xdr:rowOff>
    </xdr:from>
    <xdr:to>
      <xdr:col>10</xdr:col>
      <xdr:colOff>165100</xdr:colOff>
      <xdr:row>33</xdr:row>
      <xdr:rowOff>118836</xdr:rowOff>
    </xdr:to>
    <xdr:sp macro="" textlink="">
      <xdr:nvSpPr>
        <xdr:cNvPr id="80" name="楕円 79"/>
        <xdr:cNvSpPr/>
      </xdr:nvSpPr>
      <xdr:spPr>
        <a:xfrm>
          <a:off x="1968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100693</xdr:rowOff>
    </xdr:to>
    <xdr:cxnSp macro="">
      <xdr:nvCxnSpPr>
        <xdr:cNvPr id="81" name="直線コネクタ 80"/>
        <xdr:cNvCxnSpPr/>
      </xdr:nvCxnSpPr>
      <xdr:spPr>
        <a:xfrm>
          <a:off x="2019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156028</xdr:rowOff>
    </xdr:from>
    <xdr:to>
      <xdr:col>6</xdr:col>
      <xdr:colOff>38100</xdr:colOff>
      <xdr:row>33</xdr:row>
      <xdr:rowOff>86178</xdr:rowOff>
    </xdr:to>
    <xdr:sp macro="" textlink="">
      <xdr:nvSpPr>
        <xdr:cNvPr id="82" name="楕円 81"/>
        <xdr:cNvSpPr/>
      </xdr:nvSpPr>
      <xdr:spPr>
        <a:xfrm>
          <a:off x="1079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33</xdr:row>
      <xdr:rowOff>68036</xdr:rowOff>
    </xdr:to>
    <xdr:cxnSp macro="">
      <xdr:nvCxnSpPr>
        <xdr:cNvPr id="83" name="直線コネクタ 82"/>
        <xdr:cNvCxnSpPr/>
      </xdr:nvCxnSpPr>
      <xdr:spPr>
        <a:xfrm>
          <a:off x="1130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図書館】&#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図書館】&#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56985</xdr:rowOff>
    </xdr:from>
    <xdr:ext cx="340478" cy="259045"/>
    <xdr:sp macro="" textlink="">
      <xdr:nvSpPr>
        <xdr:cNvPr id="88" name="n_1mainValue【図書館】&#10;有形固定資産減価償却率"/>
        <xdr:cNvSpPr txBox="1"/>
      </xdr:nvSpPr>
      <xdr:spPr>
        <a:xfrm>
          <a:off x="36143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168020</xdr:rowOff>
    </xdr:from>
    <xdr:ext cx="340478" cy="259045"/>
    <xdr:sp macro="" textlink="">
      <xdr:nvSpPr>
        <xdr:cNvPr id="89" name="n_2mainValue【図書館】&#10;有形固定資産減価償却率"/>
        <xdr:cNvSpPr txBox="1"/>
      </xdr:nvSpPr>
      <xdr:spPr>
        <a:xfrm>
          <a:off x="2738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135363</xdr:rowOff>
    </xdr:from>
    <xdr:ext cx="340478" cy="259045"/>
    <xdr:sp macro="" textlink="">
      <xdr:nvSpPr>
        <xdr:cNvPr id="90" name="n_3mainValue【図書館】&#10;有形固定資産減価償却率"/>
        <xdr:cNvSpPr txBox="1"/>
      </xdr:nvSpPr>
      <xdr:spPr>
        <a:xfrm>
          <a:off x="1849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102705</xdr:rowOff>
    </xdr:from>
    <xdr:ext cx="340478" cy="259045"/>
    <xdr:sp macro="" textlink="">
      <xdr:nvSpPr>
        <xdr:cNvPr id="91" name="n_4mainValue【図書館】&#10;有形固定資産減価償却率"/>
        <xdr:cNvSpPr txBox="1"/>
      </xdr:nvSpPr>
      <xdr:spPr>
        <a:xfrm>
          <a:off x="960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5" name="直線コネクタ 114"/>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6"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7" name="直線コネクタ 116"/>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8"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9" name="直線コネクタ 118"/>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22" name="フローチャート: 判断 121"/>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3" name="フローチャート: 判断 122"/>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25" name="フローチャート: 判断 124"/>
        <xdr:cNvSpPr/>
      </xdr:nvSpPr>
      <xdr:spPr>
        <a:xfrm>
          <a:off x="692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31" name="楕円 13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33" name="楕円 132"/>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101600</xdr:rowOff>
    </xdr:to>
    <xdr:cxnSp macro="">
      <xdr:nvCxnSpPr>
        <xdr:cNvPr id="134" name="直線コネクタ 133"/>
        <xdr:cNvCxnSpPr/>
      </xdr:nvCxnSpPr>
      <xdr:spPr>
        <a:xfrm flipV="1">
          <a:off x="9639300" y="660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5" name="楕円 134"/>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114300</xdr:rowOff>
    </xdr:to>
    <xdr:cxnSp macro="">
      <xdr:nvCxnSpPr>
        <xdr:cNvPr id="136" name="直線コネクタ 135"/>
        <xdr:cNvCxnSpPr/>
      </xdr:nvCxnSpPr>
      <xdr:spPr>
        <a:xfrm flipV="1">
          <a:off x="8750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139700</xdr:rowOff>
    </xdr:to>
    <xdr:cxnSp macro="">
      <xdr:nvCxnSpPr>
        <xdr:cNvPr id="138" name="直線コネクタ 137"/>
        <xdr:cNvCxnSpPr/>
      </xdr:nvCxnSpPr>
      <xdr:spPr>
        <a:xfrm flipV="1">
          <a:off x="7861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152400</xdr:rowOff>
    </xdr:to>
    <xdr:cxnSp macro="">
      <xdr:nvCxnSpPr>
        <xdr:cNvPr id="140" name="直線コネクタ 139"/>
        <xdr:cNvCxnSpPr/>
      </xdr:nvCxnSpPr>
      <xdr:spPr>
        <a:xfrm flipV="1">
          <a:off x="6972300" y="665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41"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2" name="n_2aveValue【図書館】&#10;一人当たり面積"/>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4" name="n_4aveValue【図書館】&#10;一人当たり面積"/>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45" name="n_1main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6" name="n_2main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35577</xdr:rowOff>
    </xdr:from>
    <xdr:ext cx="469744" cy="259045"/>
    <xdr:sp macro="" textlink="">
      <xdr:nvSpPr>
        <xdr:cNvPr id="147" name="n_3mainValue【図書館】&#10;一人当たり面積"/>
        <xdr:cNvSpPr txBox="1"/>
      </xdr:nvSpPr>
      <xdr:spPr>
        <a:xfrm>
          <a:off x="7626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22877</xdr:rowOff>
    </xdr:from>
    <xdr:ext cx="469744" cy="259045"/>
    <xdr:sp macro="" textlink="">
      <xdr:nvSpPr>
        <xdr:cNvPr id="148" name="n_4mainValue【図書館】&#10;一人当たり面積"/>
        <xdr:cNvSpPr txBox="1"/>
      </xdr:nvSpPr>
      <xdr:spPr>
        <a:xfrm>
          <a:off x="6737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3" name="直線コネクタ 172"/>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6"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7" name="直線コネクタ 176"/>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8"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9" name="フローチャート: 判断 1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81" name="フローチャート: 判断 180"/>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2" name="フローチャート: 判断 181"/>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3" name="フローチャート: 判断 18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89" name="楕円 188"/>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90"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91" name="楕円 190"/>
        <xdr:cNvSpPr/>
      </xdr:nvSpPr>
      <xdr:spPr>
        <a:xfrm>
          <a:off x="3746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99060</xdr:rowOff>
    </xdr:to>
    <xdr:cxnSp macro="">
      <xdr:nvCxnSpPr>
        <xdr:cNvPr id="192" name="直線コネクタ 191"/>
        <xdr:cNvCxnSpPr/>
      </xdr:nvCxnSpPr>
      <xdr:spPr>
        <a:xfrm>
          <a:off x="3797300" y="103422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3" name="楕円 192"/>
        <xdr:cNvSpPr/>
      </xdr:nvSpPr>
      <xdr:spPr>
        <a:xfrm>
          <a:off x="2857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61</xdr:row>
      <xdr:rowOff>38100</xdr:rowOff>
    </xdr:to>
    <xdr:cxnSp macro="">
      <xdr:nvCxnSpPr>
        <xdr:cNvPr id="194" name="直線コネクタ 193"/>
        <xdr:cNvCxnSpPr/>
      </xdr:nvCxnSpPr>
      <xdr:spPr>
        <a:xfrm flipV="1">
          <a:off x="2908300" y="103422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38100</xdr:rowOff>
    </xdr:from>
    <xdr:to>
      <xdr:col>15</xdr:col>
      <xdr:colOff>50800</xdr:colOff>
      <xdr:row>61</xdr:row>
      <xdr:rowOff>68580</xdr:rowOff>
    </xdr:to>
    <xdr:cxnSp macro="">
      <xdr:nvCxnSpPr>
        <xdr:cNvPr id="196" name="直線コネクタ 195"/>
        <xdr:cNvCxnSpPr/>
      </xdr:nvCxnSpPr>
      <xdr:spPr>
        <a:xfrm flipV="1">
          <a:off x="2019300" y="1049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7" name="楕円 196"/>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61</xdr:row>
      <xdr:rowOff>68580</xdr:rowOff>
    </xdr:to>
    <xdr:cxnSp macro="">
      <xdr:nvCxnSpPr>
        <xdr:cNvPr id="198" name="直線コネクタ 197"/>
        <xdr:cNvCxnSpPr/>
      </xdr:nvCxnSpPr>
      <xdr:spPr>
        <a:xfrm>
          <a:off x="1130300" y="10374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0" name="n_2ave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201"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97172</xdr:rowOff>
    </xdr:from>
    <xdr:ext cx="405111" cy="259045"/>
    <xdr:sp macro="" textlink="">
      <xdr:nvSpPr>
        <xdr:cNvPr id="203" name="n_1main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204" name="n_2mainValue【体育館・プール】&#10;有形固定資産減価償却率"/>
        <xdr:cNvSpPr txBox="1"/>
      </xdr:nvSpPr>
      <xdr:spPr>
        <a:xfrm>
          <a:off x="2705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5" name="n_3mainValue【体育館・プー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6" name="n_4mainValue【体育館・プール】&#10;有形固定資産減価償却率"/>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30" name="直線コネクタ 229"/>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31"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32" name="直線コネクタ 231"/>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3"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4" name="直線コネクタ 233"/>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5"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6" name="フローチャート: 判断 235"/>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7" name="フローチャート: 判断 236"/>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8" name="フローチャート: 判断 237"/>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9" name="フローチャート: 判断 238"/>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40" name="フローチャート: 判断 239"/>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33020</xdr:rowOff>
    </xdr:from>
    <xdr:to>
      <xdr:col>55</xdr:col>
      <xdr:colOff>50800</xdr:colOff>
      <xdr:row>60</xdr:row>
      <xdr:rowOff>134620</xdr:rowOff>
    </xdr:to>
    <xdr:sp macro="" textlink="">
      <xdr:nvSpPr>
        <xdr:cNvPr id="246" name="楕円 245"/>
        <xdr:cNvSpPr/>
      </xdr:nvSpPr>
      <xdr:spPr>
        <a:xfrm>
          <a:off x="10426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55897</xdr:rowOff>
    </xdr:from>
    <xdr:ext cx="469744" cy="259045"/>
    <xdr:sp macro="" textlink="">
      <xdr:nvSpPr>
        <xdr:cNvPr id="247" name="【体育館・プール】&#10;一人当たり面積該当値テキスト"/>
        <xdr:cNvSpPr txBox="1"/>
      </xdr:nvSpPr>
      <xdr:spPr>
        <a:xfrm>
          <a:off x="10515600"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50165</xdr:rowOff>
    </xdr:from>
    <xdr:to>
      <xdr:col>50</xdr:col>
      <xdr:colOff>165100</xdr:colOff>
      <xdr:row>60</xdr:row>
      <xdr:rowOff>151765</xdr:rowOff>
    </xdr:to>
    <xdr:sp macro="" textlink="">
      <xdr:nvSpPr>
        <xdr:cNvPr id="248" name="楕円 247"/>
        <xdr:cNvSpPr/>
      </xdr:nvSpPr>
      <xdr:spPr>
        <a:xfrm>
          <a:off x="958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83820</xdr:rowOff>
    </xdr:from>
    <xdr:to>
      <xdr:col>55</xdr:col>
      <xdr:colOff>0</xdr:colOff>
      <xdr:row>60</xdr:row>
      <xdr:rowOff>100965</xdr:rowOff>
    </xdr:to>
    <xdr:cxnSp macro="">
      <xdr:nvCxnSpPr>
        <xdr:cNvPr id="249" name="直線コネクタ 248"/>
        <xdr:cNvCxnSpPr/>
      </xdr:nvCxnSpPr>
      <xdr:spPr>
        <a:xfrm flipV="1">
          <a:off x="9639300" y="103708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69215</xdr:rowOff>
    </xdr:from>
    <xdr:to>
      <xdr:col>46</xdr:col>
      <xdr:colOff>38100</xdr:colOff>
      <xdr:row>60</xdr:row>
      <xdr:rowOff>170815</xdr:rowOff>
    </xdr:to>
    <xdr:sp macro="" textlink="">
      <xdr:nvSpPr>
        <xdr:cNvPr id="250" name="楕円 249"/>
        <xdr:cNvSpPr/>
      </xdr:nvSpPr>
      <xdr:spPr>
        <a:xfrm>
          <a:off x="8699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100965</xdr:rowOff>
    </xdr:from>
    <xdr:to>
      <xdr:col>50</xdr:col>
      <xdr:colOff>114300</xdr:colOff>
      <xdr:row>60</xdr:row>
      <xdr:rowOff>120015</xdr:rowOff>
    </xdr:to>
    <xdr:cxnSp macro="">
      <xdr:nvCxnSpPr>
        <xdr:cNvPr id="251" name="直線コネクタ 250"/>
        <xdr:cNvCxnSpPr/>
      </xdr:nvCxnSpPr>
      <xdr:spPr>
        <a:xfrm flipV="1">
          <a:off x="8750300" y="10387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130175</xdr:rowOff>
    </xdr:from>
    <xdr:to>
      <xdr:col>41</xdr:col>
      <xdr:colOff>101600</xdr:colOff>
      <xdr:row>60</xdr:row>
      <xdr:rowOff>60325</xdr:rowOff>
    </xdr:to>
    <xdr:sp macro="" textlink="">
      <xdr:nvSpPr>
        <xdr:cNvPr id="252" name="楕円 251"/>
        <xdr:cNvSpPr/>
      </xdr:nvSpPr>
      <xdr:spPr>
        <a:xfrm>
          <a:off x="781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xdr:rowOff>
    </xdr:from>
    <xdr:to>
      <xdr:col>45</xdr:col>
      <xdr:colOff>177800</xdr:colOff>
      <xdr:row>60</xdr:row>
      <xdr:rowOff>120015</xdr:rowOff>
    </xdr:to>
    <xdr:cxnSp macro="">
      <xdr:nvCxnSpPr>
        <xdr:cNvPr id="253" name="直線コネクタ 252"/>
        <xdr:cNvCxnSpPr/>
      </xdr:nvCxnSpPr>
      <xdr:spPr>
        <a:xfrm>
          <a:off x="7861300" y="1029652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97790</xdr:rowOff>
    </xdr:from>
    <xdr:to>
      <xdr:col>36</xdr:col>
      <xdr:colOff>165100</xdr:colOff>
      <xdr:row>61</xdr:row>
      <xdr:rowOff>27940</xdr:rowOff>
    </xdr:to>
    <xdr:sp macro="" textlink="">
      <xdr:nvSpPr>
        <xdr:cNvPr id="254" name="楕円 253"/>
        <xdr:cNvSpPr/>
      </xdr:nvSpPr>
      <xdr:spPr>
        <a:xfrm>
          <a:off x="692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xdr:rowOff>
    </xdr:from>
    <xdr:to>
      <xdr:col>41</xdr:col>
      <xdr:colOff>50800</xdr:colOff>
      <xdr:row>60</xdr:row>
      <xdr:rowOff>148590</xdr:rowOff>
    </xdr:to>
    <xdr:cxnSp macro="">
      <xdr:nvCxnSpPr>
        <xdr:cNvPr id="255" name="直線コネクタ 254"/>
        <xdr:cNvCxnSpPr/>
      </xdr:nvCxnSpPr>
      <xdr:spPr>
        <a:xfrm flipV="1">
          <a:off x="6972300" y="1029652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6"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7" name="n_2aveValue【体育館・プール】&#10;一人当たり面積"/>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8" name="n_3aveValue【体育館・プール】&#10;一人当たり面積"/>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9" name="n_4aveValue【体育館・プール】&#10;一人当たり面積"/>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168292</xdr:rowOff>
    </xdr:from>
    <xdr:ext cx="469744" cy="259045"/>
    <xdr:sp macro="" textlink="">
      <xdr:nvSpPr>
        <xdr:cNvPr id="260" name="n_1mainValue【体育館・プール】&#10;一人当たり面積"/>
        <xdr:cNvSpPr txBox="1"/>
      </xdr:nvSpPr>
      <xdr:spPr>
        <a:xfrm>
          <a:off x="93917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15892</xdr:rowOff>
    </xdr:from>
    <xdr:ext cx="469744" cy="259045"/>
    <xdr:sp macro="" textlink="">
      <xdr:nvSpPr>
        <xdr:cNvPr id="261" name="n_2mainValue【体育館・プール】&#10;一人当たり面積"/>
        <xdr:cNvSpPr txBox="1"/>
      </xdr:nvSpPr>
      <xdr:spPr>
        <a:xfrm>
          <a:off x="8515427"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76852</xdr:rowOff>
    </xdr:from>
    <xdr:ext cx="469744" cy="259045"/>
    <xdr:sp macro="" textlink="">
      <xdr:nvSpPr>
        <xdr:cNvPr id="262" name="n_3mainValue【体育館・プール】&#10;一人当たり面積"/>
        <xdr:cNvSpPr txBox="1"/>
      </xdr:nvSpPr>
      <xdr:spPr>
        <a:xfrm>
          <a:off x="7626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63" name="n_4mainValue【体育館・プール】&#10;一人当たり面積"/>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8" name="直線コネクタ 287"/>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9"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0" name="直線コネクタ 289"/>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2" name="直線コネクタ 29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3" name="【福祉施設】&#10;有形固定資産減価償却率平均値テキスト"/>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4" name="フローチャート: 判断 293"/>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5" name="フローチャート: 判断 294"/>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6" name="フローチャート: 判断 295"/>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7" name="フローチャート: 判断 296"/>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8" name="フローチャート: 判断 297"/>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304" name="楕円 303"/>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305" name="【福祉施設】&#10;有形固定資産減価償却率該当値テキスト"/>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306" name="楕円 305"/>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55245</xdr:rowOff>
    </xdr:to>
    <xdr:cxnSp macro="">
      <xdr:nvCxnSpPr>
        <xdr:cNvPr id="307" name="直線コネクタ 306"/>
        <xdr:cNvCxnSpPr/>
      </xdr:nvCxnSpPr>
      <xdr:spPr>
        <a:xfrm>
          <a:off x="3797300" y="14243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8" name="楕円 307"/>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13336</xdr:rowOff>
    </xdr:to>
    <xdr:cxnSp macro="">
      <xdr:nvCxnSpPr>
        <xdr:cNvPr id="309" name="直線コネクタ 308"/>
        <xdr:cNvCxnSpPr/>
      </xdr:nvCxnSpPr>
      <xdr:spPr>
        <a:xfrm>
          <a:off x="2908300" y="14211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0" name="楕円 309"/>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152400</xdr:rowOff>
    </xdr:to>
    <xdr:cxnSp macro="">
      <xdr:nvCxnSpPr>
        <xdr:cNvPr id="311" name="直線コネクタ 310"/>
        <xdr:cNvCxnSpPr/>
      </xdr:nvCxnSpPr>
      <xdr:spPr>
        <a:xfrm>
          <a:off x="2019300" y="14108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2" name="楕円 311"/>
        <xdr:cNvSpPr/>
      </xdr:nvSpPr>
      <xdr:spPr>
        <a:xfrm>
          <a:off x="1079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49530</xdr:rowOff>
    </xdr:to>
    <xdr:cxnSp macro="">
      <xdr:nvCxnSpPr>
        <xdr:cNvPr id="313" name="直線コネクタ 312"/>
        <xdr:cNvCxnSpPr/>
      </xdr:nvCxnSpPr>
      <xdr:spPr>
        <a:xfrm>
          <a:off x="1130300" y="141065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4"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5"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6"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7"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318"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9"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20" name="n_3mainValue【福祉施設】&#10;有形固定資産減価償却率"/>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89552</xdr:rowOff>
    </xdr:from>
    <xdr:ext cx="405111" cy="259045"/>
    <xdr:sp macro="" textlink="">
      <xdr:nvSpPr>
        <xdr:cNvPr id="321" name="n_4mainValue【福祉施設】&#10;有形固定資産減価償却率"/>
        <xdr:cNvSpPr txBox="1"/>
      </xdr:nvSpPr>
      <xdr:spPr>
        <a:xfrm>
          <a:off x="927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7" name="直線コネクタ 346"/>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8"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9" name="直線コネクタ 348"/>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50"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51" name="直線コネクタ 350"/>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52"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3" name="フローチャート: 判断 352"/>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4" name="フローチャート: 判断 353"/>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5" name="フローチャート: 判断 354"/>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6" name="フローチャート: 判断 355"/>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57" name="フローチャート: 判断 356"/>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63" name="楕円 362"/>
        <xdr:cNvSpPr/>
      </xdr:nvSpPr>
      <xdr:spPr>
        <a:xfrm>
          <a:off x="10426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140806</xdr:rowOff>
    </xdr:from>
    <xdr:ext cx="469744" cy="259045"/>
    <xdr:sp macro="" textlink="">
      <xdr:nvSpPr>
        <xdr:cNvPr id="364" name="【福祉施設】&#10;一人当たり面積該当値テキスト"/>
        <xdr:cNvSpPr txBox="1"/>
      </xdr:nvSpPr>
      <xdr:spPr>
        <a:xfrm>
          <a:off x="10515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134257</xdr:rowOff>
    </xdr:from>
    <xdr:to>
      <xdr:col>50</xdr:col>
      <xdr:colOff>165100</xdr:colOff>
      <xdr:row>83</xdr:row>
      <xdr:rowOff>64407</xdr:rowOff>
    </xdr:to>
    <xdr:sp macro="" textlink="">
      <xdr:nvSpPr>
        <xdr:cNvPr id="365" name="楕円 364"/>
        <xdr:cNvSpPr/>
      </xdr:nvSpPr>
      <xdr:spPr>
        <a:xfrm>
          <a:off x="9588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13607</xdr:rowOff>
    </xdr:to>
    <xdr:cxnSp macro="">
      <xdr:nvCxnSpPr>
        <xdr:cNvPr id="366" name="直線コネクタ 365"/>
        <xdr:cNvCxnSpPr/>
      </xdr:nvCxnSpPr>
      <xdr:spPr>
        <a:xfrm flipV="1">
          <a:off x="9639300" y="1422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150586</xdr:rowOff>
    </xdr:from>
    <xdr:to>
      <xdr:col>46</xdr:col>
      <xdr:colOff>38100</xdr:colOff>
      <xdr:row>83</xdr:row>
      <xdr:rowOff>80736</xdr:rowOff>
    </xdr:to>
    <xdr:sp macro="" textlink="">
      <xdr:nvSpPr>
        <xdr:cNvPr id="367" name="楕円 366"/>
        <xdr:cNvSpPr/>
      </xdr:nvSpPr>
      <xdr:spPr>
        <a:xfrm>
          <a:off x="869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13607</xdr:rowOff>
    </xdr:from>
    <xdr:to>
      <xdr:col>50</xdr:col>
      <xdr:colOff>114300</xdr:colOff>
      <xdr:row>83</xdr:row>
      <xdr:rowOff>29936</xdr:rowOff>
    </xdr:to>
    <xdr:cxnSp macro="">
      <xdr:nvCxnSpPr>
        <xdr:cNvPr id="368" name="直線コネクタ 367"/>
        <xdr:cNvCxnSpPr/>
      </xdr:nvCxnSpPr>
      <xdr:spPr>
        <a:xfrm flipV="1">
          <a:off x="8750300" y="1424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68943</xdr:rowOff>
    </xdr:from>
    <xdr:to>
      <xdr:col>41</xdr:col>
      <xdr:colOff>101600</xdr:colOff>
      <xdr:row>82</xdr:row>
      <xdr:rowOff>170543</xdr:rowOff>
    </xdr:to>
    <xdr:sp macro="" textlink="">
      <xdr:nvSpPr>
        <xdr:cNvPr id="369" name="楕円 368"/>
        <xdr:cNvSpPr/>
      </xdr:nvSpPr>
      <xdr:spPr>
        <a:xfrm>
          <a:off x="7810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119743</xdr:rowOff>
    </xdr:from>
    <xdr:to>
      <xdr:col>45</xdr:col>
      <xdr:colOff>177800</xdr:colOff>
      <xdr:row>83</xdr:row>
      <xdr:rowOff>29936</xdr:rowOff>
    </xdr:to>
    <xdr:cxnSp macro="">
      <xdr:nvCxnSpPr>
        <xdr:cNvPr id="370" name="直線コネクタ 369"/>
        <xdr:cNvCxnSpPr/>
      </xdr:nvCxnSpPr>
      <xdr:spPr>
        <a:xfrm>
          <a:off x="7861300" y="141786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71" name="楕円 370"/>
        <xdr:cNvSpPr/>
      </xdr:nvSpPr>
      <xdr:spPr>
        <a:xfrm>
          <a:off x="692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119743</xdr:rowOff>
    </xdr:from>
    <xdr:to>
      <xdr:col>41</xdr:col>
      <xdr:colOff>50800</xdr:colOff>
      <xdr:row>83</xdr:row>
      <xdr:rowOff>62593</xdr:rowOff>
    </xdr:to>
    <xdr:cxnSp macro="">
      <xdr:nvCxnSpPr>
        <xdr:cNvPr id="372" name="直線コネクタ 371"/>
        <xdr:cNvCxnSpPr/>
      </xdr:nvCxnSpPr>
      <xdr:spPr>
        <a:xfrm flipV="1">
          <a:off x="6972300" y="14178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19611</xdr:rowOff>
    </xdr:from>
    <xdr:ext cx="469744" cy="259045"/>
    <xdr:sp macro="" textlink="">
      <xdr:nvSpPr>
        <xdr:cNvPr id="373" name="n_1aveValue【福祉施設】&#10;一人当たり面積"/>
        <xdr:cNvSpPr txBox="1"/>
      </xdr:nvSpPr>
      <xdr:spPr>
        <a:xfrm>
          <a:off x="93917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74" name="n_2aveValue【福祉施設】&#10;一人当たり面積"/>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16346</xdr:rowOff>
    </xdr:from>
    <xdr:ext cx="469744" cy="259045"/>
    <xdr:sp macro="" textlink="">
      <xdr:nvSpPr>
        <xdr:cNvPr id="375" name="n_3aveValue【福祉施設】&#10;一人当たり面積"/>
        <xdr:cNvSpPr txBox="1"/>
      </xdr:nvSpPr>
      <xdr:spPr>
        <a:xfrm>
          <a:off x="7626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158404</xdr:rowOff>
    </xdr:from>
    <xdr:ext cx="469744" cy="259045"/>
    <xdr:sp macro="" textlink="">
      <xdr:nvSpPr>
        <xdr:cNvPr id="376" name="n_4aveValue【福祉施設】&#10;一人当たり面積"/>
        <xdr:cNvSpPr txBox="1"/>
      </xdr:nvSpPr>
      <xdr:spPr>
        <a:xfrm>
          <a:off x="6737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80934</xdr:rowOff>
    </xdr:from>
    <xdr:ext cx="469744" cy="259045"/>
    <xdr:sp macro="" textlink="">
      <xdr:nvSpPr>
        <xdr:cNvPr id="377" name="n_1mainValue【福祉施設】&#10;一人当たり面積"/>
        <xdr:cNvSpPr txBox="1"/>
      </xdr:nvSpPr>
      <xdr:spPr>
        <a:xfrm>
          <a:off x="93917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97263</xdr:rowOff>
    </xdr:from>
    <xdr:ext cx="469744" cy="259045"/>
    <xdr:sp macro="" textlink="">
      <xdr:nvSpPr>
        <xdr:cNvPr id="378" name="n_2mainValue【福祉施設】&#10;一人当たり面積"/>
        <xdr:cNvSpPr txBox="1"/>
      </xdr:nvSpPr>
      <xdr:spPr>
        <a:xfrm>
          <a:off x="8515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9" name="n_3mainValue【福祉施設】&#10;一人当たり面積"/>
        <xdr:cNvSpPr txBox="1"/>
      </xdr:nvSpPr>
      <xdr:spPr>
        <a:xfrm>
          <a:off x="7626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0" name="n_4main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5" name="直線コネクタ 404"/>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8"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9" name="直線コネクタ 408"/>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80663</xdr:rowOff>
    </xdr:from>
    <xdr:ext cx="405111" cy="259045"/>
    <xdr:sp macro="" textlink="">
      <xdr:nvSpPr>
        <xdr:cNvPr id="410" name="【市民会館】&#10;有形固定資産減価償却率平均値テキスト"/>
        <xdr:cNvSpPr txBox="1"/>
      </xdr:nvSpPr>
      <xdr:spPr>
        <a:xfrm>
          <a:off x="4673600" y="1774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11" name="フローチャート: 判断 410"/>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12" name="フローチャート: 判断 411"/>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3" name="フローチャート: 判断 412"/>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4" name="フローチャート: 判断 413"/>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158750</xdr:rowOff>
    </xdr:from>
    <xdr:to>
      <xdr:col>6</xdr:col>
      <xdr:colOff>38100</xdr:colOff>
      <xdr:row>103</xdr:row>
      <xdr:rowOff>88900</xdr:rowOff>
    </xdr:to>
    <xdr:sp macro="" textlink="">
      <xdr:nvSpPr>
        <xdr:cNvPr id="415" name="フローチャート: 判断 414"/>
        <xdr:cNvSpPr/>
      </xdr:nvSpPr>
      <xdr:spPr>
        <a:xfrm>
          <a:off x="1079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8255</xdr:rowOff>
    </xdr:from>
    <xdr:to>
      <xdr:col>24</xdr:col>
      <xdr:colOff>114300</xdr:colOff>
      <xdr:row>108</xdr:row>
      <xdr:rowOff>109855</xdr:rowOff>
    </xdr:to>
    <xdr:sp macro="" textlink="">
      <xdr:nvSpPr>
        <xdr:cNvPr id="421" name="楕円 420"/>
        <xdr:cNvSpPr/>
      </xdr:nvSpPr>
      <xdr:spPr>
        <a:xfrm>
          <a:off x="45847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94632</xdr:rowOff>
    </xdr:from>
    <xdr:ext cx="405111" cy="259045"/>
    <xdr:sp macro="" textlink="">
      <xdr:nvSpPr>
        <xdr:cNvPr id="422" name="【市民会館】&#10;有形固定資産減価償却率該当値テキスト"/>
        <xdr:cNvSpPr txBox="1"/>
      </xdr:nvSpPr>
      <xdr:spPr>
        <a:xfrm>
          <a:off x="4673600" y="184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156845</xdr:rowOff>
    </xdr:from>
    <xdr:to>
      <xdr:col>20</xdr:col>
      <xdr:colOff>38100</xdr:colOff>
      <xdr:row>108</xdr:row>
      <xdr:rowOff>86995</xdr:rowOff>
    </xdr:to>
    <xdr:sp macro="" textlink="">
      <xdr:nvSpPr>
        <xdr:cNvPr id="423" name="楕円 422"/>
        <xdr:cNvSpPr/>
      </xdr:nvSpPr>
      <xdr:spPr>
        <a:xfrm>
          <a:off x="3746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36195</xdr:rowOff>
    </xdr:from>
    <xdr:to>
      <xdr:col>24</xdr:col>
      <xdr:colOff>63500</xdr:colOff>
      <xdr:row>108</xdr:row>
      <xdr:rowOff>59055</xdr:rowOff>
    </xdr:to>
    <xdr:cxnSp macro="">
      <xdr:nvCxnSpPr>
        <xdr:cNvPr id="424" name="直線コネクタ 423"/>
        <xdr:cNvCxnSpPr/>
      </xdr:nvCxnSpPr>
      <xdr:spPr>
        <a:xfrm>
          <a:off x="3797300" y="18552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132080</xdr:rowOff>
    </xdr:from>
    <xdr:to>
      <xdr:col>15</xdr:col>
      <xdr:colOff>101600</xdr:colOff>
      <xdr:row>108</xdr:row>
      <xdr:rowOff>62230</xdr:rowOff>
    </xdr:to>
    <xdr:sp macro="" textlink="">
      <xdr:nvSpPr>
        <xdr:cNvPr id="425" name="楕円 424"/>
        <xdr:cNvSpPr/>
      </xdr:nvSpPr>
      <xdr:spPr>
        <a:xfrm>
          <a:off x="2857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11430</xdr:rowOff>
    </xdr:from>
    <xdr:to>
      <xdr:col>19</xdr:col>
      <xdr:colOff>177800</xdr:colOff>
      <xdr:row>108</xdr:row>
      <xdr:rowOff>36195</xdr:rowOff>
    </xdr:to>
    <xdr:cxnSp macro="">
      <xdr:nvCxnSpPr>
        <xdr:cNvPr id="426" name="直線コネクタ 425"/>
        <xdr:cNvCxnSpPr/>
      </xdr:nvCxnSpPr>
      <xdr:spPr>
        <a:xfrm>
          <a:off x="2908300" y="18528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27" name="楕円 426"/>
        <xdr:cNvSpPr/>
      </xdr:nvSpPr>
      <xdr:spPr>
        <a:xfrm>
          <a:off x="1968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59055</xdr:rowOff>
    </xdr:from>
    <xdr:to>
      <xdr:col>15</xdr:col>
      <xdr:colOff>50800</xdr:colOff>
      <xdr:row>108</xdr:row>
      <xdr:rowOff>11430</xdr:rowOff>
    </xdr:to>
    <xdr:cxnSp macro="">
      <xdr:nvCxnSpPr>
        <xdr:cNvPr id="428" name="直線コネクタ 427"/>
        <xdr:cNvCxnSpPr/>
      </xdr:nvCxnSpPr>
      <xdr:spPr>
        <a:xfrm>
          <a:off x="2019300" y="17889855"/>
          <a:ext cx="8890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65405</xdr:rowOff>
    </xdr:from>
    <xdr:to>
      <xdr:col>6</xdr:col>
      <xdr:colOff>38100</xdr:colOff>
      <xdr:row>107</xdr:row>
      <xdr:rowOff>167005</xdr:rowOff>
    </xdr:to>
    <xdr:sp macro="" textlink="">
      <xdr:nvSpPr>
        <xdr:cNvPr id="429" name="楕円 428"/>
        <xdr:cNvSpPr/>
      </xdr:nvSpPr>
      <xdr:spPr>
        <a:xfrm>
          <a:off x="1079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59055</xdr:rowOff>
    </xdr:from>
    <xdr:to>
      <xdr:col>10</xdr:col>
      <xdr:colOff>114300</xdr:colOff>
      <xdr:row>107</xdr:row>
      <xdr:rowOff>116205</xdr:rowOff>
    </xdr:to>
    <xdr:cxnSp macro="">
      <xdr:nvCxnSpPr>
        <xdr:cNvPr id="430" name="直線コネクタ 429"/>
        <xdr:cNvCxnSpPr/>
      </xdr:nvCxnSpPr>
      <xdr:spPr>
        <a:xfrm flipV="1">
          <a:off x="1130300" y="1788985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431"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432"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3"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105427</xdr:rowOff>
    </xdr:from>
    <xdr:ext cx="405111" cy="259045"/>
    <xdr:sp macro="" textlink="">
      <xdr:nvSpPr>
        <xdr:cNvPr id="434" name="n_4aveValue【市民会館】&#10;有形固定資産減価償却率"/>
        <xdr:cNvSpPr txBox="1"/>
      </xdr:nvSpPr>
      <xdr:spPr>
        <a:xfrm>
          <a:off x="927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78122</xdr:rowOff>
    </xdr:from>
    <xdr:ext cx="405111" cy="259045"/>
    <xdr:sp macro="" textlink="">
      <xdr:nvSpPr>
        <xdr:cNvPr id="435" name="n_1mainValue【市民会館】&#10;有形固定資産減価償却率"/>
        <xdr:cNvSpPr txBox="1"/>
      </xdr:nvSpPr>
      <xdr:spPr>
        <a:xfrm>
          <a:off x="3582044" y="185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53357</xdr:rowOff>
    </xdr:from>
    <xdr:ext cx="405111" cy="259045"/>
    <xdr:sp macro="" textlink="">
      <xdr:nvSpPr>
        <xdr:cNvPr id="436" name="n_2mainValue【市民会館】&#10;有形固定資産減価償却率"/>
        <xdr:cNvSpPr txBox="1"/>
      </xdr:nvSpPr>
      <xdr:spPr>
        <a:xfrm>
          <a:off x="2705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7" name="n_3mainValue【市民会館】&#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158132</xdr:rowOff>
    </xdr:from>
    <xdr:ext cx="405111" cy="259045"/>
    <xdr:sp macro="" textlink="">
      <xdr:nvSpPr>
        <xdr:cNvPr id="438" name="n_4mainValue【市民会館】&#10;有形固定資産減価償却率"/>
        <xdr:cNvSpPr txBox="1"/>
      </xdr:nvSpPr>
      <xdr:spPr>
        <a:xfrm>
          <a:off x="9277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0" name="テキスト ボックス 4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2" name="テキスト ボックス 4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4" name="テキスト ボックス 4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6" name="テキスト ボックス 4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8" name="テキスト ボックス 4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0" name="テキスト ボックス 4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4" name="直線コネクタ 463"/>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5"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6" name="直線コネクタ 465"/>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7"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8" name="直線コネクタ 467"/>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9" name="【市民会館】&#10;一人当たり面積平均値テキスト"/>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70" name="フローチャート: 判断 469"/>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71" name="フローチャート: 判断 470"/>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72" name="フローチャート: 判断 471"/>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3" name="フローチャート: 判断 472"/>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474" name="フローチャート: 判断 473"/>
        <xdr:cNvSpPr/>
      </xdr:nvSpPr>
      <xdr:spPr>
        <a:xfrm>
          <a:off x="6921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121738</xdr:rowOff>
    </xdr:from>
    <xdr:to>
      <xdr:col>55</xdr:col>
      <xdr:colOff>50800</xdr:colOff>
      <xdr:row>109</xdr:row>
      <xdr:rowOff>51888</xdr:rowOff>
    </xdr:to>
    <xdr:sp macro="" textlink="">
      <xdr:nvSpPr>
        <xdr:cNvPr id="480" name="楕円 479"/>
        <xdr:cNvSpPr/>
      </xdr:nvSpPr>
      <xdr:spPr>
        <a:xfrm>
          <a:off x="10426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36665</xdr:rowOff>
    </xdr:from>
    <xdr:ext cx="469744" cy="259045"/>
    <xdr:sp macro="" textlink="">
      <xdr:nvSpPr>
        <xdr:cNvPr id="481" name="【市民会館】&#10;一人当たり面積該当値テキスト"/>
        <xdr:cNvSpPr txBox="1"/>
      </xdr:nvSpPr>
      <xdr:spPr>
        <a:xfrm>
          <a:off x="10515600" y="1855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123371</xdr:rowOff>
    </xdr:from>
    <xdr:to>
      <xdr:col>50</xdr:col>
      <xdr:colOff>165100</xdr:colOff>
      <xdr:row>109</xdr:row>
      <xdr:rowOff>53521</xdr:rowOff>
    </xdr:to>
    <xdr:sp macro="" textlink="">
      <xdr:nvSpPr>
        <xdr:cNvPr id="482" name="楕円 481"/>
        <xdr:cNvSpPr/>
      </xdr:nvSpPr>
      <xdr:spPr>
        <a:xfrm>
          <a:off x="9588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1088</xdr:rowOff>
    </xdr:from>
    <xdr:to>
      <xdr:col>55</xdr:col>
      <xdr:colOff>0</xdr:colOff>
      <xdr:row>109</xdr:row>
      <xdr:rowOff>2721</xdr:rowOff>
    </xdr:to>
    <xdr:cxnSp macro="">
      <xdr:nvCxnSpPr>
        <xdr:cNvPr id="483" name="直線コネクタ 482"/>
        <xdr:cNvCxnSpPr/>
      </xdr:nvCxnSpPr>
      <xdr:spPr>
        <a:xfrm flipV="1">
          <a:off x="9639300" y="186891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123371</xdr:rowOff>
    </xdr:from>
    <xdr:to>
      <xdr:col>46</xdr:col>
      <xdr:colOff>38100</xdr:colOff>
      <xdr:row>109</xdr:row>
      <xdr:rowOff>53521</xdr:rowOff>
    </xdr:to>
    <xdr:sp macro="" textlink="">
      <xdr:nvSpPr>
        <xdr:cNvPr id="484" name="楕円 483"/>
        <xdr:cNvSpPr/>
      </xdr:nvSpPr>
      <xdr:spPr>
        <a:xfrm>
          <a:off x="8699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2721</xdr:rowOff>
    </xdr:from>
    <xdr:to>
      <xdr:col>50</xdr:col>
      <xdr:colOff>114300</xdr:colOff>
      <xdr:row>109</xdr:row>
      <xdr:rowOff>2721</xdr:rowOff>
    </xdr:to>
    <xdr:cxnSp macro="">
      <xdr:nvCxnSpPr>
        <xdr:cNvPr id="485" name="直線コネクタ 484"/>
        <xdr:cNvCxnSpPr/>
      </xdr:nvCxnSpPr>
      <xdr:spPr>
        <a:xfrm>
          <a:off x="8750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17236</xdr:rowOff>
    </xdr:from>
    <xdr:to>
      <xdr:col>41</xdr:col>
      <xdr:colOff>101600</xdr:colOff>
      <xdr:row>108</xdr:row>
      <xdr:rowOff>118836</xdr:rowOff>
    </xdr:to>
    <xdr:sp macro="" textlink="">
      <xdr:nvSpPr>
        <xdr:cNvPr id="486" name="楕円 485"/>
        <xdr:cNvSpPr/>
      </xdr:nvSpPr>
      <xdr:spPr>
        <a:xfrm>
          <a:off x="7810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68036</xdr:rowOff>
    </xdr:from>
    <xdr:to>
      <xdr:col>45</xdr:col>
      <xdr:colOff>177800</xdr:colOff>
      <xdr:row>109</xdr:row>
      <xdr:rowOff>2721</xdr:rowOff>
    </xdr:to>
    <xdr:cxnSp macro="">
      <xdr:nvCxnSpPr>
        <xdr:cNvPr id="487" name="直線コネクタ 486"/>
        <xdr:cNvCxnSpPr/>
      </xdr:nvCxnSpPr>
      <xdr:spPr>
        <a:xfrm>
          <a:off x="7861300" y="1858463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125005</xdr:rowOff>
    </xdr:from>
    <xdr:to>
      <xdr:col>36</xdr:col>
      <xdr:colOff>165100</xdr:colOff>
      <xdr:row>109</xdr:row>
      <xdr:rowOff>55155</xdr:rowOff>
    </xdr:to>
    <xdr:sp macro="" textlink="">
      <xdr:nvSpPr>
        <xdr:cNvPr id="488" name="楕円 487"/>
        <xdr:cNvSpPr/>
      </xdr:nvSpPr>
      <xdr:spPr>
        <a:xfrm>
          <a:off x="692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68036</xdr:rowOff>
    </xdr:from>
    <xdr:to>
      <xdr:col>41</xdr:col>
      <xdr:colOff>50800</xdr:colOff>
      <xdr:row>109</xdr:row>
      <xdr:rowOff>4355</xdr:rowOff>
    </xdr:to>
    <xdr:cxnSp macro="">
      <xdr:nvCxnSpPr>
        <xdr:cNvPr id="489" name="直線コネクタ 488"/>
        <xdr:cNvCxnSpPr/>
      </xdr:nvCxnSpPr>
      <xdr:spPr>
        <a:xfrm flipV="1">
          <a:off x="6972300" y="1858463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90"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91"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492"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164754</xdr:rowOff>
    </xdr:from>
    <xdr:ext cx="469744" cy="259045"/>
    <xdr:sp macro="" textlink="">
      <xdr:nvSpPr>
        <xdr:cNvPr id="493" name="n_4aveValue【市民会館】&#10;一人当たり面積"/>
        <xdr:cNvSpPr txBox="1"/>
      </xdr:nvSpPr>
      <xdr:spPr>
        <a:xfrm>
          <a:off x="6737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44648</xdr:rowOff>
    </xdr:from>
    <xdr:ext cx="469744" cy="259045"/>
    <xdr:sp macro="" textlink="">
      <xdr:nvSpPr>
        <xdr:cNvPr id="494" name="n_1mainValue【市民会館】&#10;一人当たり面積"/>
        <xdr:cNvSpPr txBox="1"/>
      </xdr:nvSpPr>
      <xdr:spPr>
        <a:xfrm>
          <a:off x="9391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44648</xdr:rowOff>
    </xdr:from>
    <xdr:ext cx="469744" cy="259045"/>
    <xdr:sp macro="" textlink="">
      <xdr:nvSpPr>
        <xdr:cNvPr id="495" name="n_2mainValue【市民会館】&#10;一人当たり面積"/>
        <xdr:cNvSpPr txBox="1"/>
      </xdr:nvSpPr>
      <xdr:spPr>
        <a:xfrm>
          <a:off x="8515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109963</xdr:rowOff>
    </xdr:from>
    <xdr:ext cx="469744" cy="259045"/>
    <xdr:sp macro="" textlink="">
      <xdr:nvSpPr>
        <xdr:cNvPr id="496" name="n_3mainValue【市民会館】&#10;一人当たり面積"/>
        <xdr:cNvSpPr txBox="1"/>
      </xdr:nvSpPr>
      <xdr:spPr>
        <a:xfrm>
          <a:off x="76264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46282</xdr:rowOff>
    </xdr:from>
    <xdr:ext cx="469744" cy="259045"/>
    <xdr:sp macro="" textlink="">
      <xdr:nvSpPr>
        <xdr:cNvPr id="497" name="n_4mainValue【市民会館】&#10;一人当たり面積"/>
        <xdr:cNvSpPr txBox="1"/>
      </xdr:nvSpPr>
      <xdr:spPr>
        <a:xfrm>
          <a:off x="6737427" y="187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9" name="直線コネクタ 5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0" name="テキスト ボックス 5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1" name="直線コネクタ 5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2" name="テキスト ボックス 5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3" name="直線コネクタ 5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4" name="テキスト ボックス 5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5" name="直線コネクタ 5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6" name="テキスト ボックス 5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7" name="直線コネクタ 5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8" name="テキスト ボックス 5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0" name="テキスト ボックス 5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22" name="直線コネクタ 521"/>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3"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4" name="直線コネクタ 523"/>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5"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6" name="直線コネクタ 525"/>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27" name="【一般廃棄物処理施設】&#10;有形固定資産減価償却率平均値テキスト"/>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8" name="フローチャート: 判断 527"/>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9" name="フローチャート: 判断 528"/>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30" name="フローチャート: 判断 529"/>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31" name="フローチャート: 判断 530"/>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32" name="フローチャート: 判断 531"/>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137795</xdr:rowOff>
    </xdr:from>
    <xdr:to>
      <xdr:col>85</xdr:col>
      <xdr:colOff>177800</xdr:colOff>
      <xdr:row>40</xdr:row>
      <xdr:rowOff>67945</xdr:rowOff>
    </xdr:to>
    <xdr:sp macro="" textlink="">
      <xdr:nvSpPr>
        <xdr:cNvPr id="538" name="楕円 537"/>
        <xdr:cNvSpPr/>
      </xdr:nvSpPr>
      <xdr:spPr>
        <a:xfrm>
          <a:off x="16268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116222</xdr:rowOff>
    </xdr:from>
    <xdr:ext cx="405111" cy="259045"/>
    <xdr:sp macro="" textlink="">
      <xdr:nvSpPr>
        <xdr:cNvPr id="539" name="【一般廃棄物処理施設】&#10;有形固定資産減価償却率該当値テキスト"/>
        <xdr:cNvSpPr txBox="1"/>
      </xdr:nvSpPr>
      <xdr:spPr>
        <a:xfrm>
          <a:off x="16357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540" name="楕円 539"/>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40</xdr:row>
      <xdr:rowOff>17145</xdr:rowOff>
    </xdr:to>
    <xdr:cxnSp macro="">
      <xdr:nvCxnSpPr>
        <xdr:cNvPr id="541" name="直線コネクタ 540"/>
        <xdr:cNvCxnSpPr/>
      </xdr:nvCxnSpPr>
      <xdr:spPr>
        <a:xfrm>
          <a:off x="15481300" y="68179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542" name="楕円 541"/>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131445</xdr:rowOff>
    </xdr:to>
    <xdr:cxnSp macro="">
      <xdr:nvCxnSpPr>
        <xdr:cNvPr id="543" name="直線コネクタ 542"/>
        <xdr:cNvCxnSpPr/>
      </xdr:nvCxnSpPr>
      <xdr:spPr>
        <a:xfrm>
          <a:off x="14592300" y="67646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44" name="楕円 543"/>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78105</xdr:rowOff>
    </xdr:to>
    <xdr:cxnSp macro="">
      <xdr:nvCxnSpPr>
        <xdr:cNvPr id="545" name="直線コネクタ 544"/>
        <xdr:cNvCxnSpPr/>
      </xdr:nvCxnSpPr>
      <xdr:spPr>
        <a:xfrm>
          <a:off x="13703300" y="671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xdr:rowOff>
    </xdr:from>
    <xdr:to>
      <xdr:col>67</xdr:col>
      <xdr:colOff>101600</xdr:colOff>
      <xdr:row>36</xdr:row>
      <xdr:rowOff>109855</xdr:rowOff>
    </xdr:to>
    <xdr:sp macro="" textlink="">
      <xdr:nvSpPr>
        <xdr:cNvPr id="546" name="楕円 545"/>
        <xdr:cNvSpPr/>
      </xdr:nvSpPr>
      <xdr:spPr>
        <a:xfrm>
          <a:off x="12763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39</xdr:row>
      <xdr:rowOff>30480</xdr:rowOff>
    </xdr:to>
    <xdr:cxnSp macro="">
      <xdr:nvCxnSpPr>
        <xdr:cNvPr id="547" name="直線コネクタ 546"/>
        <xdr:cNvCxnSpPr/>
      </xdr:nvCxnSpPr>
      <xdr:spPr>
        <a:xfrm>
          <a:off x="12814300" y="6231255"/>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548"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549"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550"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51"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552" name="n_1mainValue【一般廃棄物処理施設】&#10;有形固定資産減価償却率"/>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553" name="n_2mainValue【一般廃棄物処理施設】&#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54" name="n_3mainValue【一般廃棄物処理施設】&#10;有形固定資産減価償却率"/>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126382</xdr:rowOff>
    </xdr:from>
    <xdr:ext cx="405111" cy="259045"/>
    <xdr:sp macro="" textlink="">
      <xdr:nvSpPr>
        <xdr:cNvPr id="555" name="n_4mainValue【一般廃棄物処理施設】&#10;有形固定資産減価償却率"/>
        <xdr:cNvSpPr txBox="1"/>
      </xdr:nvSpPr>
      <xdr:spPr>
        <a:xfrm>
          <a:off x="12611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7" name="直線コネクタ 576"/>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8"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9" name="直線コネクタ 578"/>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80"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81" name="直線コネクタ 580"/>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582"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83" name="フローチャート: 判断 582"/>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84" name="フローチャート: 判断 583"/>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85" name="フローチャート: 判断 584"/>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6" name="フローチャート: 判断 585"/>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89696</xdr:rowOff>
    </xdr:from>
    <xdr:to>
      <xdr:col>98</xdr:col>
      <xdr:colOff>38100</xdr:colOff>
      <xdr:row>40</xdr:row>
      <xdr:rowOff>19846</xdr:rowOff>
    </xdr:to>
    <xdr:sp macro="" textlink="">
      <xdr:nvSpPr>
        <xdr:cNvPr id="587" name="フローチャート: 判断 586"/>
        <xdr:cNvSpPr/>
      </xdr:nvSpPr>
      <xdr:spPr>
        <a:xfrm>
          <a:off x="18605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164581</xdr:rowOff>
    </xdr:from>
    <xdr:to>
      <xdr:col>116</xdr:col>
      <xdr:colOff>114300</xdr:colOff>
      <xdr:row>37</xdr:row>
      <xdr:rowOff>94731</xdr:rowOff>
    </xdr:to>
    <xdr:sp macro="" textlink="">
      <xdr:nvSpPr>
        <xdr:cNvPr id="593" name="楕円 592"/>
        <xdr:cNvSpPr/>
      </xdr:nvSpPr>
      <xdr:spPr>
        <a:xfrm>
          <a:off x="22110700" y="633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16008</xdr:rowOff>
    </xdr:from>
    <xdr:ext cx="599010" cy="259045"/>
    <xdr:sp macro="" textlink="">
      <xdr:nvSpPr>
        <xdr:cNvPr id="594" name="【一般廃棄物処理施設】&#10;一人当たり有形固定資産（償却資産）額該当値テキスト"/>
        <xdr:cNvSpPr txBox="1"/>
      </xdr:nvSpPr>
      <xdr:spPr>
        <a:xfrm>
          <a:off x="22199600" y="618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8868</xdr:rowOff>
    </xdr:from>
    <xdr:to>
      <xdr:col>112</xdr:col>
      <xdr:colOff>38100</xdr:colOff>
      <xdr:row>37</xdr:row>
      <xdr:rowOff>110468</xdr:rowOff>
    </xdr:to>
    <xdr:sp macro="" textlink="">
      <xdr:nvSpPr>
        <xdr:cNvPr id="595" name="楕円 594"/>
        <xdr:cNvSpPr/>
      </xdr:nvSpPr>
      <xdr:spPr>
        <a:xfrm>
          <a:off x="21272500" y="63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43931</xdr:rowOff>
    </xdr:from>
    <xdr:to>
      <xdr:col>116</xdr:col>
      <xdr:colOff>63500</xdr:colOff>
      <xdr:row>37</xdr:row>
      <xdr:rowOff>59668</xdr:rowOff>
    </xdr:to>
    <xdr:cxnSp macro="">
      <xdr:nvCxnSpPr>
        <xdr:cNvPr id="596" name="直線コネクタ 595"/>
        <xdr:cNvCxnSpPr/>
      </xdr:nvCxnSpPr>
      <xdr:spPr>
        <a:xfrm flipV="1">
          <a:off x="21323300" y="6387581"/>
          <a:ext cx="8382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26872</xdr:rowOff>
    </xdr:from>
    <xdr:to>
      <xdr:col>107</xdr:col>
      <xdr:colOff>101600</xdr:colOff>
      <xdr:row>37</xdr:row>
      <xdr:rowOff>128472</xdr:rowOff>
    </xdr:to>
    <xdr:sp macro="" textlink="">
      <xdr:nvSpPr>
        <xdr:cNvPr id="597" name="楕円 596"/>
        <xdr:cNvSpPr/>
      </xdr:nvSpPr>
      <xdr:spPr>
        <a:xfrm>
          <a:off x="20383500" y="63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59668</xdr:rowOff>
    </xdr:from>
    <xdr:to>
      <xdr:col>111</xdr:col>
      <xdr:colOff>177800</xdr:colOff>
      <xdr:row>37</xdr:row>
      <xdr:rowOff>77672</xdr:rowOff>
    </xdr:to>
    <xdr:cxnSp macro="">
      <xdr:nvCxnSpPr>
        <xdr:cNvPr id="598" name="直線コネクタ 597"/>
        <xdr:cNvCxnSpPr/>
      </xdr:nvCxnSpPr>
      <xdr:spPr>
        <a:xfrm flipV="1">
          <a:off x="20434300" y="6403318"/>
          <a:ext cx="8890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55379</xdr:rowOff>
    </xdr:from>
    <xdr:to>
      <xdr:col>102</xdr:col>
      <xdr:colOff>165100</xdr:colOff>
      <xdr:row>37</xdr:row>
      <xdr:rowOff>156979</xdr:rowOff>
    </xdr:to>
    <xdr:sp macro="" textlink="">
      <xdr:nvSpPr>
        <xdr:cNvPr id="599" name="楕円 598"/>
        <xdr:cNvSpPr/>
      </xdr:nvSpPr>
      <xdr:spPr>
        <a:xfrm>
          <a:off x="19494500" y="63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77672</xdr:rowOff>
    </xdr:from>
    <xdr:to>
      <xdr:col>107</xdr:col>
      <xdr:colOff>50800</xdr:colOff>
      <xdr:row>37</xdr:row>
      <xdr:rowOff>106179</xdr:rowOff>
    </xdr:to>
    <xdr:cxnSp macro="">
      <xdr:nvCxnSpPr>
        <xdr:cNvPr id="600" name="直線コネクタ 599"/>
        <xdr:cNvCxnSpPr/>
      </xdr:nvCxnSpPr>
      <xdr:spPr>
        <a:xfrm flipV="1">
          <a:off x="19545300" y="6421322"/>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65186</xdr:rowOff>
    </xdr:from>
    <xdr:to>
      <xdr:col>98</xdr:col>
      <xdr:colOff>38100</xdr:colOff>
      <xdr:row>37</xdr:row>
      <xdr:rowOff>166785</xdr:rowOff>
    </xdr:to>
    <xdr:sp macro="" textlink="">
      <xdr:nvSpPr>
        <xdr:cNvPr id="601" name="楕円 600"/>
        <xdr:cNvSpPr/>
      </xdr:nvSpPr>
      <xdr:spPr>
        <a:xfrm>
          <a:off x="18605500" y="640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106179</xdr:rowOff>
    </xdr:from>
    <xdr:to>
      <xdr:col>102</xdr:col>
      <xdr:colOff>114300</xdr:colOff>
      <xdr:row>37</xdr:row>
      <xdr:rowOff>115986</xdr:rowOff>
    </xdr:to>
    <xdr:cxnSp macro="">
      <xdr:nvCxnSpPr>
        <xdr:cNvPr id="602" name="直線コネクタ 601"/>
        <xdr:cNvCxnSpPr/>
      </xdr:nvCxnSpPr>
      <xdr:spPr>
        <a:xfrm flipV="1">
          <a:off x="18656300" y="6449829"/>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603" name="n_1aveValue【一般廃棄物処理施設】&#10;一人当たり有形固定資産（償却資産）額"/>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604" name="n_2aveValue【一般廃棄物処理施設】&#10;一人当たり有形固定資産（償却資産）額"/>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80518</xdr:rowOff>
    </xdr:from>
    <xdr:ext cx="534377" cy="259045"/>
    <xdr:sp macro="" textlink="">
      <xdr:nvSpPr>
        <xdr:cNvPr id="605" name="n_3aveValue【一般廃棄物処理施設】&#10;一人当たり有形固定資産（償却資産）額"/>
        <xdr:cNvSpPr txBox="1"/>
      </xdr:nvSpPr>
      <xdr:spPr>
        <a:xfrm>
          <a:off x="19278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10973</xdr:rowOff>
    </xdr:from>
    <xdr:ext cx="534377" cy="259045"/>
    <xdr:sp macro="" textlink="">
      <xdr:nvSpPr>
        <xdr:cNvPr id="606" name="n_4aveValue【一般廃棄物処理施設】&#10;一人当たり有形固定資産（償却資産）額"/>
        <xdr:cNvSpPr txBox="1"/>
      </xdr:nvSpPr>
      <xdr:spPr>
        <a:xfrm>
          <a:off x="18389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126995</xdr:rowOff>
    </xdr:from>
    <xdr:ext cx="599010" cy="259045"/>
    <xdr:sp macro="" textlink="">
      <xdr:nvSpPr>
        <xdr:cNvPr id="607" name="n_1mainValue【一般廃棄物処理施設】&#10;一人当たり有形固定資産（償却資産）額"/>
        <xdr:cNvSpPr txBox="1"/>
      </xdr:nvSpPr>
      <xdr:spPr>
        <a:xfrm>
          <a:off x="21011095" y="612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144999</xdr:rowOff>
    </xdr:from>
    <xdr:ext cx="599010" cy="259045"/>
    <xdr:sp macro="" textlink="">
      <xdr:nvSpPr>
        <xdr:cNvPr id="608" name="n_2mainValue【一般廃棄物処理施設】&#10;一人当たり有形固定資産（償却資産）額"/>
        <xdr:cNvSpPr txBox="1"/>
      </xdr:nvSpPr>
      <xdr:spPr>
        <a:xfrm>
          <a:off x="20134795" y="614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2056</xdr:rowOff>
    </xdr:from>
    <xdr:ext cx="599010" cy="259045"/>
    <xdr:sp macro="" textlink="">
      <xdr:nvSpPr>
        <xdr:cNvPr id="609" name="n_3mainValue【一般廃棄物処理施設】&#10;一人当たり有形固定資産（償却資産）額"/>
        <xdr:cNvSpPr txBox="1"/>
      </xdr:nvSpPr>
      <xdr:spPr>
        <a:xfrm>
          <a:off x="19245795" y="617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11863</xdr:rowOff>
    </xdr:from>
    <xdr:ext cx="599010" cy="259045"/>
    <xdr:sp macro="" textlink="">
      <xdr:nvSpPr>
        <xdr:cNvPr id="610" name="n_4mainValue【一般廃棄物処理施設】&#10;一人当たり有形固定資産（償却資産）額"/>
        <xdr:cNvSpPr txBox="1"/>
      </xdr:nvSpPr>
      <xdr:spPr>
        <a:xfrm>
          <a:off x="18356795" y="61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3" name="テキスト ボックス 6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33" name="直線コネクタ 632"/>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34"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5" name="直線コネクタ 63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36"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37" name="直線コネクタ 636"/>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638" name="【保健センター・保健所】&#10;有形固定資産減価償却率平均値テキスト"/>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9" name="フローチャート: 判断 638"/>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40" name="フローチャート: 判断 639"/>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41" name="フローチャート: 判断 640"/>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42" name="フローチャート: 判断 641"/>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15494</xdr:rowOff>
    </xdr:from>
    <xdr:to>
      <xdr:col>67</xdr:col>
      <xdr:colOff>101600</xdr:colOff>
      <xdr:row>56</xdr:row>
      <xdr:rowOff>117094</xdr:rowOff>
    </xdr:to>
    <xdr:sp macro="" textlink="">
      <xdr:nvSpPr>
        <xdr:cNvPr id="643" name="フローチャート: 判断 642"/>
        <xdr:cNvSpPr/>
      </xdr:nvSpPr>
      <xdr:spPr>
        <a:xfrm>
          <a:off x="12763500" y="961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649" name="楕円 648"/>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650" name="【保健センター・保健所】&#10;有形固定資産減価償却率該当値テキスト"/>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51" name="楕円 650"/>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114300</xdr:rowOff>
    </xdr:to>
    <xdr:cxnSp macro="">
      <xdr:nvCxnSpPr>
        <xdr:cNvPr id="652" name="直線コネクタ 651"/>
        <xdr:cNvCxnSpPr/>
      </xdr:nvCxnSpPr>
      <xdr:spPr>
        <a:xfrm>
          <a:off x="15481300" y="9669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141224</xdr:rowOff>
    </xdr:from>
    <xdr:to>
      <xdr:col>76</xdr:col>
      <xdr:colOff>165100</xdr:colOff>
      <xdr:row>56</xdr:row>
      <xdr:rowOff>71374</xdr:rowOff>
    </xdr:to>
    <xdr:sp macro="" textlink="">
      <xdr:nvSpPr>
        <xdr:cNvPr id="653" name="楕円 652"/>
        <xdr:cNvSpPr/>
      </xdr:nvSpPr>
      <xdr:spPr>
        <a:xfrm>
          <a:off x="14541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20574</xdr:rowOff>
    </xdr:from>
    <xdr:to>
      <xdr:col>81</xdr:col>
      <xdr:colOff>50800</xdr:colOff>
      <xdr:row>56</xdr:row>
      <xdr:rowOff>68580</xdr:rowOff>
    </xdr:to>
    <xdr:cxnSp macro="">
      <xdr:nvCxnSpPr>
        <xdr:cNvPr id="654" name="直線コネクタ 653"/>
        <xdr:cNvCxnSpPr/>
      </xdr:nvCxnSpPr>
      <xdr:spPr>
        <a:xfrm>
          <a:off x="14592300" y="96217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102362</xdr:rowOff>
    </xdr:from>
    <xdr:to>
      <xdr:col>72</xdr:col>
      <xdr:colOff>38100</xdr:colOff>
      <xdr:row>56</xdr:row>
      <xdr:rowOff>32512</xdr:rowOff>
    </xdr:to>
    <xdr:sp macro="" textlink="">
      <xdr:nvSpPr>
        <xdr:cNvPr id="655" name="楕円 654"/>
        <xdr:cNvSpPr/>
      </xdr:nvSpPr>
      <xdr:spPr>
        <a:xfrm>
          <a:off x="13652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153162</xdr:rowOff>
    </xdr:from>
    <xdr:to>
      <xdr:col>76</xdr:col>
      <xdr:colOff>114300</xdr:colOff>
      <xdr:row>56</xdr:row>
      <xdr:rowOff>20574</xdr:rowOff>
    </xdr:to>
    <xdr:cxnSp macro="">
      <xdr:nvCxnSpPr>
        <xdr:cNvPr id="656" name="直線コネクタ 655"/>
        <xdr:cNvCxnSpPr/>
      </xdr:nvCxnSpPr>
      <xdr:spPr>
        <a:xfrm>
          <a:off x="13703300" y="95829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10922</xdr:rowOff>
    </xdr:from>
    <xdr:to>
      <xdr:col>67</xdr:col>
      <xdr:colOff>101600</xdr:colOff>
      <xdr:row>55</xdr:row>
      <xdr:rowOff>112522</xdr:rowOff>
    </xdr:to>
    <xdr:sp macro="" textlink="">
      <xdr:nvSpPr>
        <xdr:cNvPr id="657" name="楕円 656"/>
        <xdr:cNvSpPr/>
      </xdr:nvSpPr>
      <xdr:spPr>
        <a:xfrm>
          <a:off x="12763500" y="94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61722</xdr:rowOff>
    </xdr:from>
    <xdr:to>
      <xdr:col>71</xdr:col>
      <xdr:colOff>177800</xdr:colOff>
      <xdr:row>55</xdr:row>
      <xdr:rowOff>153162</xdr:rowOff>
    </xdr:to>
    <xdr:cxnSp macro="">
      <xdr:nvCxnSpPr>
        <xdr:cNvPr id="658" name="直線コネクタ 657"/>
        <xdr:cNvCxnSpPr/>
      </xdr:nvCxnSpPr>
      <xdr:spPr>
        <a:xfrm>
          <a:off x="12814300" y="94914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25925</xdr:rowOff>
    </xdr:from>
    <xdr:ext cx="405111" cy="259045"/>
    <xdr:sp macro="" textlink="">
      <xdr:nvSpPr>
        <xdr:cNvPr id="659" name="n_1aveValue【保健センター・保健所】&#10;有形固定資産減価償却率"/>
        <xdr:cNvSpPr txBox="1"/>
      </xdr:nvSpPr>
      <xdr:spPr>
        <a:xfrm>
          <a:off x="152660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163085</xdr:rowOff>
    </xdr:from>
    <xdr:ext cx="405111" cy="259045"/>
    <xdr:sp macro="" textlink="">
      <xdr:nvSpPr>
        <xdr:cNvPr id="660" name="n_2aveValue【保健センター・保健所】&#10;有形固定資産減価償却率"/>
        <xdr:cNvSpPr txBox="1"/>
      </xdr:nvSpPr>
      <xdr:spPr>
        <a:xfrm>
          <a:off x="14389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121937</xdr:rowOff>
    </xdr:from>
    <xdr:ext cx="405111" cy="259045"/>
    <xdr:sp macro="" textlink="">
      <xdr:nvSpPr>
        <xdr:cNvPr id="661" name="n_3aveValue【保健センター・保健所】&#10;有形固定資産減価償却率"/>
        <xdr:cNvSpPr txBox="1"/>
      </xdr:nvSpPr>
      <xdr:spPr>
        <a:xfrm>
          <a:off x="135007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108221</xdr:rowOff>
    </xdr:from>
    <xdr:ext cx="405111" cy="259045"/>
    <xdr:sp macro="" textlink="">
      <xdr:nvSpPr>
        <xdr:cNvPr id="662" name="n_4aveValue【保健センター・保健所】&#10;有形固定資産減価償却率"/>
        <xdr:cNvSpPr txBox="1"/>
      </xdr:nvSpPr>
      <xdr:spPr>
        <a:xfrm>
          <a:off x="12611744" y="970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63" name="n_1mainValue【保健センター・保健所】&#10;有形固定資産減価償却率"/>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87901</xdr:rowOff>
    </xdr:from>
    <xdr:ext cx="405111" cy="259045"/>
    <xdr:sp macro="" textlink="">
      <xdr:nvSpPr>
        <xdr:cNvPr id="664" name="n_2mainValue【保健センター・保健所】&#10;有形固定資産減価償却率"/>
        <xdr:cNvSpPr txBox="1"/>
      </xdr:nvSpPr>
      <xdr:spPr>
        <a:xfrm>
          <a:off x="143897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49039</xdr:rowOff>
    </xdr:from>
    <xdr:ext cx="405111" cy="259045"/>
    <xdr:sp macro="" textlink="">
      <xdr:nvSpPr>
        <xdr:cNvPr id="665" name="n_3mainValue【保健センター・保健所】&#10;有形固定資産減価償却率"/>
        <xdr:cNvSpPr txBox="1"/>
      </xdr:nvSpPr>
      <xdr:spPr>
        <a:xfrm>
          <a:off x="13500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129049</xdr:rowOff>
    </xdr:from>
    <xdr:ext cx="405111" cy="259045"/>
    <xdr:sp macro="" textlink="">
      <xdr:nvSpPr>
        <xdr:cNvPr id="666" name="n_4mainValue【保健センター・保健所】&#10;有形固定資産減価償却率"/>
        <xdr:cNvSpPr txBox="1"/>
      </xdr:nvSpPr>
      <xdr:spPr>
        <a:xfrm>
          <a:off x="12611744" y="92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88" name="直線コネクタ 687"/>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0" name="直線コネクタ 68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91"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2" name="直線コネクタ 691"/>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4" name="フローチャート: 判断 69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95" name="フローチャート: 判断 694"/>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96" name="フローチャート: 判断 695"/>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7" name="フローチャート: 判断 696"/>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8" name="フローチャート: 判断 697"/>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164084</xdr:rowOff>
    </xdr:from>
    <xdr:to>
      <xdr:col>116</xdr:col>
      <xdr:colOff>114300</xdr:colOff>
      <xdr:row>61</xdr:row>
      <xdr:rowOff>94234</xdr:rowOff>
    </xdr:to>
    <xdr:sp macro="" textlink="">
      <xdr:nvSpPr>
        <xdr:cNvPr id="704" name="楕円 703"/>
        <xdr:cNvSpPr/>
      </xdr:nvSpPr>
      <xdr:spPr>
        <a:xfrm>
          <a:off x="22110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15511</xdr:rowOff>
    </xdr:from>
    <xdr:ext cx="469744" cy="259045"/>
    <xdr:sp macro="" textlink="">
      <xdr:nvSpPr>
        <xdr:cNvPr id="705" name="【保健センター・保健所】&#10;一人当たり面積該当値テキスト"/>
        <xdr:cNvSpPr txBox="1"/>
      </xdr:nvSpPr>
      <xdr:spPr>
        <a:xfrm>
          <a:off x="22199600"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706" name="楕円 705"/>
        <xdr:cNvSpPr/>
      </xdr:nvSpPr>
      <xdr:spPr>
        <a:xfrm>
          <a:off x="2127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43434</xdr:rowOff>
    </xdr:from>
    <xdr:to>
      <xdr:col>116</xdr:col>
      <xdr:colOff>63500</xdr:colOff>
      <xdr:row>61</xdr:row>
      <xdr:rowOff>52578</xdr:rowOff>
    </xdr:to>
    <xdr:cxnSp macro="">
      <xdr:nvCxnSpPr>
        <xdr:cNvPr id="707" name="直線コネクタ 706"/>
        <xdr:cNvCxnSpPr/>
      </xdr:nvCxnSpPr>
      <xdr:spPr>
        <a:xfrm flipV="1">
          <a:off x="21323300" y="10501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xdr:rowOff>
    </xdr:from>
    <xdr:to>
      <xdr:col>107</xdr:col>
      <xdr:colOff>101600</xdr:colOff>
      <xdr:row>61</xdr:row>
      <xdr:rowOff>117094</xdr:rowOff>
    </xdr:to>
    <xdr:sp macro="" textlink="">
      <xdr:nvSpPr>
        <xdr:cNvPr id="708" name="楕円 707"/>
        <xdr:cNvSpPr/>
      </xdr:nvSpPr>
      <xdr:spPr>
        <a:xfrm>
          <a:off x="2038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52578</xdr:rowOff>
    </xdr:from>
    <xdr:to>
      <xdr:col>111</xdr:col>
      <xdr:colOff>177800</xdr:colOff>
      <xdr:row>61</xdr:row>
      <xdr:rowOff>66294</xdr:rowOff>
    </xdr:to>
    <xdr:cxnSp macro="">
      <xdr:nvCxnSpPr>
        <xdr:cNvPr id="709" name="直線コネクタ 708"/>
        <xdr:cNvCxnSpPr/>
      </xdr:nvCxnSpPr>
      <xdr:spPr>
        <a:xfrm flipV="1">
          <a:off x="20434300" y="10511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710" name="楕円 709"/>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66294</xdr:rowOff>
    </xdr:from>
    <xdr:to>
      <xdr:col>107</xdr:col>
      <xdr:colOff>50800</xdr:colOff>
      <xdr:row>61</xdr:row>
      <xdr:rowOff>80010</xdr:rowOff>
    </xdr:to>
    <xdr:cxnSp macro="">
      <xdr:nvCxnSpPr>
        <xdr:cNvPr id="711" name="直線コネクタ 710"/>
        <xdr:cNvCxnSpPr/>
      </xdr:nvCxnSpPr>
      <xdr:spPr>
        <a:xfrm flipV="1">
          <a:off x="19545300" y="10524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38354</xdr:rowOff>
    </xdr:from>
    <xdr:to>
      <xdr:col>98</xdr:col>
      <xdr:colOff>38100</xdr:colOff>
      <xdr:row>61</xdr:row>
      <xdr:rowOff>139954</xdr:rowOff>
    </xdr:to>
    <xdr:sp macro="" textlink="">
      <xdr:nvSpPr>
        <xdr:cNvPr id="712" name="楕円 711"/>
        <xdr:cNvSpPr/>
      </xdr:nvSpPr>
      <xdr:spPr>
        <a:xfrm>
          <a:off x="18605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89154</xdr:rowOff>
    </xdr:to>
    <xdr:cxnSp macro="">
      <xdr:nvCxnSpPr>
        <xdr:cNvPr id="713" name="直線コネクタ 712"/>
        <xdr:cNvCxnSpPr/>
      </xdr:nvCxnSpPr>
      <xdr:spPr>
        <a:xfrm flipV="1">
          <a:off x="18656300" y="10538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714" name="n_1aveValue【保健センター・保健所】&#10;一人当たり面積"/>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715" name="n_2aveValue【保健センター・保健所】&#10;一人当たり面積"/>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716" name="n_3aveValue【保健センター・保健所】&#10;一人当たり面積"/>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7"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119905</xdr:rowOff>
    </xdr:from>
    <xdr:ext cx="469744" cy="259045"/>
    <xdr:sp macro="" textlink="">
      <xdr:nvSpPr>
        <xdr:cNvPr id="718" name="n_1mainValue【保健センター・保健所】&#10;一人当たり面積"/>
        <xdr:cNvSpPr txBox="1"/>
      </xdr:nvSpPr>
      <xdr:spPr>
        <a:xfrm>
          <a:off x="21075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133621</xdr:rowOff>
    </xdr:from>
    <xdr:ext cx="469744" cy="259045"/>
    <xdr:sp macro="" textlink="">
      <xdr:nvSpPr>
        <xdr:cNvPr id="719" name="n_2mainValue【保健センター・保健所】&#10;一人当たり面積"/>
        <xdr:cNvSpPr txBox="1"/>
      </xdr:nvSpPr>
      <xdr:spPr>
        <a:xfrm>
          <a:off x="20199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147337</xdr:rowOff>
    </xdr:from>
    <xdr:ext cx="469744" cy="259045"/>
    <xdr:sp macro="" textlink="">
      <xdr:nvSpPr>
        <xdr:cNvPr id="720" name="n_3mainValue【保健センター・保健所】&#10;一人当たり面積"/>
        <xdr:cNvSpPr txBox="1"/>
      </xdr:nvSpPr>
      <xdr:spPr>
        <a:xfrm>
          <a:off x="19310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156481</xdr:rowOff>
    </xdr:from>
    <xdr:ext cx="469744" cy="259045"/>
    <xdr:sp macro="" textlink="">
      <xdr:nvSpPr>
        <xdr:cNvPr id="721" name="n_4mainValue【保健センター・保健所】&#10;一人当たり面積"/>
        <xdr:cNvSpPr txBox="1"/>
      </xdr:nvSpPr>
      <xdr:spPr>
        <a:xfrm>
          <a:off x="18421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47" name="直線コネクタ 746"/>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50"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51" name="直線コネクタ 750"/>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153869</xdr:rowOff>
    </xdr:from>
    <xdr:ext cx="405111" cy="259045"/>
    <xdr:sp macro="" textlink="">
      <xdr:nvSpPr>
        <xdr:cNvPr id="752" name="【消防施設】&#10;有形固定資産減価償却率平均値テキスト"/>
        <xdr:cNvSpPr txBox="1"/>
      </xdr:nvSpPr>
      <xdr:spPr>
        <a:xfrm>
          <a:off x="16357600" y="1404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53" name="フローチャート: 判断 752"/>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4" name="フローチャート: 判断 7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55" name="フローチャート: 判断 754"/>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56" name="フローチャート: 判断 755"/>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7" name="フローチャート: 判断 75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72208</xdr:rowOff>
    </xdr:from>
    <xdr:to>
      <xdr:col>85</xdr:col>
      <xdr:colOff>177800</xdr:colOff>
      <xdr:row>84</xdr:row>
      <xdr:rowOff>2358</xdr:rowOff>
    </xdr:to>
    <xdr:sp macro="" textlink="">
      <xdr:nvSpPr>
        <xdr:cNvPr id="763" name="楕円 762"/>
        <xdr:cNvSpPr/>
      </xdr:nvSpPr>
      <xdr:spPr>
        <a:xfrm>
          <a:off x="162687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50635</xdr:rowOff>
    </xdr:from>
    <xdr:ext cx="405111" cy="259045"/>
    <xdr:sp macro="" textlink="">
      <xdr:nvSpPr>
        <xdr:cNvPr id="764" name="【消防施設】&#10;有形固定資産減価償却率該当値テキスト"/>
        <xdr:cNvSpPr txBox="1"/>
      </xdr:nvSpPr>
      <xdr:spPr>
        <a:xfrm>
          <a:off x="163576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765" name="楕円 764"/>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123008</xdr:rowOff>
    </xdr:to>
    <xdr:cxnSp macro="">
      <xdr:nvCxnSpPr>
        <xdr:cNvPr id="766" name="直線コネクタ 765"/>
        <xdr:cNvCxnSpPr/>
      </xdr:nvCxnSpPr>
      <xdr:spPr>
        <a:xfrm>
          <a:off x="15481300" y="143256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7" name="楕円 766"/>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95250</xdr:rowOff>
    </xdr:to>
    <xdr:cxnSp macro="">
      <xdr:nvCxnSpPr>
        <xdr:cNvPr id="768" name="直線コネクタ 767"/>
        <xdr:cNvCxnSpPr/>
      </xdr:nvCxnSpPr>
      <xdr:spPr>
        <a:xfrm>
          <a:off x="14592300" y="1430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57513</xdr:rowOff>
    </xdr:from>
    <xdr:to>
      <xdr:col>72</xdr:col>
      <xdr:colOff>38100</xdr:colOff>
      <xdr:row>81</xdr:row>
      <xdr:rowOff>159113</xdr:rowOff>
    </xdr:to>
    <xdr:sp macro="" textlink="">
      <xdr:nvSpPr>
        <xdr:cNvPr id="769" name="楕円 768"/>
        <xdr:cNvSpPr/>
      </xdr:nvSpPr>
      <xdr:spPr>
        <a:xfrm>
          <a:off x="13652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108313</xdr:rowOff>
    </xdr:from>
    <xdr:to>
      <xdr:col>76</xdr:col>
      <xdr:colOff>114300</xdr:colOff>
      <xdr:row>83</xdr:row>
      <xdr:rowOff>72389</xdr:rowOff>
    </xdr:to>
    <xdr:cxnSp macro="">
      <xdr:nvCxnSpPr>
        <xdr:cNvPr id="770" name="直線コネクタ 769"/>
        <xdr:cNvCxnSpPr/>
      </xdr:nvCxnSpPr>
      <xdr:spPr>
        <a:xfrm>
          <a:off x="13703300" y="13995763"/>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771" name="楕円 770"/>
        <xdr:cNvSpPr/>
      </xdr:nvSpPr>
      <xdr:spPr>
        <a:xfrm>
          <a:off x="1276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108313</xdr:rowOff>
    </xdr:from>
    <xdr:to>
      <xdr:col>71</xdr:col>
      <xdr:colOff>177800</xdr:colOff>
      <xdr:row>82</xdr:row>
      <xdr:rowOff>60961</xdr:rowOff>
    </xdr:to>
    <xdr:cxnSp macro="">
      <xdr:nvCxnSpPr>
        <xdr:cNvPr id="772" name="直線コネクタ 771"/>
        <xdr:cNvCxnSpPr/>
      </xdr:nvCxnSpPr>
      <xdr:spPr>
        <a:xfrm flipV="1">
          <a:off x="12814300" y="13995763"/>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3"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74"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75" name="n_3aveValue【消防施設】&#10;有形固定資産減価償却率"/>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6"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777" name="n_1mainValue【消防施設】&#10;有形固定資産減価償却率"/>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8" name="n_2mainValue【消防施設】&#10;有形固定資産減価償却率"/>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4190</xdr:rowOff>
    </xdr:from>
    <xdr:ext cx="405111" cy="259045"/>
    <xdr:sp macro="" textlink="">
      <xdr:nvSpPr>
        <xdr:cNvPr id="779" name="n_3mainValue【消防施設】&#10;有形固定資産減価償却率"/>
        <xdr:cNvSpPr txBox="1"/>
      </xdr:nvSpPr>
      <xdr:spPr>
        <a:xfrm>
          <a:off x="13500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80" name="n_4main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804" name="直線コネクタ 803"/>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5"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6" name="直線コネクタ 805"/>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807"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808" name="直線コネクタ 807"/>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809" name="【消防施設】&#10;一人当たり面積平均値テキスト"/>
        <xdr:cNvSpPr txBox="1"/>
      </xdr:nvSpPr>
      <xdr:spPr>
        <a:xfrm>
          <a:off x="221996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10" name="フローチャート: 判断 809"/>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11" name="フローチャート: 判断 810"/>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12" name="フローチャート: 判断 811"/>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13" name="フローチャート: 判断 812"/>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121413</xdr:rowOff>
    </xdr:from>
    <xdr:to>
      <xdr:col>98</xdr:col>
      <xdr:colOff>38100</xdr:colOff>
      <xdr:row>86</xdr:row>
      <xdr:rowOff>51563</xdr:rowOff>
    </xdr:to>
    <xdr:sp macro="" textlink="">
      <xdr:nvSpPr>
        <xdr:cNvPr id="814" name="フローチャート: 判断 813"/>
        <xdr:cNvSpPr/>
      </xdr:nvSpPr>
      <xdr:spPr>
        <a:xfrm>
          <a:off x="18605500" y="1469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109982</xdr:rowOff>
    </xdr:from>
    <xdr:to>
      <xdr:col>116</xdr:col>
      <xdr:colOff>114300</xdr:colOff>
      <xdr:row>79</xdr:row>
      <xdr:rowOff>40132</xdr:rowOff>
    </xdr:to>
    <xdr:sp macro="" textlink="">
      <xdr:nvSpPr>
        <xdr:cNvPr id="820" name="楕円 819"/>
        <xdr:cNvSpPr/>
      </xdr:nvSpPr>
      <xdr:spPr>
        <a:xfrm>
          <a:off x="22110700" y="134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63009</xdr:rowOff>
    </xdr:from>
    <xdr:ext cx="469744" cy="259045"/>
    <xdr:sp macro="" textlink="">
      <xdr:nvSpPr>
        <xdr:cNvPr id="821" name="【消防施設】&#10;一人当たり面積該当値テキスト"/>
        <xdr:cNvSpPr txBox="1"/>
      </xdr:nvSpPr>
      <xdr:spPr>
        <a:xfrm>
          <a:off x="22199600" y="1343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155702</xdr:rowOff>
    </xdr:from>
    <xdr:to>
      <xdr:col>112</xdr:col>
      <xdr:colOff>38100</xdr:colOff>
      <xdr:row>79</xdr:row>
      <xdr:rowOff>85852</xdr:rowOff>
    </xdr:to>
    <xdr:sp macro="" textlink="">
      <xdr:nvSpPr>
        <xdr:cNvPr id="822" name="楕円 821"/>
        <xdr:cNvSpPr/>
      </xdr:nvSpPr>
      <xdr:spPr>
        <a:xfrm>
          <a:off x="21272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160782</xdr:rowOff>
    </xdr:from>
    <xdr:to>
      <xdr:col>116</xdr:col>
      <xdr:colOff>63500</xdr:colOff>
      <xdr:row>79</xdr:row>
      <xdr:rowOff>35052</xdr:rowOff>
    </xdr:to>
    <xdr:cxnSp macro="">
      <xdr:nvCxnSpPr>
        <xdr:cNvPr id="823" name="直線コネクタ 822"/>
        <xdr:cNvCxnSpPr/>
      </xdr:nvCxnSpPr>
      <xdr:spPr>
        <a:xfrm flipV="1">
          <a:off x="21323300" y="135338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29972</xdr:rowOff>
    </xdr:from>
    <xdr:to>
      <xdr:col>107</xdr:col>
      <xdr:colOff>101600</xdr:colOff>
      <xdr:row>79</xdr:row>
      <xdr:rowOff>131572</xdr:rowOff>
    </xdr:to>
    <xdr:sp macro="" textlink="">
      <xdr:nvSpPr>
        <xdr:cNvPr id="824" name="楕円 823"/>
        <xdr:cNvSpPr/>
      </xdr:nvSpPr>
      <xdr:spPr>
        <a:xfrm>
          <a:off x="20383500" y="135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35052</xdr:rowOff>
    </xdr:from>
    <xdr:to>
      <xdr:col>111</xdr:col>
      <xdr:colOff>177800</xdr:colOff>
      <xdr:row>79</xdr:row>
      <xdr:rowOff>80772</xdr:rowOff>
    </xdr:to>
    <xdr:cxnSp macro="">
      <xdr:nvCxnSpPr>
        <xdr:cNvPr id="825" name="直線コネクタ 824"/>
        <xdr:cNvCxnSpPr/>
      </xdr:nvCxnSpPr>
      <xdr:spPr>
        <a:xfrm flipV="1">
          <a:off x="20434300" y="135796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826" name="楕円 825"/>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80772</xdr:rowOff>
    </xdr:from>
    <xdr:to>
      <xdr:col>107</xdr:col>
      <xdr:colOff>50800</xdr:colOff>
      <xdr:row>85</xdr:row>
      <xdr:rowOff>63246</xdr:rowOff>
    </xdr:to>
    <xdr:cxnSp macro="">
      <xdr:nvCxnSpPr>
        <xdr:cNvPr id="827" name="直線コネクタ 826"/>
        <xdr:cNvCxnSpPr/>
      </xdr:nvCxnSpPr>
      <xdr:spPr>
        <a:xfrm flipV="1">
          <a:off x="19545300" y="13625322"/>
          <a:ext cx="889000" cy="10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23876</xdr:rowOff>
    </xdr:from>
    <xdr:to>
      <xdr:col>98</xdr:col>
      <xdr:colOff>38100</xdr:colOff>
      <xdr:row>79</xdr:row>
      <xdr:rowOff>125476</xdr:rowOff>
    </xdr:to>
    <xdr:sp macro="" textlink="">
      <xdr:nvSpPr>
        <xdr:cNvPr id="828" name="楕円 827"/>
        <xdr:cNvSpPr/>
      </xdr:nvSpPr>
      <xdr:spPr>
        <a:xfrm>
          <a:off x="18605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74676</xdr:rowOff>
    </xdr:from>
    <xdr:to>
      <xdr:col>102</xdr:col>
      <xdr:colOff>114300</xdr:colOff>
      <xdr:row>85</xdr:row>
      <xdr:rowOff>63246</xdr:rowOff>
    </xdr:to>
    <xdr:cxnSp macro="">
      <xdr:nvCxnSpPr>
        <xdr:cNvPr id="829" name="直線コネクタ 828"/>
        <xdr:cNvCxnSpPr/>
      </xdr:nvCxnSpPr>
      <xdr:spPr>
        <a:xfrm>
          <a:off x="18656300" y="13619226"/>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51833</xdr:rowOff>
    </xdr:from>
    <xdr:ext cx="469744" cy="259045"/>
    <xdr:sp macro="" textlink="">
      <xdr:nvSpPr>
        <xdr:cNvPr id="830" name="n_1aveValue【消防施設】&#10;一人当たり面積"/>
        <xdr:cNvSpPr txBox="1"/>
      </xdr:nvSpPr>
      <xdr:spPr>
        <a:xfrm>
          <a:off x="210757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51071</xdr:rowOff>
    </xdr:from>
    <xdr:ext cx="469744" cy="259045"/>
    <xdr:sp macro="" textlink="">
      <xdr:nvSpPr>
        <xdr:cNvPr id="831" name="n_2aveValue【消防施設】&#10;一人当たり面積"/>
        <xdr:cNvSpPr txBox="1"/>
      </xdr:nvSpPr>
      <xdr:spPr>
        <a:xfrm>
          <a:off x="20199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832" name="n_3ave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42690</xdr:rowOff>
    </xdr:from>
    <xdr:ext cx="469744" cy="259045"/>
    <xdr:sp macro="" textlink="">
      <xdr:nvSpPr>
        <xdr:cNvPr id="833" name="n_4aveValue【消防施設】&#10;一人当たり面積"/>
        <xdr:cNvSpPr txBox="1"/>
      </xdr:nvSpPr>
      <xdr:spPr>
        <a:xfrm>
          <a:off x="18421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102379</xdr:rowOff>
    </xdr:from>
    <xdr:ext cx="469744" cy="259045"/>
    <xdr:sp macro="" textlink="">
      <xdr:nvSpPr>
        <xdr:cNvPr id="834" name="n_1mainValue【消防施設】&#10;一人当たり面積"/>
        <xdr:cNvSpPr txBox="1"/>
      </xdr:nvSpPr>
      <xdr:spPr>
        <a:xfrm>
          <a:off x="21075727" y="133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148099</xdr:rowOff>
    </xdr:from>
    <xdr:ext cx="469744" cy="259045"/>
    <xdr:sp macro="" textlink="">
      <xdr:nvSpPr>
        <xdr:cNvPr id="835" name="n_2mainValue【消防施設】&#10;一人当たり面積"/>
        <xdr:cNvSpPr txBox="1"/>
      </xdr:nvSpPr>
      <xdr:spPr>
        <a:xfrm>
          <a:off x="20199427" y="133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836" name="n_3mainValue【消防施設】&#10;一人当たり面積"/>
        <xdr:cNvSpPr txBox="1"/>
      </xdr:nvSpPr>
      <xdr:spPr>
        <a:xfrm>
          <a:off x="19310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142003</xdr:rowOff>
    </xdr:from>
    <xdr:ext cx="469744" cy="259045"/>
    <xdr:sp macro="" textlink="">
      <xdr:nvSpPr>
        <xdr:cNvPr id="837" name="n_4mainValue【消防施設】&#10;一人当たり面積"/>
        <xdr:cNvSpPr txBox="1"/>
      </xdr:nvSpPr>
      <xdr:spPr>
        <a:xfrm>
          <a:off x="18421427" y="133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63" name="直線コネクタ 862"/>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4"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5" name="直線コネクタ 864"/>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66"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67" name="直線コネクタ 866"/>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8"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9" name="フローチャート: 判断 868"/>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70" name="フローチャート: 判断 869"/>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71" name="フローチャート: 判断 870"/>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72" name="フローチャート: 判断 871"/>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73" name="フローチャート: 判断 87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879" name="楕円 878"/>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880" name="【庁舎】&#10;有形固定資産減価償却率該当値テキスト"/>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881" name="楕円 880"/>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xdr:rowOff>
    </xdr:from>
    <xdr:to>
      <xdr:col>85</xdr:col>
      <xdr:colOff>127000</xdr:colOff>
      <xdr:row>107</xdr:row>
      <xdr:rowOff>35379</xdr:rowOff>
    </xdr:to>
    <xdr:cxnSp macro="">
      <xdr:nvCxnSpPr>
        <xdr:cNvPr id="882" name="直線コネクタ 881"/>
        <xdr:cNvCxnSpPr/>
      </xdr:nvCxnSpPr>
      <xdr:spPr>
        <a:xfrm>
          <a:off x="15481300" y="183462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152763</xdr:rowOff>
    </xdr:from>
    <xdr:to>
      <xdr:col>76</xdr:col>
      <xdr:colOff>165100</xdr:colOff>
      <xdr:row>107</xdr:row>
      <xdr:rowOff>82913</xdr:rowOff>
    </xdr:to>
    <xdr:sp macro="" textlink="">
      <xdr:nvSpPr>
        <xdr:cNvPr id="883" name="楕円 882"/>
        <xdr:cNvSpPr/>
      </xdr:nvSpPr>
      <xdr:spPr>
        <a:xfrm>
          <a:off x="14541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32113</xdr:rowOff>
    </xdr:to>
    <xdr:cxnSp macro="">
      <xdr:nvCxnSpPr>
        <xdr:cNvPr id="884" name="直線コネクタ 883"/>
        <xdr:cNvCxnSpPr/>
      </xdr:nvCxnSpPr>
      <xdr:spPr>
        <a:xfrm flipV="1">
          <a:off x="14592300" y="183462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123371</xdr:rowOff>
    </xdr:from>
    <xdr:to>
      <xdr:col>72</xdr:col>
      <xdr:colOff>38100</xdr:colOff>
      <xdr:row>107</xdr:row>
      <xdr:rowOff>53521</xdr:rowOff>
    </xdr:to>
    <xdr:sp macro="" textlink="">
      <xdr:nvSpPr>
        <xdr:cNvPr id="885" name="楕円 884"/>
        <xdr:cNvSpPr/>
      </xdr:nvSpPr>
      <xdr:spPr>
        <a:xfrm>
          <a:off x="1365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xdr:rowOff>
    </xdr:from>
    <xdr:to>
      <xdr:col>76</xdr:col>
      <xdr:colOff>114300</xdr:colOff>
      <xdr:row>107</xdr:row>
      <xdr:rowOff>32113</xdr:rowOff>
    </xdr:to>
    <xdr:cxnSp macro="">
      <xdr:nvCxnSpPr>
        <xdr:cNvPr id="886" name="直線コネクタ 885"/>
        <xdr:cNvCxnSpPr/>
      </xdr:nvCxnSpPr>
      <xdr:spPr>
        <a:xfrm>
          <a:off x="13703300" y="183478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887" name="楕円 886"/>
        <xdr:cNvSpPr/>
      </xdr:nvSpPr>
      <xdr:spPr>
        <a:xfrm>
          <a:off x="1276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107</xdr:row>
      <xdr:rowOff>2721</xdr:rowOff>
    </xdr:to>
    <xdr:cxnSp macro="">
      <xdr:nvCxnSpPr>
        <xdr:cNvPr id="888" name="直線コネクタ 887"/>
        <xdr:cNvCxnSpPr/>
      </xdr:nvCxnSpPr>
      <xdr:spPr>
        <a:xfrm>
          <a:off x="12814300" y="1828418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9"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90"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91"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9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893" name="n_1mainValue【庁舎】&#10;有形固定資産減価償却率"/>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74040</xdr:rowOff>
    </xdr:from>
    <xdr:ext cx="405111" cy="259045"/>
    <xdr:sp macro="" textlink="">
      <xdr:nvSpPr>
        <xdr:cNvPr id="894" name="n_2mainValue【庁舎】&#10;有形固定資産減価償却率"/>
        <xdr:cNvSpPr txBox="1"/>
      </xdr:nvSpPr>
      <xdr:spPr>
        <a:xfrm>
          <a:off x="14389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44648</xdr:rowOff>
    </xdr:from>
    <xdr:ext cx="405111" cy="259045"/>
    <xdr:sp macro="" textlink="">
      <xdr:nvSpPr>
        <xdr:cNvPr id="895" name="n_3mainValue【庁舎】&#10;有形固定資産減価償却率"/>
        <xdr:cNvSpPr txBox="1"/>
      </xdr:nvSpPr>
      <xdr:spPr>
        <a:xfrm>
          <a:off x="13500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896" name="n_4mainValue【庁舎】&#10;有形固定資産減価償却率"/>
        <xdr:cNvSpPr txBox="1"/>
      </xdr:nvSpPr>
      <xdr:spPr>
        <a:xfrm>
          <a:off x="12611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22" name="直線コネクタ 921"/>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23"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24" name="直線コネクタ 923"/>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5"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6" name="直線コネクタ 925"/>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9" name="フローチャート: 判断 928"/>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30" name="フローチャート: 判断 929"/>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31" name="フローチャート: 判断 930"/>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32" name="フローチャート: 判断 93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41729</xdr:rowOff>
    </xdr:from>
    <xdr:to>
      <xdr:col>116</xdr:col>
      <xdr:colOff>114300</xdr:colOff>
      <xdr:row>105</xdr:row>
      <xdr:rowOff>143329</xdr:rowOff>
    </xdr:to>
    <xdr:sp macro="" textlink="">
      <xdr:nvSpPr>
        <xdr:cNvPr id="938" name="楕円 937"/>
        <xdr:cNvSpPr/>
      </xdr:nvSpPr>
      <xdr:spPr>
        <a:xfrm>
          <a:off x="22110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64606</xdr:rowOff>
    </xdr:from>
    <xdr:ext cx="469744" cy="259045"/>
    <xdr:sp macro="" textlink="">
      <xdr:nvSpPr>
        <xdr:cNvPr id="939" name="【庁舎】&#10;一人当たり面積該当値テキスト"/>
        <xdr:cNvSpPr txBox="1"/>
      </xdr:nvSpPr>
      <xdr:spPr>
        <a:xfrm>
          <a:off x="22199600" y="1789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58057</xdr:rowOff>
    </xdr:from>
    <xdr:to>
      <xdr:col>112</xdr:col>
      <xdr:colOff>38100</xdr:colOff>
      <xdr:row>105</xdr:row>
      <xdr:rowOff>159657</xdr:rowOff>
    </xdr:to>
    <xdr:sp macro="" textlink="">
      <xdr:nvSpPr>
        <xdr:cNvPr id="940" name="楕円 939"/>
        <xdr:cNvSpPr/>
      </xdr:nvSpPr>
      <xdr:spPr>
        <a:xfrm>
          <a:off x="2127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92529</xdr:rowOff>
    </xdr:from>
    <xdr:to>
      <xdr:col>116</xdr:col>
      <xdr:colOff>63500</xdr:colOff>
      <xdr:row>105</xdr:row>
      <xdr:rowOff>108857</xdr:rowOff>
    </xdr:to>
    <xdr:cxnSp macro="">
      <xdr:nvCxnSpPr>
        <xdr:cNvPr id="941" name="直線コネクタ 940"/>
        <xdr:cNvCxnSpPr/>
      </xdr:nvCxnSpPr>
      <xdr:spPr>
        <a:xfrm flipV="1">
          <a:off x="21323300" y="180947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89081</xdr:rowOff>
    </xdr:from>
    <xdr:to>
      <xdr:col>107</xdr:col>
      <xdr:colOff>101600</xdr:colOff>
      <xdr:row>106</xdr:row>
      <xdr:rowOff>19231</xdr:rowOff>
    </xdr:to>
    <xdr:sp macro="" textlink="">
      <xdr:nvSpPr>
        <xdr:cNvPr id="942" name="楕円 941"/>
        <xdr:cNvSpPr/>
      </xdr:nvSpPr>
      <xdr:spPr>
        <a:xfrm>
          <a:off x="2038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108857</xdr:rowOff>
    </xdr:from>
    <xdr:to>
      <xdr:col>111</xdr:col>
      <xdr:colOff>177800</xdr:colOff>
      <xdr:row>105</xdr:row>
      <xdr:rowOff>139881</xdr:rowOff>
    </xdr:to>
    <xdr:cxnSp macro="">
      <xdr:nvCxnSpPr>
        <xdr:cNvPr id="943" name="直線コネクタ 942"/>
        <xdr:cNvCxnSpPr/>
      </xdr:nvCxnSpPr>
      <xdr:spPr>
        <a:xfrm flipV="1">
          <a:off x="20434300" y="18111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103777</xdr:rowOff>
    </xdr:from>
    <xdr:to>
      <xdr:col>102</xdr:col>
      <xdr:colOff>165100</xdr:colOff>
      <xdr:row>106</xdr:row>
      <xdr:rowOff>33927</xdr:rowOff>
    </xdr:to>
    <xdr:sp macro="" textlink="">
      <xdr:nvSpPr>
        <xdr:cNvPr id="944" name="楕円 943"/>
        <xdr:cNvSpPr/>
      </xdr:nvSpPr>
      <xdr:spPr>
        <a:xfrm>
          <a:off x="19494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139881</xdr:rowOff>
    </xdr:from>
    <xdr:to>
      <xdr:col>107</xdr:col>
      <xdr:colOff>50800</xdr:colOff>
      <xdr:row>105</xdr:row>
      <xdr:rowOff>154577</xdr:rowOff>
    </xdr:to>
    <xdr:cxnSp macro="">
      <xdr:nvCxnSpPr>
        <xdr:cNvPr id="945" name="直線コネクタ 944"/>
        <xdr:cNvCxnSpPr/>
      </xdr:nvCxnSpPr>
      <xdr:spPr>
        <a:xfrm flipV="1">
          <a:off x="19545300" y="181421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946" name="楕円 945"/>
        <xdr:cNvSpPr/>
      </xdr:nvSpPr>
      <xdr:spPr>
        <a:xfrm>
          <a:off x="18605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154577</xdr:rowOff>
    </xdr:from>
    <xdr:to>
      <xdr:col>102</xdr:col>
      <xdr:colOff>114300</xdr:colOff>
      <xdr:row>105</xdr:row>
      <xdr:rowOff>166007</xdr:rowOff>
    </xdr:to>
    <xdr:cxnSp macro="">
      <xdr:nvCxnSpPr>
        <xdr:cNvPr id="947" name="直線コネクタ 946"/>
        <xdr:cNvCxnSpPr/>
      </xdr:nvCxnSpPr>
      <xdr:spPr>
        <a:xfrm flipV="1">
          <a:off x="18656300" y="181568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48" name="n_1ave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49"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50"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51"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4734</xdr:rowOff>
    </xdr:from>
    <xdr:ext cx="469744" cy="259045"/>
    <xdr:sp macro="" textlink="">
      <xdr:nvSpPr>
        <xdr:cNvPr id="952" name="n_1mainValue【庁舎】&#10;一人当たり面積"/>
        <xdr:cNvSpPr txBox="1"/>
      </xdr:nvSpPr>
      <xdr:spPr>
        <a:xfrm>
          <a:off x="210757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35758</xdr:rowOff>
    </xdr:from>
    <xdr:ext cx="469744" cy="259045"/>
    <xdr:sp macro="" textlink="">
      <xdr:nvSpPr>
        <xdr:cNvPr id="953" name="n_2mainValue【庁舎】&#10;一人当たり面積"/>
        <xdr:cNvSpPr txBox="1"/>
      </xdr:nvSpPr>
      <xdr:spPr>
        <a:xfrm>
          <a:off x="20199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50454</xdr:rowOff>
    </xdr:from>
    <xdr:ext cx="469744" cy="259045"/>
    <xdr:sp macro="" textlink="">
      <xdr:nvSpPr>
        <xdr:cNvPr id="954" name="n_3mainValue【庁舎】&#10;一人当たり面積"/>
        <xdr:cNvSpPr txBox="1"/>
      </xdr:nvSpPr>
      <xdr:spPr>
        <a:xfrm>
          <a:off x="193104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61884</xdr:rowOff>
    </xdr:from>
    <xdr:ext cx="469744" cy="259045"/>
    <xdr:sp macro="" textlink="">
      <xdr:nvSpPr>
        <xdr:cNvPr id="955" name="n_4mainValue【庁舎】&#10;一人当たり面積"/>
        <xdr:cNvSpPr txBox="1"/>
      </xdr:nvSpPr>
      <xdr:spPr>
        <a:xfrm>
          <a:off x="18421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本市は合併により広大な面積に集落が分散しているという事情を有しており、各旧町村ごとに同機能を持つ公共施設を多く保有している状況となっている。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有形固定資産減価償却率については、図書館を含む建物が解体され、現在は賃借地で対応しているため、数値が変動している。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人口の減少や全国平均を上回る高齢化率に加え、市内に中心となる産業が少ないこと等により財政基盤が弱く、類似団体平均を大きく（</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下回っている。組織の見直し、公共施設の民間委託推進等による歳出の見直しと行財政改革実施計画に沿った施策の推進により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職員数の適正化による人件費削減や、平成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年度から高利率の地方債の繰上償還による公債費の削減等を実施しており、類似団体平均を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ポイント下回っている。今後も継続して地方債の発行抑制、給与の適正化及び人件費の削減等行財政改革への取り組みを通じて義務的経費削減に努め、改善を図る。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65859</xdr:rowOff>
    </xdr:from>
    <xdr:to>
      <xdr:col>23</xdr:col>
      <xdr:colOff>133350</xdr:colOff>
      <xdr:row>66</xdr:row>
      <xdr:rowOff>113574</xdr:rowOff>
    </xdr:to>
    <xdr:cxnSp macro="">
      <xdr:nvCxnSpPr>
        <xdr:cNvPr id="130" name="直線コネクタ 129"/>
        <xdr:cNvCxnSpPr/>
      </xdr:nvCxnSpPr>
      <xdr:spPr>
        <a:xfrm flipV="1">
          <a:off x="4953000" y="10181409"/>
          <a:ext cx="0" cy="1247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1"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2" name="直線コネクタ 131"/>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152236</xdr:rowOff>
    </xdr:from>
    <xdr:ext cx="762000" cy="259045"/>
    <xdr:sp macro="" textlink="">
      <xdr:nvSpPr>
        <xdr:cNvPr id="133" name="財政構造の弾力性最大値テキスト"/>
        <xdr:cNvSpPr txBox="1"/>
      </xdr:nvSpPr>
      <xdr:spPr>
        <a:xfrm>
          <a:off x="5041900" y="99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65859</xdr:rowOff>
    </xdr:from>
    <xdr:to>
      <xdr:col>24</xdr:col>
      <xdr:colOff>12700</xdr:colOff>
      <xdr:row>59</xdr:row>
      <xdr:rowOff>65859</xdr:rowOff>
    </xdr:to>
    <xdr:cxnSp macro="">
      <xdr:nvCxnSpPr>
        <xdr:cNvPr id="134" name="直線コネクタ 133"/>
        <xdr:cNvCxnSpPr/>
      </xdr:nvCxnSpPr>
      <xdr:spPr>
        <a:xfrm>
          <a:off x="4864100" y="101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61</xdr:row>
      <xdr:rowOff>109038</xdr:rowOff>
    </xdr:to>
    <xdr:cxnSp macro="">
      <xdr:nvCxnSpPr>
        <xdr:cNvPr id="135" name="直線コネクタ 134"/>
        <xdr:cNvCxnSpPr/>
      </xdr:nvCxnSpPr>
      <xdr:spPr>
        <a:xfrm>
          <a:off x="4114800" y="1047096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66601</xdr:rowOff>
    </xdr:from>
    <xdr:ext cx="762000" cy="259045"/>
    <xdr:sp macro="" textlink="">
      <xdr:nvSpPr>
        <xdr:cNvPr id="136" name="財政構造の弾力性平均値テキスト"/>
        <xdr:cNvSpPr txBox="1"/>
      </xdr:nvSpPr>
      <xdr:spPr>
        <a:xfrm>
          <a:off x="5041900" y="10867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7" name="フローチャート: 判断 136"/>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12519</xdr:rowOff>
    </xdr:from>
    <xdr:to>
      <xdr:col>19</xdr:col>
      <xdr:colOff>133350</xdr:colOff>
      <xdr:row>61</xdr:row>
      <xdr:rowOff>19413</xdr:rowOff>
    </xdr:to>
    <xdr:cxnSp macro="">
      <xdr:nvCxnSpPr>
        <xdr:cNvPr id="138" name="直線コネクタ 137"/>
        <xdr:cNvCxnSpPr/>
      </xdr:nvCxnSpPr>
      <xdr:spPr>
        <a:xfrm flipV="1">
          <a:off x="3225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60053</xdr:rowOff>
    </xdr:from>
    <xdr:to>
      <xdr:col>19</xdr:col>
      <xdr:colOff>184150</xdr:colOff>
      <xdr:row>63</xdr:row>
      <xdr:rowOff>161653</xdr:rowOff>
    </xdr:to>
    <xdr:sp macro="" textlink="">
      <xdr:nvSpPr>
        <xdr:cNvPr id="139" name="フローチャート: 判断 138"/>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146430</xdr:rowOff>
    </xdr:from>
    <xdr:ext cx="736600" cy="259045"/>
    <xdr:sp macro="" textlink="">
      <xdr:nvSpPr>
        <xdr:cNvPr id="140" name="テキスト ボックス 139"/>
        <xdr:cNvSpPr txBox="1"/>
      </xdr:nvSpPr>
      <xdr:spPr>
        <a:xfrm>
          <a:off x="3733800" y="1094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61</xdr:row>
      <xdr:rowOff>19413</xdr:rowOff>
    </xdr:to>
    <xdr:cxnSp macro="">
      <xdr:nvCxnSpPr>
        <xdr:cNvPr id="141" name="直線コネクタ 140"/>
        <xdr:cNvCxnSpPr/>
      </xdr:nvCxnSpPr>
      <xdr:spPr>
        <a:xfrm>
          <a:off x="2336800" y="1031929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169454</xdr:rowOff>
    </xdr:from>
    <xdr:to>
      <xdr:col>15</xdr:col>
      <xdr:colOff>133350</xdr:colOff>
      <xdr:row>63</xdr:row>
      <xdr:rowOff>99604</xdr:rowOff>
    </xdr:to>
    <xdr:sp macro="" textlink="">
      <xdr:nvSpPr>
        <xdr:cNvPr id="142" name="フローチャート: 判断 141"/>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84381</xdr:rowOff>
    </xdr:from>
    <xdr:ext cx="762000" cy="259045"/>
    <xdr:sp macro="" textlink="">
      <xdr:nvSpPr>
        <xdr:cNvPr id="143" name="テキスト ボックス 142"/>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17599</xdr:rowOff>
    </xdr:from>
    <xdr:to>
      <xdr:col>11</xdr:col>
      <xdr:colOff>31750</xdr:colOff>
      <xdr:row>60</xdr:row>
      <xdr:rowOff>32294</xdr:rowOff>
    </xdr:to>
    <xdr:cxnSp macro="">
      <xdr:nvCxnSpPr>
        <xdr:cNvPr id="144" name="直線コネクタ 143"/>
        <xdr:cNvCxnSpPr/>
      </xdr:nvCxnSpPr>
      <xdr:spPr>
        <a:xfrm>
          <a:off x="1447800" y="101331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5" name="フローチャート: 判断 144"/>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46" name="テキスト ボックス 14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7" name="フローチャート: 判断 146"/>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123933</xdr:rowOff>
    </xdr:from>
    <xdr:ext cx="762000" cy="259045"/>
    <xdr:sp macro="" textlink="">
      <xdr:nvSpPr>
        <xdr:cNvPr id="148" name="テキスト ボックス 147"/>
        <xdr:cNvSpPr txBox="1"/>
      </xdr:nvSpPr>
      <xdr:spPr>
        <a:xfrm>
          <a:off x="1066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4" name="楕円 153"/>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74765</xdr:rowOff>
    </xdr:from>
    <xdr:ext cx="762000" cy="259045"/>
    <xdr:sp macro="" textlink="">
      <xdr:nvSpPr>
        <xdr:cNvPr id="155" name="財政構造の弾力性該当値テキスト"/>
        <xdr:cNvSpPr txBox="1"/>
      </xdr:nvSpPr>
      <xdr:spPr>
        <a:xfrm>
          <a:off x="5041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133169</xdr:rowOff>
    </xdr:from>
    <xdr:to>
      <xdr:col>19</xdr:col>
      <xdr:colOff>184150</xdr:colOff>
      <xdr:row>61</xdr:row>
      <xdr:rowOff>63319</xdr:rowOff>
    </xdr:to>
    <xdr:sp macro="" textlink="">
      <xdr:nvSpPr>
        <xdr:cNvPr id="156" name="楕円 155"/>
        <xdr:cNvSpPr/>
      </xdr:nvSpPr>
      <xdr:spPr>
        <a:xfrm>
          <a:off x="4064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73496</xdr:rowOff>
    </xdr:from>
    <xdr:ext cx="736600" cy="259045"/>
    <xdr:sp macro="" textlink="">
      <xdr:nvSpPr>
        <xdr:cNvPr id="157" name="テキスト ボックス 156"/>
        <xdr:cNvSpPr txBox="1"/>
      </xdr:nvSpPr>
      <xdr:spPr>
        <a:xfrm>
          <a:off x="3733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8" name="楕円 157"/>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80390</xdr:rowOff>
    </xdr:from>
    <xdr:ext cx="762000" cy="259045"/>
    <xdr:sp macro="" textlink="">
      <xdr:nvSpPr>
        <xdr:cNvPr id="159" name="テキスト ボックス 158"/>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60" name="楕円 159"/>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61" name="テキスト ボックス 160"/>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138249</xdr:rowOff>
    </xdr:from>
    <xdr:to>
      <xdr:col>7</xdr:col>
      <xdr:colOff>31750</xdr:colOff>
      <xdr:row>59</xdr:row>
      <xdr:rowOff>68399</xdr:rowOff>
    </xdr:to>
    <xdr:sp macro="" textlink="">
      <xdr:nvSpPr>
        <xdr:cNvPr id="162" name="楕円 161"/>
        <xdr:cNvSpPr/>
      </xdr:nvSpPr>
      <xdr:spPr>
        <a:xfrm>
          <a:off x="1397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78576</xdr:rowOff>
    </xdr:from>
    <xdr:ext cx="762000" cy="259045"/>
    <xdr:sp macro="" textlink="">
      <xdr:nvSpPr>
        <xdr:cNvPr id="163" name="テキスト ボックス 162"/>
        <xdr:cNvSpPr txBox="1"/>
      </xdr:nvSpPr>
      <xdr:spPr>
        <a:xfrm>
          <a:off x="1066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a:t>
          </a:r>
          <a:r>
            <a:rPr kumimoji="1" lang="en-US" altLang="ja-JP" sz="1300">
              <a:latin typeface="ＭＳ Ｐゴシック" panose="020B0600070205080204" pitchFamily="50" charset="-128"/>
              <a:ea typeface="ＭＳ Ｐゴシック" panose="020B0600070205080204" pitchFamily="50" charset="-128"/>
            </a:rPr>
            <a:t>117,985</a:t>
          </a:r>
          <a:r>
            <a:rPr kumimoji="1" lang="ja-JP" altLang="en-US" sz="1300">
              <a:latin typeface="ＭＳ Ｐゴシック" panose="020B0600070205080204" pitchFamily="50" charset="-128"/>
              <a:ea typeface="ＭＳ Ｐゴシック" panose="020B0600070205080204" pitchFamily="50" charset="-128"/>
            </a:rPr>
            <a:t>円上回っている状況である。今後は、公共施設等総合管理計画に基づき、更新、統廃合、長寿命化などを計画的に努め、財政負担の軽減、平準化を図るとともに、行財政改革実施計画に基づいた人件費の削減等により一層のコスト縮減を図っていく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3" name="直線コネクタ 192"/>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4"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5" name="直線コネクタ 194"/>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6"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7" name="直線コネクタ 196"/>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62052</xdr:rowOff>
    </xdr:from>
    <xdr:to>
      <xdr:col>23</xdr:col>
      <xdr:colOff>133350</xdr:colOff>
      <xdr:row>84</xdr:row>
      <xdr:rowOff>116562</xdr:rowOff>
    </xdr:to>
    <xdr:cxnSp macro="">
      <xdr:nvCxnSpPr>
        <xdr:cNvPr id="198" name="直線コネクタ 197"/>
        <xdr:cNvCxnSpPr/>
      </xdr:nvCxnSpPr>
      <xdr:spPr>
        <a:xfrm>
          <a:off x="4114800" y="14463852"/>
          <a:ext cx="838200" cy="5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9"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200" name="フローチャート: 判断 199"/>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16960</xdr:rowOff>
    </xdr:from>
    <xdr:to>
      <xdr:col>19</xdr:col>
      <xdr:colOff>133350</xdr:colOff>
      <xdr:row>84</xdr:row>
      <xdr:rowOff>62052</xdr:rowOff>
    </xdr:to>
    <xdr:cxnSp macro="">
      <xdr:nvCxnSpPr>
        <xdr:cNvPr id="201" name="直線コネクタ 200"/>
        <xdr:cNvCxnSpPr/>
      </xdr:nvCxnSpPr>
      <xdr:spPr>
        <a:xfrm>
          <a:off x="3225800" y="14418760"/>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2" name="フローチャート: 判断 201"/>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3" name="テキスト ボックス 202"/>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156857</xdr:rowOff>
    </xdr:from>
    <xdr:to>
      <xdr:col>15</xdr:col>
      <xdr:colOff>82550</xdr:colOff>
      <xdr:row>84</xdr:row>
      <xdr:rowOff>16960</xdr:rowOff>
    </xdr:to>
    <xdr:cxnSp macro="">
      <xdr:nvCxnSpPr>
        <xdr:cNvPr id="204" name="直線コネクタ 203"/>
        <xdr:cNvCxnSpPr/>
      </xdr:nvCxnSpPr>
      <xdr:spPr>
        <a:xfrm>
          <a:off x="2336800" y="14387207"/>
          <a:ext cx="889000" cy="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5" name="フローチャート: 判断 204"/>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6" name="テキスト ボックス 205"/>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146476</xdr:rowOff>
    </xdr:from>
    <xdr:to>
      <xdr:col>11</xdr:col>
      <xdr:colOff>31750</xdr:colOff>
      <xdr:row>83</xdr:row>
      <xdr:rowOff>156857</xdr:rowOff>
    </xdr:to>
    <xdr:cxnSp macro="">
      <xdr:nvCxnSpPr>
        <xdr:cNvPr id="207" name="直線コネクタ 206"/>
        <xdr:cNvCxnSpPr/>
      </xdr:nvCxnSpPr>
      <xdr:spPr>
        <a:xfrm>
          <a:off x="1447800" y="14376826"/>
          <a:ext cx="8890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8" name="フローチャート: 判断 207"/>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9" name="テキスト ボックス 208"/>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10" name="フローチャート: 判断 209"/>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1" name="テキスト ボックス 210"/>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65762</xdr:rowOff>
    </xdr:from>
    <xdr:to>
      <xdr:col>23</xdr:col>
      <xdr:colOff>184150</xdr:colOff>
      <xdr:row>84</xdr:row>
      <xdr:rowOff>167362</xdr:rowOff>
    </xdr:to>
    <xdr:sp macro="" textlink="">
      <xdr:nvSpPr>
        <xdr:cNvPr id="217" name="楕円 216"/>
        <xdr:cNvSpPr/>
      </xdr:nvSpPr>
      <xdr:spPr>
        <a:xfrm>
          <a:off x="4902200" y="14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37839</xdr:rowOff>
    </xdr:from>
    <xdr:ext cx="762000" cy="259045"/>
    <xdr:sp macro="" textlink="">
      <xdr:nvSpPr>
        <xdr:cNvPr id="218" name="人件費・物件費等の状況該当値テキスト"/>
        <xdr:cNvSpPr txBox="1"/>
      </xdr:nvSpPr>
      <xdr:spPr>
        <a:xfrm>
          <a:off x="5041900" y="1443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11252</xdr:rowOff>
    </xdr:from>
    <xdr:to>
      <xdr:col>19</xdr:col>
      <xdr:colOff>184150</xdr:colOff>
      <xdr:row>84</xdr:row>
      <xdr:rowOff>112852</xdr:rowOff>
    </xdr:to>
    <xdr:sp macro="" textlink="">
      <xdr:nvSpPr>
        <xdr:cNvPr id="219" name="楕円 218"/>
        <xdr:cNvSpPr/>
      </xdr:nvSpPr>
      <xdr:spPr>
        <a:xfrm>
          <a:off x="4064000" y="144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97629</xdr:rowOff>
    </xdr:from>
    <xdr:ext cx="736600" cy="259045"/>
    <xdr:sp macro="" textlink="">
      <xdr:nvSpPr>
        <xdr:cNvPr id="220" name="テキスト ボックス 219"/>
        <xdr:cNvSpPr txBox="1"/>
      </xdr:nvSpPr>
      <xdr:spPr>
        <a:xfrm>
          <a:off x="3733800" y="1449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137610</xdr:rowOff>
    </xdr:from>
    <xdr:to>
      <xdr:col>15</xdr:col>
      <xdr:colOff>133350</xdr:colOff>
      <xdr:row>84</xdr:row>
      <xdr:rowOff>67760</xdr:rowOff>
    </xdr:to>
    <xdr:sp macro="" textlink="">
      <xdr:nvSpPr>
        <xdr:cNvPr id="221" name="楕円 220"/>
        <xdr:cNvSpPr/>
      </xdr:nvSpPr>
      <xdr:spPr>
        <a:xfrm>
          <a:off x="3175000" y="143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52537</xdr:rowOff>
    </xdr:from>
    <xdr:ext cx="762000" cy="259045"/>
    <xdr:sp macro="" textlink="">
      <xdr:nvSpPr>
        <xdr:cNvPr id="222" name="テキスト ボックス 221"/>
        <xdr:cNvSpPr txBox="1"/>
      </xdr:nvSpPr>
      <xdr:spPr>
        <a:xfrm>
          <a:off x="2844800" y="144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106057</xdr:rowOff>
    </xdr:from>
    <xdr:to>
      <xdr:col>11</xdr:col>
      <xdr:colOff>82550</xdr:colOff>
      <xdr:row>84</xdr:row>
      <xdr:rowOff>36207</xdr:rowOff>
    </xdr:to>
    <xdr:sp macro="" textlink="">
      <xdr:nvSpPr>
        <xdr:cNvPr id="223" name="楕円 222"/>
        <xdr:cNvSpPr/>
      </xdr:nvSpPr>
      <xdr:spPr>
        <a:xfrm>
          <a:off x="2286000" y="143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20984</xdr:rowOff>
    </xdr:from>
    <xdr:ext cx="762000" cy="259045"/>
    <xdr:sp macro="" textlink="">
      <xdr:nvSpPr>
        <xdr:cNvPr id="224" name="テキスト ボックス 223"/>
        <xdr:cNvSpPr txBox="1"/>
      </xdr:nvSpPr>
      <xdr:spPr>
        <a:xfrm>
          <a:off x="1955800" y="1442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95676</xdr:rowOff>
    </xdr:from>
    <xdr:to>
      <xdr:col>7</xdr:col>
      <xdr:colOff>31750</xdr:colOff>
      <xdr:row>84</xdr:row>
      <xdr:rowOff>25826</xdr:rowOff>
    </xdr:to>
    <xdr:sp macro="" textlink="">
      <xdr:nvSpPr>
        <xdr:cNvPr id="225" name="楕円 224"/>
        <xdr:cNvSpPr/>
      </xdr:nvSpPr>
      <xdr:spPr>
        <a:xfrm>
          <a:off x="1397000" y="143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10603</xdr:rowOff>
    </xdr:from>
    <xdr:ext cx="762000" cy="259045"/>
    <xdr:sp macro="" textlink="">
      <xdr:nvSpPr>
        <xdr:cNvPr id="226" name="テキスト ボックス 225"/>
        <xdr:cNvSpPr txBox="1"/>
      </xdr:nvSpPr>
      <xdr:spPr>
        <a:xfrm>
          <a:off x="1066800" y="1441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類似団体と同程度で推移している。</a:t>
          </a:r>
        </a:p>
        <a:p>
          <a:r>
            <a:rPr kumimoji="1" lang="ja-JP" altLang="en-US" sz="1300">
              <a:latin typeface="ＭＳ Ｐゴシック" panose="020B0600070205080204" pitchFamily="50" charset="-128"/>
              <a:ea typeface="ＭＳ Ｐゴシック" panose="020B0600070205080204" pitchFamily="50" charset="-128"/>
            </a:rPr>
            <a:t>今後も、各種手当の総点検等により、より一層の給与の適正化に努める。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5" name="直線コネクタ 254"/>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6"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7" name="直線コネクタ 256"/>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8"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9" name="直線コネクタ 258"/>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95955</xdr:rowOff>
    </xdr:to>
    <xdr:cxnSp macro="">
      <xdr:nvCxnSpPr>
        <xdr:cNvPr id="260" name="直線コネクタ 259"/>
        <xdr:cNvCxnSpPr/>
      </xdr:nvCxnSpPr>
      <xdr:spPr>
        <a:xfrm>
          <a:off x="16179800" y="144575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61" name="給与水準   （国との比較）平均値テキスト"/>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2" name="フローチャート: 判断 261"/>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109361</xdr:rowOff>
    </xdr:to>
    <xdr:cxnSp macro="">
      <xdr:nvCxnSpPr>
        <xdr:cNvPr id="263" name="直線コネクタ 262"/>
        <xdr:cNvCxnSpPr/>
      </xdr:nvCxnSpPr>
      <xdr:spPr>
        <a:xfrm flipV="1">
          <a:off x="15290800" y="144575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4" name="フローチャート: 判断 263"/>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5" name="テキスト ボックス 26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6" name="直線コネクタ 265"/>
        <xdr:cNvCxnSpPr/>
      </xdr:nvCxnSpPr>
      <xdr:spPr>
        <a:xfrm>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7" name="フローチャート: 判断 266"/>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8" name="テキスト ボックス 267"/>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109361</xdr:rowOff>
    </xdr:to>
    <xdr:cxnSp macro="">
      <xdr:nvCxnSpPr>
        <xdr:cNvPr id="269" name="直線コネクタ 268"/>
        <xdr:cNvCxnSpPr/>
      </xdr:nvCxnSpPr>
      <xdr:spPr>
        <a:xfrm flipV="1">
          <a:off x="13512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0" name="フローチャート: 判断 269"/>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1" name="テキスト ボックス 27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2" name="フローチャート: 判断 271"/>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3" name="テキスト ボックス 27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9" name="楕円 278"/>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80"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81" name="楕円 280"/>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91316</xdr:rowOff>
    </xdr:from>
    <xdr:ext cx="736600" cy="259045"/>
    <xdr:sp macro="" textlink="">
      <xdr:nvSpPr>
        <xdr:cNvPr id="282" name="テキスト ボックス 281"/>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3" name="楕円 282"/>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84" name="テキスト ボックス 283"/>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5" name="楕円 284"/>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131532</xdr:rowOff>
    </xdr:from>
    <xdr:ext cx="762000" cy="259045"/>
    <xdr:sp macro="" textlink="">
      <xdr:nvSpPr>
        <xdr:cNvPr id="286" name="テキスト ボックス 285"/>
        <xdr:cNvSpPr txBox="1"/>
      </xdr:nvSpPr>
      <xdr:spPr>
        <a:xfrm>
          <a:off x="14020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7" name="楕円 286"/>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88" name="テキスト ボックス 287"/>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策定し、新規採用の抑制や組織再編を継続して行っている。しかし、広大な面積による支所の運営と、保育所、幼稚園等が点在していることから類似団体と比較すると大きな超過となっている。今後も公共施設等再配置計画に基づいた計画的な施設の統廃合や民間委託等を推進し、定員の適正化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7" name="直線コネクタ 316"/>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8"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9" name="直線コネクタ 318"/>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96456</xdr:rowOff>
    </xdr:to>
    <xdr:cxnSp macro="">
      <xdr:nvCxnSpPr>
        <xdr:cNvPr id="322" name="直線コネクタ 321"/>
        <xdr:cNvCxnSpPr/>
      </xdr:nvCxnSpPr>
      <xdr:spPr>
        <a:xfrm flipV="1">
          <a:off x="16179800" y="10547668"/>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3" name="定員管理の状況平均値テキスト"/>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4" name="フローチャート: 判断 323"/>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93239</xdr:rowOff>
    </xdr:from>
    <xdr:to>
      <xdr:col>77</xdr:col>
      <xdr:colOff>44450</xdr:colOff>
      <xdr:row>61</xdr:row>
      <xdr:rowOff>96456</xdr:rowOff>
    </xdr:to>
    <xdr:cxnSp macro="">
      <xdr:nvCxnSpPr>
        <xdr:cNvPr id="325" name="直線コネクタ 324"/>
        <xdr:cNvCxnSpPr/>
      </xdr:nvCxnSpPr>
      <xdr:spPr>
        <a:xfrm>
          <a:off x="15290800" y="1055168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6" name="フローチャート: 判断 325"/>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7" name="テキスト ボックス 326"/>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93239</xdr:rowOff>
    </xdr:from>
    <xdr:to>
      <xdr:col>72</xdr:col>
      <xdr:colOff>203200</xdr:colOff>
      <xdr:row>61</xdr:row>
      <xdr:rowOff>105304</xdr:rowOff>
    </xdr:to>
    <xdr:cxnSp macro="">
      <xdr:nvCxnSpPr>
        <xdr:cNvPr id="328" name="直線コネクタ 327"/>
        <xdr:cNvCxnSpPr/>
      </xdr:nvCxnSpPr>
      <xdr:spPr>
        <a:xfrm flipV="1">
          <a:off x="14401800" y="105516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9" name="フローチャート: 判断 328"/>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30" name="テキスト ボックス 329"/>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101684</xdr:rowOff>
    </xdr:from>
    <xdr:to>
      <xdr:col>68</xdr:col>
      <xdr:colOff>152400</xdr:colOff>
      <xdr:row>61</xdr:row>
      <xdr:rowOff>105304</xdr:rowOff>
    </xdr:to>
    <xdr:cxnSp macro="">
      <xdr:nvCxnSpPr>
        <xdr:cNvPr id="331" name="直線コネクタ 330"/>
        <xdr:cNvCxnSpPr/>
      </xdr:nvCxnSpPr>
      <xdr:spPr>
        <a:xfrm>
          <a:off x="13512800" y="1056013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2" name="フローチャート: 判断 331"/>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3" name="テキスト ボックス 332"/>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47392</xdr:rowOff>
    </xdr:from>
    <xdr:to>
      <xdr:col>64</xdr:col>
      <xdr:colOff>152400</xdr:colOff>
      <xdr:row>60</xdr:row>
      <xdr:rowOff>148992</xdr:rowOff>
    </xdr:to>
    <xdr:sp macro="" textlink="">
      <xdr:nvSpPr>
        <xdr:cNvPr id="334" name="フローチャート: 判断 333"/>
        <xdr:cNvSpPr/>
      </xdr:nvSpPr>
      <xdr:spPr>
        <a:xfrm>
          <a:off x="13462000" y="1033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159169</xdr:rowOff>
    </xdr:from>
    <xdr:ext cx="762000" cy="259045"/>
    <xdr:sp macro="" textlink="">
      <xdr:nvSpPr>
        <xdr:cNvPr id="335" name="テキスト ボックス 334"/>
        <xdr:cNvSpPr txBox="1"/>
      </xdr:nvSpPr>
      <xdr:spPr>
        <a:xfrm>
          <a:off x="13131800" y="1010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41" name="楕円 340"/>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10495</xdr:rowOff>
    </xdr:from>
    <xdr:ext cx="762000" cy="259045"/>
    <xdr:sp macro="" textlink="">
      <xdr:nvSpPr>
        <xdr:cNvPr id="342" name="定員管理の状況該当値テキスト"/>
        <xdr:cNvSpPr txBox="1"/>
      </xdr:nvSpPr>
      <xdr:spPr>
        <a:xfrm>
          <a:off x="17106900" y="1046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45656</xdr:rowOff>
    </xdr:from>
    <xdr:to>
      <xdr:col>77</xdr:col>
      <xdr:colOff>95250</xdr:colOff>
      <xdr:row>61</xdr:row>
      <xdr:rowOff>147256</xdr:rowOff>
    </xdr:to>
    <xdr:sp macro="" textlink="">
      <xdr:nvSpPr>
        <xdr:cNvPr id="343" name="楕円 342"/>
        <xdr:cNvSpPr/>
      </xdr:nvSpPr>
      <xdr:spPr>
        <a:xfrm>
          <a:off x="16129000" y="10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132033</xdr:rowOff>
    </xdr:from>
    <xdr:ext cx="736600" cy="259045"/>
    <xdr:sp macro="" textlink="">
      <xdr:nvSpPr>
        <xdr:cNvPr id="344" name="テキスト ボックス 343"/>
        <xdr:cNvSpPr txBox="1"/>
      </xdr:nvSpPr>
      <xdr:spPr>
        <a:xfrm>
          <a:off x="15798800" y="1059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42439</xdr:rowOff>
    </xdr:from>
    <xdr:to>
      <xdr:col>73</xdr:col>
      <xdr:colOff>44450</xdr:colOff>
      <xdr:row>61</xdr:row>
      <xdr:rowOff>144039</xdr:rowOff>
    </xdr:to>
    <xdr:sp macro="" textlink="">
      <xdr:nvSpPr>
        <xdr:cNvPr id="345" name="楕円 344"/>
        <xdr:cNvSpPr/>
      </xdr:nvSpPr>
      <xdr:spPr>
        <a:xfrm>
          <a:off x="15240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128816</xdr:rowOff>
    </xdr:from>
    <xdr:ext cx="762000" cy="259045"/>
    <xdr:sp macro="" textlink="">
      <xdr:nvSpPr>
        <xdr:cNvPr id="346" name="テキスト ボックス 345"/>
        <xdr:cNvSpPr txBox="1"/>
      </xdr:nvSpPr>
      <xdr:spPr>
        <a:xfrm>
          <a:off x="14909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54504</xdr:rowOff>
    </xdr:from>
    <xdr:to>
      <xdr:col>68</xdr:col>
      <xdr:colOff>203200</xdr:colOff>
      <xdr:row>61</xdr:row>
      <xdr:rowOff>156104</xdr:rowOff>
    </xdr:to>
    <xdr:sp macro="" textlink="">
      <xdr:nvSpPr>
        <xdr:cNvPr id="347" name="楕円 346"/>
        <xdr:cNvSpPr/>
      </xdr:nvSpPr>
      <xdr:spPr>
        <a:xfrm>
          <a:off x="14351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140881</xdr:rowOff>
    </xdr:from>
    <xdr:ext cx="762000" cy="259045"/>
    <xdr:sp macro="" textlink="">
      <xdr:nvSpPr>
        <xdr:cNvPr id="348" name="テキスト ボックス 347"/>
        <xdr:cNvSpPr txBox="1"/>
      </xdr:nvSpPr>
      <xdr:spPr>
        <a:xfrm>
          <a:off x="140208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50884</xdr:rowOff>
    </xdr:from>
    <xdr:to>
      <xdr:col>64</xdr:col>
      <xdr:colOff>152400</xdr:colOff>
      <xdr:row>61</xdr:row>
      <xdr:rowOff>152484</xdr:rowOff>
    </xdr:to>
    <xdr:sp macro="" textlink="">
      <xdr:nvSpPr>
        <xdr:cNvPr id="349" name="楕円 348"/>
        <xdr:cNvSpPr/>
      </xdr:nvSpPr>
      <xdr:spPr>
        <a:xfrm>
          <a:off x="13462000" y="10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137261</xdr:rowOff>
    </xdr:from>
    <xdr:ext cx="762000" cy="259045"/>
    <xdr:sp macro="" textlink="">
      <xdr:nvSpPr>
        <xdr:cNvPr id="350" name="テキスト ボックス 349"/>
        <xdr:cNvSpPr txBox="1"/>
      </xdr:nvSpPr>
      <xdr:spPr>
        <a:xfrm>
          <a:off x="13131800" y="105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優先度の高い事業や必要な事業を選択して実施し、地方債発行を抑制したことにより、類似団体平均を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今後は、新庁舎・支所・ごみ処理施設整備等の大型事業が控えていることから、比率が増加していくと考えられるが、より一層実施事業の緊急度・住民ニーズを的確に把握することにより優先順位を厳しく見極め、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7" name="直線コネクタ 376"/>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80"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81" name="直線コネクタ 380"/>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107696</xdr:rowOff>
    </xdr:to>
    <xdr:cxnSp macro="">
      <xdr:nvCxnSpPr>
        <xdr:cNvPr id="382" name="直線コネクタ 381"/>
        <xdr:cNvCxnSpPr/>
      </xdr:nvCxnSpPr>
      <xdr:spPr>
        <a:xfrm>
          <a:off x="16179800" y="694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3" name="公債費負担の状況平均値テキスト"/>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88392</xdr:rowOff>
    </xdr:to>
    <xdr:cxnSp macro="">
      <xdr:nvCxnSpPr>
        <xdr:cNvPr id="385" name="直線コネクタ 384"/>
        <xdr:cNvCxnSpPr/>
      </xdr:nvCxnSpPr>
      <xdr:spPr>
        <a:xfrm>
          <a:off x="15290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6" name="フローチャート: 判断 385"/>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87" name="テキスト ボックス 386"/>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59436</xdr:rowOff>
    </xdr:to>
    <xdr:cxnSp macro="">
      <xdr:nvCxnSpPr>
        <xdr:cNvPr id="388" name="直線コネクタ 387"/>
        <xdr:cNvCxnSpPr/>
      </xdr:nvCxnSpPr>
      <xdr:spPr>
        <a:xfrm>
          <a:off x="14401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98044</xdr:rowOff>
    </xdr:to>
    <xdr:cxnSp macro="">
      <xdr:nvCxnSpPr>
        <xdr:cNvPr id="391" name="直線コネクタ 390"/>
        <xdr:cNvCxnSpPr/>
      </xdr:nvCxnSpPr>
      <xdr:spPr>
        <a:xfrm flipV="1">
          <a:off x="13512800" y="688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2" name="フローチャート: 判断 391"/>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3" name="テキスト ボックス 392"/>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394" name="フローチャート: 判断 393"/>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395" name="テキスト ボックス 394"/>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401" name="楕円 400"/>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2"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3" name="楕円 402"/>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4" name="テキスト ボックス 403"/>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5" name="楕円 404"/>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6" name="テキスト ボックス 405"/>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7" name="楕円 406"/>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8" name="テキスト ボックス 407"/>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9" name="楕円 408"/>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10" name="テキスト ボックス 409"/>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を大きく下回っている状況である。この主な要因は、定員適正化計画に基づく職員数の削減による退職手当負担見込額の減少及び地方債の繰上償還等による地方債残高の減少や、財政調整基金及び減債基金の積立による充当可能基金の増加等であ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9" name="直線コネクタ 438"/>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40" name="将来負担の状況最小値テキスト"/>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41" name="直線コネクタ 440"/>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67539</xdr:rowOff>
    </xdr:from>
    <xdr:ext cx="762000" cy="259045"/>
    <xdr:sp macro="" textlink="">
      <xdr:nvSpPr>
        <xdr:cNvPr id="444" name="将来負担の状況平均値テキスト"/>
        <xdr:cNvSpPr txBox="1"/>
      </xdr:nvSpPr>
      <xdr:spPr>
        <a:xfrm>
          <a:off x="17106900" y="281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5" name="フローチャート: 判断 444"/>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82056</xdr:rowOff>
    </xdr:from>
    <xdr:to>
      <xdr:col>73</xdr:col>
      <xdr:colOff>44450</xdr:colOff>
      <xdr:row>17</xdr:row>
      <xdr:rowOff>12206</xdr:rowOff>
    </xdr:to>
    <xdr:sp macro="" textlink="">
      <xdr:nvSpPr>
        <xdr:cNvPr id="448" name="フローチャート: 判断 447"/>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49" name="テキスト ボックス 448"/>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50" name="フローチャート: 判断 449"/>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1" name="テキスト ボックス 450"/>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52" name="フローチャート: 判断 451"/>
        <xdr:cNvSpPr/>
      </xdr:nvSpPr>
      <xdr:spPr>
        <a:xfrm>
          <a:off x="134620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129769</xdr:rowOff>
    </xdr:from>
    <xdr:ext cx="762000" cy="259045"/>
    <xdr:sp macro="" textlink="">
      <xdr:nvSpPr>
        <xdr:cNvPr id="453" name="テキスト ボックス 452"/>
        <xdr:cNvSpPr txBox="1"/>
      </xdr:nvSpPr>
      <xdr:spPr>
        <a:xfrm>
          <a:off x="13131800" y="287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については類似団体平均を下回っている。今後も定員適正化計画による職員数の抑制、公共施設等再配置計画に基づいた計画的な施設の統廃合や民間委託等を推進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58420</xdr:rowOff>
    </xdr:to>
    <xdr:cxnSp macro="">
      <xdr:nvCxnSpPr>
        <xdr:cNvPr id="66" name="直線コネクタ 65"/>
        <xdr:cNvCxnSpPr/>
      </xdr:nvCxnSpPr>
      <xdr:spPr>
        <a:xfrm>
          <a:off x="3987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73660</xdr:rowOff>
    </xdr:to>
    <xdr:cxnSp macro="">
      <xdr:nvCxnSpPr>
        <xdr:cNvPr id="69" name="直線コネクタ 68"/>
        <xdr:cNvCxnSpPr/>
      </xdr:nvCxnSpPr>
      <xdr:spPr>
        <a:xfrm flipV="1">
          <a:off x="3098800" y="587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73660</xdr:rowOff>
    </xdr:to>
    <xdr:cxnSp macro="">
      <xdr:nvCxnSpPr>
        <xdr:cNvPr id="72" name="直線コネクタ 71"/>
        <xdr:cNvCxnSpPr/>
      </xdr:nvCxnSpPr>
      <xdr:spPr>
        <a:xfrm>
          <a:off x="2209800" y="5826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168910</xdr:rowOff>
    </xdr:to>
    <xdr:cxnSp macro="">
      <xdr:nvCxnSpPr>
        <xdr:cNvPr id="75" name="直線コネクタ 74"/>
        <xdr:cNvCxnSpPr/>
      </xdr:nvCxnSpPr>
      <xdr:spPr>
        <a:xfrm>
          <a:off x="1320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78" name="フローチャート: 判断 77"/>
        <xdr:cNvSpPr/>
      </xdr:nvSpPr>
      <xdr:spPr>
        <a:xfrm>
          <a:off x="1270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79" name="テキスト ボックス 78"/>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物件費にかかる経常収支比率が類似団体平均を下回っているのは、行財政改革実施計画に基づき、一般管理経費が削減されたためである。今後も、なお一層の経費削減に努める。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77470</xdr:rowOff>
    </xdr:to>
    <xdr:cxnSp macro="">
      <xdr:nvCxnSpPr>
        <xdr:cNvPr id="127" name="直線コネクタ 126"/>
        <xdr:cNvCxnSpPr/>
      </xdr:nvCxnSpPr>
      <xdr:spPr>
        <a:xfrm>
          <a:off x="15671800" y="2618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46990</xdr:rowOff>
    </xdr:to>
    <xdr:cxnSp macro="">
      <xdr:nvCxnSpPr>
        <xdr:cNvPr id="130" name="直線コネクタ 129"/>
        <xdr:cNvCxnSpPr/>
      </xdr:nvCxnSpPr>
      <xdr:spPr>
        <a:xfrm>
          <a:off x="14782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134620</xdr:rowOff>
    </xdr:from>
    <xdr:to>
      <xdr:col>73</xdr:col>
      <xdr:colOff>180975</xdr:colOff>
      <xdr:row>15</xdr:row>
      <xdr:rowOff>24130</xdr:rowOff>
    </xdr:to>
    <xdr:cxnSp macro="">
      <xdr:nvCxnSpPr>
        <xdr:cNvPr id="133" name="直線コネクタ 132"/>
        <xdr:cNvCxnSpPr/>
      </xdr:nvCxnSpPr>
      <xdr:spPr>
        <a:xfrm>
          <a:off x="13893800" y="2534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134620</xdr:rowOff>
    </xdr:to>
    <xdr:cxnSp macro="">
      <xdr:nvCxnSpPr>
        <xdr:cNvPr id="136" name="直線コネクタ 135"/>
        <xdr:cNvCxnSpPr/>
      </xdr:nvCxnSpPr>
      <xdr:spPr>
        <a:xfrm>
          <a:off x="13004800" y="248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39" name="フローチャート: 判断 138"/>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40" name="テキスト ボックス 139"/>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6" name="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50" name="楕円 149"/>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51" name="テキスト ボックス 150"/>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83820</xdr:rowOff>
    </xdr:from>
    <xdr:to>
      <xdr:col>69</xdr:col>
      <xdr:colOff>142875</xdr:colOff>
      <xdr:row>15</xdr:row>
      <xdr:rowOff>13970</xdr:rowOff>
    </xdr:to>
    <xdr:sp macro="" textlink="">
      <xdr:nvSpPr>
        <xdr:cNvPr id="152" name="楕円 151"/>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24147</xdr:rowOff>
    </xdr:from>
    <xdr:ext cx="762000" cy="259045"/>
    <xdr:sp macro="" textlink="">
      <xdr:nvSpPr>
        <xdr:cNvPr id="153" name="テキスト ボックス 152"/>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については類似団体を下回っているが、人口一人当たりの決算額で比較すると類似団体平均とほぼ同数である。障害者支援・子育て支援対策等の社会保障分野において財政需要が増嵩している中で、今後も扶助費全体としては増加傾向と見込まれるが、引き続き生活保護の適正実施等、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53</xdr:row>
      <xdr:rowOff>170434</xdr:rowOff>
    </xdr:to>
    <xdr:cxnSp macro="">
      <xdr:nvCxnSpPr>
        <xdr:cNvPr id="186" name="直線コネクタ 185"/>
        <xdr:cNvCxnSpPr/>
      </xdr:nvCxnSpPr>
      <xdr:spPr>
        <a:xfrm>
          <a:off x="3987800" y="9257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53</xdr:row>
      <xdr:rowOff>170434</xdr:rowOff>
    </xdr:to>
    <xdr:cxnSp macro="">
      <xdr:nvCxnSpPr>
        <xdr:cNvPr id="189" name="直線コネクタ 188"/>
        <xdr:cNvCxnSpPr/>
      </xdr:nvCxnSpPr>
      <xdr:spPr>
        <a:xfrm>
          <a:off x="3098800" y="9202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106426</xdr:rowOff>
    </xdr:from>
    <xdr:to>
      <xdr:col>15</xdr:col>
      <xdr:colOff>98425</xdr:colOff>
      <xdr:row>53</xdr:row>
      <xdr:rowOff>115570</xdr:rowOff>
    </xdr:to>
    <xdr:cxnSp macro="">
      <xdr:nvCxnSpPr>
        <xdr:cNvPr id="192" name="直線コネクタ 191"/>
        <xdr:cNvCxnSpPr/>
      </xdr:nvCxnSpPr>
      <xdr:spPr>
        <a:xfrm>
          <a:off x="2209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97282</xdr:rowOff>
    </xdr:from>
    <xdr:to>
      <xdr:col>11</xdr:col>
      <xdr:colOff>9525</xdr:colOff>
      <xdr:row>53</xdr:row>
      <xdr:rowOff>106426</xdr:rowOff>
    </xdr:to>
    <xdr:cxnSp macro="">
      <xdr:nvCxnSpPr>
        <xdr:cNvPr id="195" name="直線コネクタ 194"/>
        <xdr:cNvCxnSpPr/>
      </xdr:nvCxnSpPr>
      <xdr:spPr>
        <a:xfrm>
          <a:off x="1320800" y="9184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119634</xdr:rowOff>
    </xdr:from>
    <xdr:to>
      <xdr:col>24</xdr:col>
      <xdr:colOff>76200</xdr:colOff>
      <xdr:row>54</xdr:row>
      <xdr:rowOff>49784</xdr:rowOff>
    </xdr:to>
    <xdr:sp macro="" textlink="">
      <xdr:nvSpPr>
        <xdr:cNvPr id="205" name="楕円 204"/>
        <xdr:cNvSpPr/>
      </xdr:nvSpPr>
      <xdr:spPr>
        <a:xfrm>
          <a:off x="47752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28211</xdr:rowOff>
    </xdr:from>
    <xdr:ext cx="762000" cy="259045"/>
    <xdr:sp macro="" textlink="">
      <xdr:nvSpPr>
        <xdr:cNvPr id="206" name="扶助費該当値テキスト"/>
        <xdr:cNvSpPr txBox="1"/>
      </xdr:nvSpPr>
      <xdr:spPr>
        <a:xfrm>
          <a:off x="4914900" y="91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119634</xdr:rowOff>
    </xdr:from>
    <xdr:to>
      <xdr:col>20</xdr:col>
      <xdr:colOff>38100</xdr:colOff>
      <xdr:row>54</xdr:row>
      <xdr:rowOff>49784</xdr:rowOff>
    </xdr:to>
    <xdr:sp macro="" textlink="">
      <xdr:nvSpPr>
        <xdr:cNvPr id="207" name="楕円 206"/>
        <xdr:cNvSpPr/>
      </xdr:nvSpPr>
      <xdr:spPr>
        <a:xfrm>
          <a:off x="3937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59961</xdr:rowOff>
    </xdr:from>
    <xdr:ext cx="736600" cy="259045"/>
    <xdr:sp macro="" textlink="">
      <xdr:nvSpPr>
        <xdr:cNvPr id="208" name="テキスト ボックス 207"/>
        <xdr:cNvSpPr txBox="1"/>
      </xdr:nvSpPr>
      <xdr:spPr>
        <a:xfrm>
          <a:off x="3606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09" name="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5097</xdr:rowOff>
    </xdr:from>
    <xdr:ext cx="762000" cy="259045"/>
    <xdr:sp macro="" textlink="">
      <xdr:nvSpPr>
        <xdr:cNvPr id="210" name="テキスト ボックス 209"/>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55626</xdr:rowOff>
    </xdr:from>
    <xdr:to>
      <xdr:col>11</xdr:col>
      <xdr:colOff>60325</xdr:colOff>
      <xdr:row>53</xdr:row>
      <xdr:rowOff>157226</xdr:rowOff>
    </xdr:to>
    <xdr:sp macro="" textlink="">
      <xdr:nvSpPr>
        <xdr:cNvPr id="211" name="楕円 210"/>
        <xdr:cNvSpPr/>
      </xdr:nvSpPr>
      <xdr:spPr>
        <a:xfrm>
          <a:off x="2159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167403</xdr:rowOff>
    </xdr:from>
    <xdr:ext cx="762000" cy="259045"/>
    <xdr:sp macro="" textlink="">
      <xdr:nvSpPr>
        <xdr:cNvPr id="212" name="テキスト ボックス 211"/>
        <xdr:cNvSpPr txBox="1"/>
      </xdr:nvSpPr>
      <xdr:spPr>
        <a:xfrm>
          <a:off x="1828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46482</xdr:rowOff>
    </xdr:from>
    <xdr:to>
      <xdr:col>6</xdr:col>
      <xdr:colOff>171450</xdr:colOff>
      <xdr:row>53</xdr:row>
      <xdr:rowOff>148082</xdr:rowOff>
    </xdr:to>
    <xdr:sp macro="" textlink="">
      <xdr:nvSpPr>
        <xdr:cNvPr id="213" name="楕円 212"/>
        <xdr:cNvSpPr/>
      </xdr:nvSpPr>
      <xdr:spPr>
        <a:xfrm>
          <a:off x="1270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158259</xdr:rowOff>
    </xdr:from>
    <xdr:ext cx="762000" cy="259045"/>
    <xdr:sp macro="" textlink="">
      <xdr:nvSpPr>
        <xdr:cNvPr id="214" name="テキスト ボックス 213"/>
        <xdr:cNvSpPr txBox="1"/>
      </xdr:nvSpPr>
      <xdr:spPr>
        <a:xfrm>
          <a:off x="939800" y="890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については類似団体平均を下回っているが、公営企業会計等に対する繰出金が増加傾向にあるため、今後経費を削減するとともに、使用料の見直しによる健全化を図り、普通会計の負担額軽減を図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56</xdr:row>
      <xdr:rowOff>12700</xdr:rowOff>
    </xdr:to>
    <xdr:cxnSp macro="">
      <xdr:nvCxnSpPr>
        <xdr:cNvPr id="247" name="直線コネクタ 246"/>
        <xdr:cNvCxnSpPr/>
      </xdr:nvCxnSpPr>
      <xdr:spPr>
        <a:xfrm>
          <a:off x="15671800" y="9530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100330</xdr:rowOff>
    </xdr:to>
    <xdr:cxnSp macro="">
      <xdr:nvCxnSpPr>
        <xdr:cNvPr id="250" name="直線コネクタ 249"/>
        <xdr:cNvCxnSpPr/>
      </xdr:nvCxnSpPr>
      <xdr:spPr>
        <a:xfrm>
          <a:off x="14782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130810</xdr:rowOff>
    </xdr:to>
    <xdr:cxnSp macro="">
      <xdr:nvCxnSpPr>
        <xdr:cNvPr id="253" name="直線コネクタ 252"/>
        <xdr:cNvCxnSpPr/>
      </xdr:nvCxnSpPr>
      <xdr:spPr>
        <a:xfrm flipV="1">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5" name="テキスト ボックス 25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130810</xdr:rowOff>
    </xdr:to>
    <xdr:cxnSp macro="">
      <xdr:nvCxnSpPr>
        <xdr:cNvPr id="256" name="直線コネクタ 255"/>
        <xdr:cNvCxnSpPr/>
      </xdr:nvCxnSpPr>
      <xdr:spPr>
        <a:xfrm>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68" name="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69" name="テキスト ボックス 268"/>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0" name="楕円 269"/>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1" name="テキスト ボックス 270"/>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2" name="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4" name="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については類似団体平均を下回っているが、一部事務組合負担金が補助費合計の５割を占めている。今後においては、ごみ処理施設整備事業等により負担金は増加予定であるが、全体的な事務内容の精査及び負担割合の見直しなど、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05" name="直線コネクタ 304"/>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17272</xdr:rowOff>
    </xdr:to>
    <xdr:cxnSp macro="">
      <xdr:nvCxnSpPr>
        <xdr:cNvPr id="308" name="直線コネクタ 307"/>
        <xdr:cNvCxnSpPr/>
      </xdr:nvCxnSpPr>
      <xdr:spPr>
        <a:xfrm flipV="1">
          <a:off x="14782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17272</xdr:rowOff>
    </xdr:to>
    <xdr:cxnSp macro="">
      <xdr:nvCxnSpPr>
        <xdr:cNvPr id="311" name="直線コネクタ 310"/>
        <xdr:cNvCxnSpPr/>
      </xdr:nvCxnSpPr>
      <xdr:spPr>
        <a:xfrm>
          <a:off x="13893800" y="6125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14" name="直線コネクタ 313"/>
        <xdr:cNvCxnSpPr/>
      </xdr:nvCxnSpPr>
      <xdr:spPr>
        <a:xfrm>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17" name="フローチャート: 判断 316"/>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18" name="テキスト ボックス 317"/>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4" name="楕円 323"/>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5"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6" name="楕円 325"/>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7" name="テキスト ボックス 326"/>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8" name="楕円 327"/>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9" name="テキスト ボックス 328"/>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0" name="楕円 329"/>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1" name="テキスト ボックス 330"/>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2" name="楕円 331"/>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3" name="テキスト ボックス 332"/>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に実施した地方単独事業等により、類似団体平均を大きく上回っている。今後も、新庁舎・支所・み処理施設整備事業等大型事業を実施予定であるが、緊急度・住民ニーズを的確に把握した事業の選択により、地方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8" name="直線コネクタ 34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9" name="テキスト ボックス 34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2" name="直線コネクタ 35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3" name="テキスト ボックス 35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5" name="テキスト ボックス 35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104140</xdr:rowOff>
    </xdr:from>
    <xdr:to>
      <xdr:col>24</xdr:col>
      <xdr:colOff>25400</xdr:colOff>
      <xdr:row>79</xdr:row>
      <xdr:rowOff>127000</xdr:rowOff>
    </xdr:to>
    <xdr:cxnSp macro="">
      <xdr:nvCxnSpPr>
        <xdr:cNvPr id="357" name="直線コネクタ 356"/>
        <xdr:cNvCxnSpPr/>
      </xdr:nvCxnSpPr>
      <xdr:spPr>
        <a:xfrm flipV="1">
          <a:off x="4826000" y="1261999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99077</xdr:rowOff>
    </xdr:from>
    <xdr:ext cx="762000" cy="259045"/>
    <xdr:sp macro="" textlink="">
      <xdr:nvSpPr>
        <xdr:cNvPr id="358" name="公債費最小値テキスト"/>
        <xdr:cNvSpPr txBox="1"/>
      </xdr:nvSpPr>
      <xdr:spPr>
        <a:xfrm>
          <a:off x="4914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127000</xdr:rowOff>
    </xdr:from>
    <xdr:to>
      <xdr:col>24</xdr:col>
      <xdr:colOff>114300</xdr:colOff>
      <xdr:row>79</xdr:row>
      <xdr:rowOff>127000</xdr:rowOff>
    </xdr:to>
    <xdr:cxnSp macro="">
      <xdr:nvCxnSpPr>
        <xdr:cNvPr id="359" name="直線コネクタ 358"/>
        <xdr:cNvCxnSpPr/>
      </xdr:nvCxnSpPr>
      <xdr:spPr>
        <a:xfrm>
          <a:off x="4737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19067</xdr:rowOff>
    </xdr:from>
    <xdr:ext cx="762000" cy="259045"/>
    <xdr:sp macro="" textlink="">
      <xdr:nvSpPr>
        <xdr:cNvPr id="360" name="公債費最大値テキスト"/>
        <xdr:cNvSpPr txBox="1"/>
      </xdr:nvSpPr>
      <xdr:spPr>
        <a:xfrm>
          <a:off x="4914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104140</xdr:rowOff>
    </xdr:from>
    <xdr:to>
      <xdr:col>24</xdr:col>
      <xdr:colOff>114300</xdr:colOff>
      <xdr:row>73</xdr:row>
      <xdr:rowOff>104140</xdr:rowOff>
    </xdr:to>
    <xdr:cxnSp macro="">
      <xdr:nvCxnSpPr>
        <xdr:cNvPr id="361" name="直線コネクタ 360"/>
        <xdr:cNvCxnSpPr/>
      </xdr:nvCxnSpPr>
      <xdr:spPr>
        <a:xfrm>
          <a:off x="4737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127000</xdr:rowOff>
    </xdr:from>
    <xdr:to>
      <xdr:col>24</xdr:col>
      <xdr:colOff>25400</xdr:colOff>
      <xdr:row>80</xdr:row>
      <xdr:rowOff>29845</xdr:rowOff>
    </xdr:to>
    <xdr:cxnSp macro="">
      <xdr:nvCxnSpPr>
        <xdr:cNvPr id="362" name="直線コネクタ 361"/>
        <xdr:cNvCxnSpPr/>
      </xdr:nvCxnSpPr>
      <xdr:spPr>
        <a:xfrm flipV="1">
          <a:off x="3987800" y="1367155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6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64" name="フローチャート: 判断 36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29845</xdr:rowOff>
    </xdr:from>
    <xdr:to>
      <xdr:col>19</xdr:col>
      <xdr:colOff>187325</xdr:colOff>
      <xdr:row>80</xdr:row>
      <xdr:rowOff>35561</xdr:rowOff>
    </xdr:to>
    <xdr:cxnSp macro="">
      <xdr:nvCxnSpPr>
        <xdr:cNvPr id="365" name="直線コネクタ 364"/>
        <xdr:cNvCxnSpPr/>
      </xdr:nvCxnSpPr>
      <xdr:spPr>
        <a:xfrm flipV="1">
          <a:off x="3098800" y="137458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66" name="フローチャート: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80</xdr:row>
      <xdr:rowOff>58420</xdr:rowOff>
    </xdr:to>
    <xdr:cxnSp macro="">
      <xdr:nvCxnSpPr>
        <xdr:cNvPr id="368" name="直線コネクタ 367"/>
        <xdr:cNvCxnSpPr/>
      </xdr:nvCxnSpPr>
      <xdr:spPr>
        <a:xfrm flipV="1">
          <a:off x="2209800" y="13751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69" name="フローチャート: 判断 368"/>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0" name="テキスト ボックス 36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155575</xdr:rowOff>
    </xdr:from>
    <xdr:to>
      <xdr:col>11</xdr:col>
      <xdr:colOff>9525</xdr:colOff>
      <xdr:row>80</xdr:row>
      <xdr:rowOff>58420</xdr:rowOff>
    </xdr:to>
    <xdr:cxnSp macro="">
      <xdr:nvCxnSpPr>
        <xdr:cNvPr id="371" name="直線コネクタ 370"/>
        <xdr:cNvCxnSpPr/>
      </xdr:nvCxnSpPr>
      <xdr:spPr>
        <a:xfrm>
          <a:off x="1320800" y="137001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93345</xdr:rowOff>
    </xdr:from>
    <xdr:to>
      <xdr:col>11</xdr:col>
      <xdr:colOff>60325</xdr:colOff>
      <xdr:row>77</xdr:row>
      <xdr:rowOff>23495</xdr:rowOff>
    </xdr:to>
    <xdr:sp macro="" textlink="">
      <xdr:nvSpPr>
        <xdr:cNvPr id="372" name="フローチャート: 判断 371"/>
        <xdr:cNvSpPr/>
      </xdr:nvSpPr>
      <xdr:spPr>
        <a:xfrm>
          <a:off x="2159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33672</xdr:rowOff>
    </xdr:from>
    <xdr:ext cx="762000" cy="259045"/>
    <xdr:sp macro="" textlink="">
      <xdr:nvSpPr>
        <xdr:cNvPr id="373" name="テキスト ボックス 372"/>
        <xdr:cNvSpPr txBox="1"/>
      </xdr:nvSpPr>
      <xdr:spPr>
        <a:xfrm>
          <a:off x="1828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161925</xdr:rowOff>
    </xdr:from>
    <xdr:to>
      <xdr:col>6</xdr:col>
      <xdr:colOff>171450</xdr:colOff>
      <xdr:row>77</xdr:row>
      <xdr:rowOff>92075</xdr:rowOff>
    </xdr:to>
    <xdr:sp macro="" textlink="">
      <xdr:nvSpPr>
        <xdr:cNvPr id="374" name="フローチャート: 判断 373"/>
        <xdr:cNvSpPr/>
      </xdr:nvSpPr>
      <xdr:spPr>
        <a:xfrm>
          <a:off x="1270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102252</xdr:rowOff>
    </xdr:from>
    <xdr:ext cx="762000" cy="259045"/>
    <xdr:sp macro="" textlink="">
      <xdr:nvSpPr>
        <xdr:cNvPr id="375" name="テキスト ボックス 374"/>
        <xdr:cNvSpPr txBox="1"/>
      </xdr:nvSpPr>
      <xdr:spPr>
        <a:xfrm>
          <a:off x="939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76200</xdr:rowOff>
    </xdr:from>
    <xdr:to>
      <xdr:col>24</xdr:col>
      <xdr:colOff>76200</xdr:colOff>
      <xdr:row>80</xdr:row>
      <xdr:rowOff>6350</xdr:rowOff>
    </xdr:to>
    <xdr:sp macro="" textlink="">
      <xdr:nvSpPr>
        <xdr:cNvPr id="381" name="楕円 380"/>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156227</xdr:rowOff>
    </xdr:from>
    <xdr:ext cx="762000" cy="259045"/>
    <xdr:sp macro="" textlink="">
      <xdr:nvSpPr>
        <xdr:cNvPr id="382" name="公債費該当値テキスト"/>
        <xdr:cNvSpPr txBox="1"/>
      </xdr:nvSpPr>
      <xdr:spPr>
        <a:xfrm>
          <a:off x="4914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150495</xdr:rowOff>
    </xdr:from>
    <xdr:to>
      <xdr:col>20</xdr:col>
      <xdr:colOff>38100</xdr:colOff>
      <xdr:row>80</xdr:row>
      <xdr:rowOff>80645</xdr:rowOff>
    </xdr:to>
    <xdr:sp macro="" textlink="">
      <xdr:nvSpPr>
        <xdr:cNvPr id="383" name="楕円 382"/>
        <xdr:cNvSpPr/>
      </xdr:nvSpPr>
      <xdr:spPr>
        <a:xfrm>
          <a:off x="39370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65422</xdr:rowOff>
    </xdr:from>
    <xdr:ext cx="736600" cy="259045"/>
    <xdr:sp macro="" textlink="">
      <xdr:nvSpPr>
        <xdr:cNvPr id="384" name="テキスト ボックス 383"/>
        <xdr:cNvSpPr txBox="1"/>
      </xdr:nvSpPr>
      <xdr:spPr>
        <a:xfrm>
          <a:off x="3606800" y="1378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85" name="楕円 384"/>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86" name="テキスト ボックス 385"/>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87" name="楕円 386"/>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88" name="テキスト ボックス 387"/>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104775</xdr:rowOff>
    </xdr:from>
    <xdr:to>
      <xdr:col>6</xdr:col>
      <xdr:colOff>171450</xdr:colOff>
      <xdr:row>80</xdr:row>
      <xdr:rowOff>34925</xdr:rowOff>
    </xdr:to>
    <xdr:sp macro="" textlink="">
      <xdr:nvSpPr>
        <xdr:cNvPr id="389" name="楕円 388"/>
        <xdr:cNvSpPr/>
      </xdr:nvSpPr>
      <xdr:spPr>
        <a:xfrm>
          <a:off x="1270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19702</xdr:rowOff>
    </xdr:from>
    <xdr:ext cx="762000" cy="259045"/>
    <xdr:sp macro="" textlink="">
      <xdr:nvSpPr>
        <xdr:cNvPr id="390" name="テキスト ボックス 389"/>
        <xdr:cNvSpPr txBox="1"/>
      </xdr:nvSpPr>
      <xdr:spPr>
        <a:xfrm>
          <a:off x="939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公債費以外にかかる経常収支比率については、類似団体平均を下回っているが、今後も人件費の削減等、行財政改革実施計画に沿って経費削減に努める。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115570</xdr:rowOff>
    </xdr:from>
    <xdr:to>
      <xdr:col>82</xdr:col>
      <xdr:colOff>107950</xdr:colOff>
      <xdr:row>81</xdr:row>
      <xdr:rowOff>16511</xdr:rowOff>
    </xdr:to>
    <xdr:cxnSp macro="">
      <xdr:nvCxnSpPr>
        <xdr:cNvPr id="418" name="直線コネクタ 417"/>
        <xdr:cNvCxnSpPr/>
      </xdr:nvCxnSpPr>
      <xdr:spPr>
        <a:xfrm flipV="1">
          <a:off x="16510000" y="12974320"/>
          <a:ext cx="0" cy="92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19"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20" name="直線コネクタ 419"/>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30497</xdr:rowOff>
    </xdr:from>
    <xdr:ext cx="762000" cy="259045"/>
    <xdr:sp macro="" textlink="">
      <xdr:nvSpPr>
        <xdr:cNvPr id="421" name="公債費以外最大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115570</xdr:rowOff>
    </xdr:from>
    <xdr:to>
      <xdr:col>82</xdr:col>
      <xdr:colOff>196850</xdr:colOff>
      <xdr:row>75</xdr:row>
      <xdr:rowOff>115570</xdr:rowOff>
    </xdr:to>
    <xdr:cxnSp macro="">
      <xdr:nvCxnSpPr>
        <xdr:cNvPr id="422" name="直線コネクタ 421"/>
        <xdr:cNvCxnSpPr/>
      </xdr:nvCxnSpPr>
      <xdr:spPr>
        <a:xfrm>
          <a:off x="16421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115570</xdr:rowOff>
    </xdr:to>
    <xdr:cxnSp macro="">
      <xdr:nvCxnSpPr>
        <xdr:cNvPr id="423" name="直線コネクタ 422"/>
        <xdr:cNvCxnSpPr/>
      </xdr:nvCxnSpPr>
      <xdr:spPr>
        <a:xfrm>
          <a:off x="15671800" y="128714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74947</xdr:rowOff>
    </xdr:from>
    <xdr:ext cx="762000" cy="259045"/>
    <xdr:sp macro="" textlink="">
      <xdr:nvSpPr>
        <xdr:cNvPr id="424" name="公債費以外平均値テキスト"/>
        <xdr:cNvSpPr txBox="1"/>
      </xdr:nvSpPr>
      <xdr:spPr>
        <a:xfrm>
          <a:off x="16598900" y="13448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25" name="フローチャート: 判断 424"/>
        <xdr:cNvSpPr/>
      </xdr:nvSpPr>
      <xdr:spPr>
        <a:xfrm>
          <a:off x="164592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xdr:rowOff>
    </xdr:from>
    <xdr:to>
      <xdr:col>78</xdr:col>
      <xdr:colOff>69850</xdr:colOff>
      <xdr:row>75</xdr:row>
      <xdr:rowOff>12700</xdr:rowOff>
    </xdr:to>
    <xdr:cxnSp macro="">
      <xdr:nvCxnSpPr>
        <xdr:cNvPr id="426" name="直線コネクタ 425"/>
        <xdr:cNvCxnSpPr/>
      </xdr:nvCxnSpPr>
      <xdr:spPr>
        <a:xfrm>
          <a:off x="14782800" y="1287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68580</xdr:rowOff>
    </xdr:from>
    <xdr:to>
      <xdr:col>78</xdr:col>
      <xdr:colOff>120650</xdr:colOff>
      <xdr:row>78</xdr:row>
      <xdr:rowOff>170180</xdr:rowOff>
    </xdr:to>
    <xdr:sp macro="" textlink="">
      <xdr:nvSpPr>
        <xdr:cNvPr id="427" name="フローチャート: 判断 426"/>
        <xdr:cNvSpPr/>
      </xdr:nvSpPr>
      <xdr:spPr>
        <a:xfrm>
          <a:off x="15621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28" name="テキスト ボックス 427"/>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12700</xdr:rowOff>
    </xdr:to>
    <xdr:cxnSp macro="">
      <xdr:nvCxnSpPr>
        <xdr:cNvPr id="429" name="直線コネクタ 428"/>
        <xdr:cNvCxnSpPr/>
      </xdr:nvCxnSpPr>
      <xdr:spPr>
        <a:xfrm>
          <a:off x="13893800" y="127685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34289</xdr:rowOff>
    </xdr:from>
    <xdr:to>
      <xdr:col>74</xdr:col>
      <xdr:colOff>31750</xdr:colOff>
      <xdr:row>78</xdr:row>
      <xdr:rowOff>135889</xdr:rowOff>
    </xdr:to>
    <xdr:sp macro="" textlink="">
      <xdr:nvSpPr>
        <xdr:cNvPr id="430" name="フローチャート: 判断 429"/>
        <xdr:cNvSpPr/>
      </xdr:nvSpPr>
      <xdr:spPr>
        <a:xfrm>
          <a:off x="14732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31" name="テキスト ボックス 430"/>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81280</xdr:rowOff>
    </xdr:to>
    <xdr:cxnSp macro="">
      <xdr:nvCxnSpPr>
        <xdr:cNvPr id="432" name="直線コネクタ 431"/>
        <xdr:cNvCxnSpPr/>
      </xdr:nvCxnSpPr>
      <xdr:spPr>
        <a:xfrm>
          <a:off x="13004800" y="12715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3" name="フローチャート: 判断 432"/>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4" name="テキスト ボックス 433"/>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5" name="フローチャート: 判断 434"/>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6" name="テキスト ボックス 43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2" name="楕円 44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43" name="公債費以外該当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44" name="楕円 443"/>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45" name="テキスト ボックス 444"/>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133350</xdr:rowOff>
    </xdr:from>
    <xdr:to>
      <xdr:col>74</xdr:col>
      <xdr:colOff>31750</xdr:colOff>
      <xdr:row>75</xdr:row>
      <xdr:rowOff>63500</xdr:rowOff>
    </xdr:to>
    <xdr:sp macro="" textlink="">
      <xdr:nvSpPr>
        <xdr:cNvPr id="446" name="楕円 445"/>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73677</xdr:rowOff>
    </xdr:from>
    <xdr:ext cx="762000" cy="259045"/>
    <xdr:sp macro="" textlink="">
      <xdr:nvSpPr>
        <xdr:cNvPr id="447" name="テキスト ボックス 446"/>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48" name="楕円 447"/>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49" name="テキスト ボックス 448"/>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50" name="楕円 449"/>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51" name="テキスト ボックス 450"/>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106676</xdr:rowOff>
    </xdr:from>
    <xdr:to>
      <xdr:col>29</xdr:col>
      <xdr:colOff>127000</xdr:colOff>
      <xdr:row>15</xdr:row>
      <xdr:rowOff>118476</xdr:rowOff>
    </xdr:to>
    <xdr:cxnSp macro="">
      <xdr:nvCxnSpPr>
        <xdr:cNvPr id="47" name="直線コネクタ 46"/>
        <xdr:cNvCxnSpPr/>
      </xdr:nvCxnSpPr>
      <xdr:spPr bwMode="auto">
        <a:xfrm flipV="1">
          <a:off x="5003800" y="2726051"/>
          <a:ext cx="647700" cy="1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139839</xdr:rowOff>
    </xdr:from>
    <xdr:ext cx="762000" cy="259045"/>
    <xdr:sp macro="" textlink="">
      <xdr:nvSpPr>
        <xdr:cNvPr id="48" name="人口1人当たり決算額の推移平均値テキスト130"/>
        <xdr:cNvSpPr txBox="1"/>
      </xdr:nvSpPr>
      <xdr:spPr>
        <a:xfrm>
          <a:off x="5740400" y="2930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116049</xdr:rowOff>
    </xdr:from>
    <xdr:to>
      <xdr:col>26</xdr:col>
      <xdr:colOff>50800</xdr:colOff>
      <xdr:row>15</xdr:row>
      <xdr:rowOff>118476</xdr:rowOff>
    </xdr:to>
    <xdr:cxnSp macro="">
      <xdr:nvCxnSpPr>
        <xdr:cNvPr id="50" name="直線コネクタ 49"/>
        <xdr:cNvCxnSpPr/>
      </xdr:nvCxnSpPr>
      <xdr:spPr bwMode="auto">
        <a:xfrm>
          <a:off x="4305300" y="2735424"/>
          <a:ext cx="698500" cy="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116049</xdr:rowOff>
    </xdr:from>
    <xdr:to>
      <xdr:col>22</xdr:col>
      <xdr:colOff>114300</xdr:colOff>
      <xdr:row>15</xdr:row>
      <xdr:rowOff>153653</xdr:rowOff>
    </xdr:to>
    <xdr:cxnSp macro="">
      <xdr:nvCxnSpPr>
        <xdr:cNvPr id="53" name="直線コネクタ 52"/>
        <xdr:cNvCxnSpPr/>
      </xdr:nvCxnSpPr>
      <xdr:spPr bwMode="auto">
        <a:xfrm flipV="1">
          <a:off x="3606800" y="2735424"/>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137107</xdr:rowOff>
    </xdr:from>
    <xdr:to>
      <xdr:col>18</xdr:col>
      <xdr:colOff>177800</xdr:colOff>
      <xdr:row>15</xdr:row>
      <xdr:rowOff>153653</xdr:rowOff>
    </xdr:to>
    <xdr:cxnSp macro="">
      <xdr:nvCxnSpPr>
        <xdr:cNvPr id="56" name="直線コネクタ 55"/>
        <xdr:cNvCxnSpPr/>
      </xdr:nvCxnSpPr>
      <xdr:spPr bwMode="auto">
        <a:xfrm>
          <a:off x="2908300" y="2756482"/>
          <a:ext cx="698500" cy="16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916</xdr:rowOff>
    </xdr:from>
    <xdr:to>
      <xdr:col>15</xdr:col>
      <xdr:colOff>101600</xdr:colOff>
      <xdr:row>17</xdr:row>
      <xdr:rowOff>102516</xdr:rowOff>
    </xdr:to>
    <xdr:sp macro="" textlink="">
      <xdr:nvSpPr>
        <xdr:cNvPr id="59" name="フローチャート: 判断 58"/>
        <xdr:cNvSpPr/>
      </xdr:nvSpPr>
      <xdr:spPr bwMode="auto">
        <a:xfrm>
          <a:off x="2857500" y="2963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87293</xdr:rowOff>
    </xdr:from>
    <xdr:ext cx="762000" cy="259045"/>
    <xdr:sp macro="" textlink="">
      <xdr:nvSpPr>
        <xdr:cNvPr id="60" name="テキスト ボックス 59"/>
        <xdr:cNvSpPr txBox="1"/>
      </xdr:nvSpPr>
      <xdr:spPr>
        <a:xfrm>
          <a:off x="2527300" y="304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55876</xdr:rowOff>
    </xdr:from>
    <xdr:to>
      <xdr:col>29</xdr:col>
      <xdr:colOff>177800</xdr:colOff>
      <xdr:row>15</xdr:row>
      <xdr:rowOff>157476</xdr:rowOff>
    </xdr:to>
    <xdr:sp macro="" textlink="">
      <xdr:nvSpPr>
        <xdr:cNvPr id="66" name="楕円 65"/>
        <xdr:cNvSpPr/>
      </xdr:nvSpPr>
      <xdr:spPr bwMode="auto">
        <a:xfrm>
          <a:off x="5600700" y="26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72403</xdr:rowOff>
    </xdr:from>
    <xdr:ext cx="762000" cy="259045"/>
    <xdr:sp macro="" textlink="">
      <xdr:nvSpPr>
        <xdr:cNvPr id="67" name="人口1人当たり決算額の推移該当値テキスト130"/>
        <xdr:cNvSpPr txBox="1"/>
      </xdr:nvSpPr>
      <xdr:spPr>
        <a:xfrm>
          <a:off x="5740400" y="252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67676</xdr:rowOff>
    </xdr:from>
    <xdr:to>
      <xdr:col>26</xdr:col>
      <xdr:colOff>101600</xdr:colOff>
      <xdr:row>15</xdr:row>
      <xdr:rowOff>169276</xdr:rowOff>
    </xdr:to>
    <xdr:sp macro="" textlink="">
      <xdr:nvSpPr>
        <xdr:cNvPr id="68" name="楕円 67"/>
        <xdr:cNvSpPr/>
      </xdr:nvSpPr>
      <xdr:spPr bwMode="auto">
        <a:xfrm>
          <a:off x="4953000" y="268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8003</xdr:rowOff>
    </xdr:from>
    <xdr:ext cx="736600" cy="259045"/>
    <xdr:sp macro="" textlink="">
      <xdr:nvSpPr>
        <xdr:cNvPr id="69" name="テキスト ボックス 68"/>
        <xdr:cNvSpPr txBox="1"/>
      </xdr:nvSpPr>
      <xdr:spPr>
        <a:xfrm>
          <a:off x="4622800" y="245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65249</xdr:rowOff>
    </xdr:from>
    <xdr:to>
      <xdr:col>22</xdr:col>
      <xdr:colOff>165100</xdr:colOff>
      <xdr:row>15</xdr:row>
      <xdr:rowOff>166849</xdr:rowOff>
    </xdr:to>
    <xdr:sp macro="" textlink="">
      <xdr:nvSpPr>
        <xdr:cNvPr id="70" name="楕円 69"/>
        <xdr:cNvSpPr/>
      </xdr:nvSpPr>
      <xdr:spPr bwMode="auto">
        <a:xfrm>
          <a:off x="4254500" y="268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5576</xdr:rowOff>
    </xdr:from>
    <xdr:ext cx="762000" cy="259045"/>
    <xdr:sp macro="" textlink="">
      <xdr:nvSpPr>
        <xdr:cNvPr id="71" name="テキスト ボックス 70"/>
        <xdr:cNvSpPr txBox="1"/>
      </xdr:nvSpPr>
      <xdr:spPr>
        <a:xfrm>
          <a:off x="3924300" y="245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102853</xdr:rowOff>
    </xdr:from>
    <xdr:to>
      <xdr:col>19</xdr:col>
      <xdr:colOff>38100</xdr:colOff>
      <xdr:row>16</xdr:row>
      <xdr:rowOff>33003</xdr:rowOff>
    </xdr:to>
    <xdr:sp macro="" textlink="">
      <xdr:nvSpPr>
        <xdr:cNvPr id="72" name="楕円 71"/>
        <xdr:cNvSpPr/>
      </xdr:nvSpPr>
      <xdr:spPr bwMode="auto">
        <a:xfrm>
          <a:off x="3556000" y="272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43180</xdr:rowOff>
    </xdr:from>
    <xdr:ext cx="762000" cy="259045"/>
    <xdr:sp macro="" textlink="">
      <xdr:nvSpPr>
        <xdr:cNvPr id="73" name="テキスト ボックス 72"/>
        <xdr:cNvSpPr txBox="1"/>
      </xdr:nvSpPr>
      <xdr:spPr>
        <a:xfrm>
          <a:off x="3225800" y="24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86307</xdr:rowOff>
    </xdr:from>
    <xdr:to>
      <xdr:col>15</xdr:col>
      <xdr:colOff>101600</xdr:colOff>
      <xdr:row>16</xdr:row>
      <xdr:rowOff>16457</xdr:rowOff>
    </xdr:to>
    <xdr:sp macro="" textlink="">
      <xdr:nvSpPr>
        <xdr:cNvPr id="74" name="楕円 73"/>
        <xdr:cNvSpPr/>
      </xdr:nvSpPr>
      <xdr:spPr bwMode="auto">
        <a:xfrm>
          <a:off x="2857500" y="270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26634</xdr:rowOff>
    </xdr:from>
    <xdr:ext cx="762000" cy="259045"/>
    <xdr:sp macro="" textlink="">
      <xdr:nvSpPr>
        <xdr:cNvPr id="75" name="テキスト ボックス 74"/>
        <xdr:cNvSpPr txBox="1"/>
      </xdr:nvSpPr>
      <xdr:spPr>
        <a:xfrm>
          <a:off x="2527300" y="247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173699</xdr:rowOff>
    </xdr:from>
    <xdr:to>
      <xdr:col>29</xdr:col>
      <xdr:colOff>127000</xdr:colOff>
      <xdr:row>35</xdr:row>
      <xdr:rowOff>198340</xdr:rowOff>
    </xdr:to>
    <xdr:cxnSp macro="">
      <xdr:nvCxnSpPr>
        <xdr:cNvPr id="110" name="直線コネクタ 109"/>
        <xdr:cNvCxnSpPr/>
      </xdr:nvCxnSpPr>
      <xdr:spPr bwMode="auto">
        <a:xfrm>
          <a:off x="5003800" y="6784049"/>
          <a:ext cx="647700" cy="2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138985</xdr:rowOff>
    </xdr:from>
    <xdr:to>
      <xdr:col>26</xdr:col>
      <xdr:colOff>50800</xdr:colOff>
      <xdr:row>35</xdr:row>
      <xdr:rowOff>173699</xdr:rowOff>
    </xdr:to>
    <xdr:cxnSp macro="">
      <xdr:nvCxnSpPr>
        <xdr:cNvPr id="113" name="直線コネクタ 112"/>
        <xdr:cNvCxnSpPr/>
      </xdr:nvCxnSpPr>
      <xdr:spPr bwMode="auto">
        <a:xfrm>
          <a:off x="4305300" y="6749335"/>
          <a:ext cx="698500" cy="3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138985</xdr:rowOff>
    </xdr:from>
    <xdr:to>
      <xdr:col>22</xdr:col>
      <xdr:colOff>114300</xdr:colOff>
      <xdr:row>35</xdr:row>
      <xdr:rowOff>219126</xdr:rowOff>
    </xdr:to>
    <xdr:cxnSp macro="">
      <xdr:nvCxnSpPr>
        <xdr:cNvPr id="116" name="直線コネクタ 115"/>
        <xdr:cNvCxnSpPr/>
      </xdr:nvCxnSpPr>
      <xdr:spPr bwMode="auto">
        <a:xfrm flipV="1">
          <a:off x="3606800" y="6749335"/>
          <a:ext cx="698500" cy="80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219126</xdr:rowOff>
    </xdr:from>
    <xdr:to>
      <xdr:col>18</xdr:col>
      <xdr:colOff>177800</xdr:colOff>
      <xdr:row>35</xdr:row>
      <xdr:rowOff>276716</xdr:rowOff>
    </xdr:to>
    <xdr:cxnSp macro="">
      <xdr:nvCxnSpPr>
        <xdr:cNvPr id="119" name="直線コネクタ 118"/>
        <xdr:cNvCxnSpPr/>
      </xdr:nvCxnSpPr>
      <xdr:spPr bwMode="auto">
        <a:xfrm flipV="1">
          <a:off x="2908300" y="6829476"/>
          <a:ext cx="698500" cy="5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179837</xdr:rowOff>
    </xdr:from>
    <xdr:to>
      <xdr:col>15</xdr:col>
      <xdr:colOff>101600</xdr:colOff>
      <xdr:row>35</xdr:row>
      <xdr:rowOff>281437</xdr:rowOff>
    </xdr:to>
    <xdr:sp macro="" textlink="">
      <xdr:nvSpPr>
        <xdr:cNvPr id="122" name="フローチャート: 判断 121"/>
        <xdr:cNvSpPr/>
      </xdr:nvSpPr>
      <xdr:spPr bwMode="auto">
        <a:xfrm>
          <a:off x="2857500" y="679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291614</xdr:rowOff>
    </xdr:from>
    <xdr:ext cx="762000" cy="259045"/>
    <xdr:sp macro="" textlink="">
      <xdr:nvSpPr>
        <xdr:cNvPr id="123" name="テキスト ボックス 122"/>
        <xdr:cNvSpPr txBox="1"/>
      </xdr:nvSpPr>
      <xdr:spPr>
        <a:xfrm>
          <a:off x="2527300" y="655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147540</xdr:rowOff>
    </xdr:from>
    <xdr:to>
      <xdr:col>29</xdr:col>
      <xdr:colOff>177800</xdr:colOff>
      <xdr:row>35</xdr:row>
      <xdr:rowOff>249140</xdr:rowOff>
    </xdr:to>
    <xdr:sp macro="" textlink="">
      <xdr:nvSpPr>
        <xdr:cNvPr id="129" name="楕円 128"/>
        <xdr:cNvSpPr/>
      </xdr:nvSpPr>
      <xdr:spPr bwMode="auto">
        <a:xfrm>
          <a:off x="5600700" y="675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335517</xdr:rowOff>
    </xdr:from>
    <xdr:ext cx="762000" cy="259045"/>
    <xdr:sp macro="" textlink="">
      <xdr:nvSpPr>
        <xdr:cNvPr id="130" name="人口1人当たり決算額の推移該当値テキスト445"/>
        <xdr:cNvSpPr txBox="1"/>
      </xdr:nvSpPr>
      <xdr:spPr>
        <a:xfrm>
          <a:off x="5740400" y="66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122899</xdr:rowOff>
    </xdr:from>
    <xdr:to>
      <xdr:col>26</xdr:col>
      <xdr:colOff>101600</xdr:colOff>
      <xdr:row>35</xdr:row>
      <xdr:rowOff>224499</xdr:rowOff>
    </xdr:to>
    <xdr:sp macro="" textlink="">
      <xdr:nvSpPr>
        <xdr:cNvPr id="131" name="楕円 130"/>
        <xdr:cNvSpPr/>
      </xdr:nvSpPr>
      <xdr:spPr bwMode="auto">
        <a:xfrm>
          <a:off x="4953000" y="673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234676</xdr:rowOff>
    </xdr:from>
    <xdr:ext cx="736600" cy="259045"/>
    <xdr:sp macro="" textlink="">
      <xdr:nvSpPr>
        <xdr:cNvPr id="132" name="テキスト ボックス 131"/>
        <xdr:cNvSpPr txBox="1"/>
      </xdr:nvSpPr>
      <xdr:spPr>
        <a:xfrm>
          <a:off x="4622800" y="650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88185</xdr:rowOff>
    </xdr:from>
    <xdr:to>
      <xdr:col>22</xdr:col>
      <xdr:colOff>165100</xdr:colOff>
      <xdr:row>35</xdr:row>
      <xdr:rowOff>189785</xdr:rowOff>
    </xdr:to>
    <xdr:sp macro="" textlink="">
      <xdr:nvSpPr>
        <xdr:cNvPr id="133" name="楕円 132"/>
        <xdr:cNvSpPr/>
      </xdr:nvSpPr>
      <xdr:spPr bwMode="auto">
        <a:xfrm>
          <a:off x="4254500" y="669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199962</xdr:rowOff>
    </xdr:from>
    <xdr:ext cx="762000" cy="259045"/>
    <xdr:sp macro="" textlink="">
      <xdr:nvSpPr>
        <xdr:cNvPr id="134" name="テキスト ボックス 133"/>
        <xdr:cNvSpPr txBox="1"/>
      </xdr:nvSpPr>
      <xdr:spPr>
        <a:xfrm>
          <a:off x="3924300" y="646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168326</xdr:rowOff>
    </xdr:from>
    <xdr:to>
      <xdr:col>19</xdr:col>
      <xdr:colOff>38100</xdr:colOff>
      <xdr:row>35</xdr:row>
      <xdr:rowOff>269926</xdr:rowOff>
    </xdr:to>
    <xdr:sp macro="" textlink="">
      <xdr:nvSpPr>
        <xdr:cNvPr id="135" name="楕円 134"/>
        <xdr:cNvSpPr/>
      </xdr:nvSpPr>
      <xdr:spPr bwMode="auto">
        <a:xfrm>
          <a:off x="3556000" y="677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280103</xdr:rowOff>
    </xdr:from>
    <xdr:ext cx="762000" cy="259045"/>
    <xdr:sp macro="" textlink="">
      <xdr:nvSpPr>
        <xdr:cNvPr id="136" name="テキスト ボックス 135"/>
        <xdr:cNvSpPr txBox="1"/>
      </xdr:nvSpPr>
      <xdr:spPr>
        <a:xfrm>
          <a:off x="3225800" y="654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225916</xdr:rowOff>
    </xdr:from>
    <xdr:to>
      <xdr:col>15</xdr:col>
      <xdr:colOff>101600</xdr:colOff>
      <xdr:row>35</xdr:row>
      <xdr:rowOff>327516</xdr:rowOff>
    </xdr:to>
    <xdr:sp macro="" textlink="">
      <xdr:nvSpPr>
        <xdr:cNvPr id="137" name="楕円 136"/>
        <xdr:cNvSpPr/>
      </xdr:nvSpPr>
      <xdr:spPr bwMode="auto">
        <a:xfrm>
          <a:off x="2857500" y="683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312293</xdr:rowOff>
    </xdr:from>
    <xdr:ext cx="762000" cy="259045"/>
    <xdr:sp macro="" textlink="">
      <xdr:nvSpPr>
        <xdr:cNvPr id="138" name="テキスト ボックス 137"/>
        <xdr:cNvSpPr txBox="1"/>
      </xdr:nvSpPr>
      <xdr:spPr>
        <a:xfrm>
          <a:off x="2527300" y="6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21208</xdr:rowOff>
    </xdr:from>
    <xdr:to>
      <xdr:col>24</xdr:col>
      <xdr:colOff>63500</xdr:colOff>
      <xdr:row>35</xdr:row>
      <xdr:rowOff>26136</xdr:rowOff>
    </xdr:to>
    <xdr:cxnSp macro="">
      <xdr:nvCxnSpPr>
        <xdr:cNvPr id="58" name="直線コネクタ 57"/>
        <xdr:cNvCxnSpPr/>
      </xdr:nvCxnSpPr>
      <xdr:spPr>
        <a:xfrm flipV="1">
          <a:off x="3797300" y="6021958"/>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21025</xdr:rowOff>
    </xdr:from>
    <xdr:to>
      <xdr:col>19</xdr:col>
      <xdr:colOff>177800</xdr:colOff>
      <xdr:row>35</xdr:row>
      <xdr:rowOff>26136</xdr:rowOff>
    </xdr:to>
    <xdr:cxnSp macro="">
      <xdr:nvCxnSpPr>
        <xdr:cNvPr id="61" name="直線コネクタ 60"/>
        <xdr:cNvCxnSpPr/>
      </xdr:nvCxnSpPr>
      <xdr:spPr>
        <a:xfrm>
          <a:off x="2908300" y="6021775"/>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21025</xdr:rowOff>
    </xdr:from>
    <xdr:to>
      <xdr:col>15</xdr:col>
      <xdr:colOff>50800</xdr:colOff>
      <xdr:row>35</xdr:row>
      <xdr:rowOff>40113</xdr:rowOff>
    </xdr:to>
    <xdr:cxnSp macro="">
      <xdr:nvCxnSpPr>
        <xdr:cNvPr id="64" name="直線コネクタ 63"/>
        <xdr:cNvCxnSpPr/>
      </xdr:nvCxnSpPr>
      <xdr:spPr>
        <a:xfrm flipV="1">
          <a:off x="2019300" y="602177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30488</xdr:rowOff>
    </xdr:from>
    <xdr:to>
      <xdr:col>10</xdr:col>
      <xdr:colOff>114300</xdr:colOff>
      <xdr:row>35</xdr:row>
      <xdr:rowOff>40113</xdr:rowOff>
    </xdr:to>
    <xdr:cxnSp macro="">
      <xdr:nvCxnSpPr>
        <xdr:cNvPr id="67" name="直線コネクタ 66"/>
        <xdr:cNvCxnSpPr/>
      </xdr:nvCxnSpPr>
      <xdr:spPr>
        <a:xfrm>
          <a:off x="1130300" y="6031238"/>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26821</xdr:rowOff>
    </xdr:from>
    <xdr:to>
      <xdr:col>6</xdr:col>
      <xdr:colOff>38100</xdr:colOff>
      <xdr:row>36</xdr:row>
      <xdr:rowOff>128421</xdr:rowOff>
    </xdr:to>
    <xdr:sp macro="" textlink="">
      <xdr:nvSpPr>
        <xdr:cNvPr id="70" name="フローチャート: 判断 69"/>
        <xdr:cNvSpPr/>
      </xdr:nvSpPr>
      <xdr:spPr>
        <a:xfrm>
          <a:off x="1079500" y="61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119548</xdr:rowOff>
    </xdr:from>
    <xdr:ext cx="534377" cy="259045"/>
    <xdr:sp macro="" textlink="">
      <xdr:nvSpPr>
        <xdr:cNvPr id="71" name="テキスト ボックス 70"/>
        <xdr:cNvSpPr txBox="1"/>
      </xdr:nvSpPr>
      <xdr:spPr>
        <a:xfrm>
          <a:off x="863111" y="62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141858</xdr:rowOff>
    </xdr:from>
    <xdr:to>
      <xdr:col>24</xdr:col>
      <xdr:colOff>114300</xdr:colOff>
      <xdr:row>35</xdr:row>
      <xdr:rowOff>72008</xdr:rowOff>
    </xdr:to>
    <xdr:sp macro="" textlink="">
      <xdr:nvSpPr>
        <xdr:cNvPr id="77" name="楕円 76"/>
        <xdr:cNvSpPr/>
      </xdr:nvSpPr>
      <xdr:spPr>
        <a:xfrm>
          <a:off x="4584700" y="59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164735</xdr:rowOff>
    </xdr:from>
    <xdr:ext cx="599010" cy="259045"/>
    <xdr:sp macro="" textlink="">
      <xdr:nvSpPr>
        <xdr:cNvPr id="78" name="人件費該当値テキスト"/>
        <xdr:cNvSpPr txBox="1"/>
      </xdr:nvSpPr>
      <xdr:spPr>
        <a:xfrm>
          <a:off x="4686300" y="58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146786</xdr:rowOff>
    </xdr:from>
    <xdr:to>
      <xdr:col>20</xdr:col>
      <xdr:colOff>38100</xdr:colOff>
      <xdr:row>35</xdr:row>
      <xdr:rowOff>76936</xdr:rowOff>
    </xdr:to>
    <xdr:sp macro="" textlink="">
      <xdr:nvSpPr>
        <xdr:cNvPr id="79" name="楕円 78"/>
        <xdr:cNvSpPr/>
      </xdr:nvSpPr>
      <xdr:spPr>
        <a:xfrm>
          <a:off x="3746500" y="59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93463</xdr:rowOff>
    </xdr:from>
    <xdr:ext cx="599010" cy="259045"/>
    <xdr:sp macro="" textlink="">
      <xdr:nvSpPr>
        <xdr:cNvPr id="80" name="テキスト ボックス 79"/>
        <xdr:cNvSpPr txBox="1"/>
      </xdr:nvSpPr>
      <xdr:spPr>
        <a:xfrm>
          <a:off x="3497795" y="575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141675</xdr:rowOff>
    </xdr:from>
    <xdr:to>
      <xdr:col>15</xdr:col>
      <xdr:colOff>101600</xdr:colOff>
      <xdr:row>35</xdr:row>
      <xdr:rowOff>71825</xdr:rowOff>
    </xdr:to>
    <xdr:sp macro="" textlink="">
      <xdr:nvSpPr>
        <xdr:cNvPr id="81" name="楕円 80"/>
        <xdr:cNvSpPr/>
      </xdr:nvSpPr>
      <xdr:spPr>
        <a:xfrm>
          <a:off x="2857500" y="59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88352</xdr:rowOff>
    </xdr:from>
    <xdr:ext cx="599010" cy="259045"/>
    <xdr:sp macro="" textlink="">
      <xdr:nvSpPr>
        <xdr:cNvPr id="82" name="テキスト ボックス 81"/>
        <xdr:cNvSpPr txBox="1"/>
      </xdr:nvSpPr>
      <xdr:spPr>
        <a:xfrm>
          <a:off x="2608795" y="5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160763</xdr:rowOff>
    </xdr:from>
    <xdr:to>
      <xdr:col>10</xdr:col>
      <xdr:colOff>165100</xdr:colOff>
      <xdr:row>35</xdr:row>
      <xdr:rowOff>90913</xdr:rowOff>
    </xdr:to>
    <xdr:sp macro="" textlink="">
      <xdr:nvSpPr>
        <xdr:cNvPr id="83" name="楕円 82"/>
        <xdr:cNvSpPr/>
      </xdr:nvSpPr>
      <xdr:spPr>
        <a:xfrm>
          <a:off x="1968500" y="59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107440</xdr:rowOff>
    </xdr:from>
    <xdr:ext cx="599010" cy="259045"/>
    <xdr:sp macro="" textlink="">
      <xdr:nvSpPr>
        <xdr:cNvPr id="84" name="テキスト ボックス 83"/>
        <xdr:cNvSpPr txBox="1"/>
      </xdr:nvSpPr>
      <xdr:spPr>
        <a:xfrm>
          <a:off x="1719795" y="57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151138</xdr:rowOff>
    </xdr:from>
    <xdr:to>
      <xdr:col>6</xdr:col>
      <xdr:colOff>38100</xdr:colOff>
      <xdr:row>35</xdr:row>
      <xdr:rowOff>81288</xdr:rowOff>
    </xdr:to>
    <xdr:sp macro="" textlink="">
      <xdr:nvSpPr>
        <xdr:cNvPr id="85" name="楕円 84"/>
        <xdr:cNvSpPr/>
      </xdr:nvSpPr>
      <xdr:spPr>
        <a:xfrm>
          <a:off x="1079500" y="59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97815</xdr:rowOff>
    </xdr:from>
    <xdr:ext cx="599010" cy="259045"/>
    <xdr:sp macro="" textlink="">
      <xdr:nvSpPr>
        <xdr:cNvPr id="86" name="テキスト ボックス 85"/>
        <xdr:cNvSpPr txBox="1"/>
      </xdr:nvSpPr>
      <xdr:spPr>
        <a:xfrm>
          <a:off x="830795" y="57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126267</xdr:rowOff>
    </xdr:from>
    <xdr:to>
      <xdr:col>24</xdr:col>
      <xdr:colOff>63500</xdr:colOff>
      <xdr:row>53</xdr:row>
      <xdr:rowOff>49805</xdr:rowOff>
    </xdr:to>
    <xdr:cxnSp macro="">
      <xdr:nvCxnSpPr>
        <xdr:cNvPr id="118" name="直線コネクタ 117"/>
        <xdr:cNvCxnSpPr/>
      </xdr:nvCxnSpPr>
      <xdr:spPr>
        <a:xfrm flipV="1">
          <a:off x="3797300" y="9041667"/>
          <a:ext cx="838200" cy="9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49805</xdr:rowOff>
    </xdr:from>
    <xdr:to>
      <xdr:col>19</xdr:col>
      <xdr:colOff>177800</xdr:colOff>
      <xdr:row>53</xdr:row>
      <xdr:rowOff>139722</xdr:rowOff>
    </xdr:to>
    <xdr:cxnSp macro="">
      <xdr:nvCxnSpPr>
        <xdr:cNvPr id="121" name="直線コネクタ 120"/>
        <xdr:cNvCxnSpPr/>
      </xdr:nvCxnSpPr>
      <xdr:spPr>
        <a:xfrm flipV="1">
          <a:off x="2908300" y="9136655"/>
          <a:ext cx="889000" cy="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139722</xdr:rowOff>
    </xdr:from>
    <xdr:to>
      <xdr:col>15</xdr:col>
      <xdr:colOff>50800</xdr:colOff>
      <xdr:row>54</xdr:row>
      <xdr:rowOff>3759</xdr:rowOff>
    </xdr:to>
    <xdr:cxnSp macro="">
      <xdr:nvCxnSpPr>
        <xdr:cNvPr id="124" name="直線コネクタ 123"/>
        <xdr:cNvCxnSpPr/>
      </xdr:nvCxnSpPr>
      <xdr:spPr>
        <a:xfrm flipV="1">
          <a:off x="2019300" y="9226572"/>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3759</xdr:rowOff>
    </xdr:from>
    <xdr:to>
      <xdr:col>10</xdr:col>
      <xdr:colOff>114300</xdr:colOff>
      <xdr:row>54</xdr:row>
      <xdr:rowOff>78207</xdr:rowOff>
    </xdr:to>
    <xdr:cxnSp macro="">
      <xdr:nvCxnSpPr>
        <xdr:cNvPr id="127" name="直線コネクタ 126"/>
        <xdr:cNvCxnSpPr/>
      </xdr:nvCxnSpPr>
      <xdr:spPr>
        <a:xfrm flipV="1">
          <a:off x="1130300" y="9262059"/>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127544</xdr:rowOff>
    </xdr:from>
    <xdr:to>
      <xdr:col>6</xdr:col>
      <xdr:colOff>38100</xdr:colOff>
      <xdr:row>57</xdr:row>
      <xdr:rowOff>57694</xdr:rowOff>
    </xdr:to>
    <xdr:sp macro="" textlink="">
      <xdr:nvSpPr>
        <xdr:cNvPr id="130" name="フローチャート: 判断 129"/>
        <xdr:cNvSpPr/>
      </xdr:nvSpPr>
      <xdr:spPr>
        <a:xfrm>
          <a:off x="1079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48821</xdr:rowOff>
    </xdr:from>
    <xdr:ext cx="534377" cy="259045"/>
    <xdr:sp macro="" textlink="">
      <xdr:nvSpPr>
        <xdr:cNvPr id="131" name="テキスト ボックス 130"/>
        <xdr:cNvSpPr txBox="1"/>
      </xdr:nvSpPr>
      <xdr:spPr>
        <a:xfrm>
          <a:off x="863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75467</xdr:rowOff>
    </xdr:from>
    <xdr:to>
      <xdr:col>24</xdr:col>
      <xdr:colOff>114300</xdr:colOff>
      <xdr:row>53</xdr:row>
      <xdr:rowOff>5617</xdr:rowOff>
    </xdr:to>
    <xdr:sp macro="" textlink="">
      <xdr:nvSpPr>
        <xdr:cNvPr id="137" name="楕円 136"/>
        <xdr:cNvSpPr/>
      </xdr:nvSpPr>
      <xdr:spPr>
        <a:xfrm>
          <a:off x="4584700" y="89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98344</xdr:rowOff>
    </xdr:from>
    <xdr:ext cx="599010" cy="259045"/>
    <xdr:sp macro="" textlink="">
      <xdr:nvSpPr>
        <xdr:cNvPr id="138" name="物件費該当値テキスト"/>
        <xdr:cNvSpPr txBox="1"/>
      </xdr:nvSpPr>
      <xdr:spPr>
        <a:xfrm>
          <a:off x="4686300" y="884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170455</xdr:rowOff>
    </xdr:from>
    <xdr:to>
      <xdr:col>20</xdr:col>
      <xdr:colOff>38100</xdr:colOff>
      <xdr:row>53</xdr:row>
      <xdr:rowOff>100605</xdr:rowOff>
    </xdr:to>
    <xdr:sp macro="" textlink="">
      <xdr:nvSpPr>
        <xdr:cNvPr id="139" name="楕円 138"/>
        <xdr:cNvSpPr/>
      </xdr:nvSpPr>
      <xdr:spPr>
        <a:xfrm>
          <a:off x="3746500" y="90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117132</xdr:rowOff>
    </xdr:from>
    <xdr:ext cx="599010" cy="259045"/>
    <xdr:sp macro="" textlink="">
      <xdr:nvSpPr>
        <xdr:cNvPr id="140" name="テキスト ボックス 139"/>
        <xdr:cNvSpPr txBox="1"/>
      </xdr:nvSpPr>
      <xdr:spPr>
        <a:xfrm>
          <a:off x="3497795" y="886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88922</xdr:rowOff>
    </xdr:from>
    <xdr:to>
      <xdr:col>15</xdr:col>
      <xdr:colOff>101600</xdr:colOff>
      <xdr:row>54</xdr:row>
      <xdr:rowOff>19072</xdr:rowOff>
    </xdr:to>
    <xdr:sp macro="" textlink="">
      <xdr:nvSpPr>
        <xdr:cNvPr id="141" name="楕円 140"/>
        <xdr:cNvSpPr/>
      </xdr:nvSpPr>
      <xdr:spPr>
        <a:xfrm>
          <a:off x="2857500" y="91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35599</xdr:rowOff>
    </xdr:from>
    <xdr:ext cx="599010" cy="259045"/>
    <xdr:sp macro="" textlink="">
      <xdr:nvSpPr>
        <xdr:cNvPr id="142" name="テキスト ボックス 141"/>
        <xdr:cNvSpPr txBox="1"/>
      </xdr:nvSpPr>
      <xdr:spPr>
        <a:xfrm>
          <a:off x="2608795" y="895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124409</xdr:rowOff>
    </xdr:from>
    <xdr:to>
      <xdr:col>10</xdr:col>
      <xdr:colOff>165100</xdr:colOff>
      <xdr:row>54</xdr:row>
      <xdr:rowOff>54559</xdr:rowOff>
    </xdr:to>
    <xdr:sp macro="" textlink="">
      <xdr:nvSpPr>
        <xdr:cNvPr id="143" name="楕円 142"/>
        <xdr:cNvSpPr/>
      </xdr:nvSpPr>
      <xdr:spPr>
        <a:xfrm>
          <a:off x="1968500" y="92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71086</xdr:rowOff>
    </xdr:from>
    <xdr:ext cx="599010" cy="259045"/>
    <xdr:sp macro="" textlink="">
      <xdr:nvSpPr>
        <xdr:cNvPr id="144" name="テキスト ボックス 143"/>
        <xdr:cNvSpPr txBox="1"/>
      </xdr:nvSpPr>
      <xdr:spPr>
        <a:xfrm>
          <a:off x="1719795" y="898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27407</xdr:rowOff>
    </xdr:from>
    <xdr:to>
      <xdr:col>6</xdr:col>
      <xdr:colOff>38100</xdr:colOff>
      <xdr:row>54</xdr:row>
      <xdr:rowOff>129007</xdr:rowOff>
    </xdr:to>
    <xdr:sp macro="" textlink="">
      <xdr:nvSpPr>
        <xdr:cNvPr id="145" name="楕円 144"/>
        <xdr:cNvSpPr/>
      </xdr:nvSpPr>
      <xdr:spPr>
        <a:xfrm>
          <a:off x="1079500" y="92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145534</xdr:rowOff>
    </xdr:from>
    <xdr:ext cx="599010" cy="259045"/>
    <xdr:sp macro="" textlink="">
      <xdr:nvSpPr>
        <xdr:cNvPr id="146" name="テキスト ボックス 145"/>
        <xdr:cNvSpPr txBox="1"/>
      </xdr:nvSpPr>
      <xdr:spPr>
        <a:xfrm>
          <a:off x="830795" y="90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50509</xdr:rowOff>
    </xdr:from>
    <xdr:to>
      <xdr:col>24</xdr:col>
      <xdr:colOff>63500</xdr:colOff>
      <xdr:row>77</xdr:row>
      <xdr:rowOff>4407</xdr:rowOff>
    </xdr:to>
    <xdr:cxnSp macro="">
      <xdr:nvCxnSpPr>
        <xdr:cNvPr id="175" name="直線コネクタ 174"/>
        <xdr:cNvCxnSpPr/>
      </xdr:nvCxnSpPr>
      <xdr:spPr>
        <a:xfrm flipV="1">
          <a:off x="3797300" y="13080709"/>
          <a:ext cx="838200" cy="1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4407</xdr:rowOff>
    </xdr:from>
    <xdr:to>
      <xdr:col>19</xdr:col>
      <xdr:colOff>177800</xdr:colOff>
      <xdr:row>77</xdr:row>
      <xdr:rowOff>102705</xdr:rowOff>
    </xdr:to>
    <xdr:cxnSp macro="">
      <xdr:nvCxnSpPr>
        <xdr:cNvPr id="178" name="直線コネクタ 177"/>
        <xdr:cNvCxnSpPr/>
      </xdr:nvCxnSpPr>
      <xdr:spPr>
        <a:xfrm flipV="1">
          <a:off x="2908300" y="1320605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102705</xdr:rowOff>
    </xdr:from>
    <xdr:to>
      <xdr:col>15</xdr:col>
      <xdr:colOff>50800</xdr:colOff>
      <xdr:row>77</xdr:row>
      <xdr:rowOff>118554</xdr:rowOff>
    </xdr:to>
    <xdr:cxnSp macro="">
      <xdr:nvCxnSpPr>
        <xdr:cNvPr id="181" name="直線コネクタ 180"/>
        <xdr:cNvCxnSpPr/>
      </xdr:nvCxnSpPr>
      <xdr:spPr>
        <a:xfrm flipV="1">
          <a:off x="2019300" y="13304355"/>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91656</xdr:rowOff>
    </xdr:from>
    <xdr:to>
      <xdr:col>10</xdr:col>
      <xdr:colOff>114300</xdr:colOff>
      <xdr:row>77</xdr:row>
      <xdr:rowOff>118554</xdr:rowOff>
    </xdr:to>
    <xdr:cxnSp macro="">
      <xdr:nvCxnSpPr>
        <xdr:cNvPr id="184" name="直線コネクタ 183"/>
        <xdr:cNvCxnSpPr/>
      </xdr:nvCxnSpPr>
      <xdr:spPr>
        <a:xfrm>
          <a:off x="1130300" y="13293306"/>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105778</xdr:rowOff>
    </xdr:from>
    <xdr:to>
      <xdr:col>6</xdr:col>
      <xdr:colOff>38100</xdr:colOff>
      <xdr:row>78</xdr:row>
      <xdr:rowOff>35928</xdr:rowOff>
    </xdr:to>
    <xdr:sp macro="" textlink="">
      <xdr:nvSpPr>
        <xdr:cNvPr id="187" name="フローチャート: 判断 186"/>
        <xdr:cNvSpPr/>
      </xdr:nvSpPr>
      <xdr:spPr>
        <a:xfrm>
          <a:off x="1079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27055</xdr:rowOff>
    </xdr:from>
    <xdr:ext cx="469744" cy="259045"/>
    <xdr:sp macro="" textlink="">
      <xdr:nvSpPr>
        <xdr:cNvPr id="188" name="テキスト ボックス 187"/>
        <xdr:cNvSpPr txBox="1"/>
      </xdr:nvSpPr>
      <xdr:spPr>
        <a:xfrm>
          <a:off x="895428" y="134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171159</xdr:rowOff>
    </xdr:from>
    <xdr:to>
      <xdr:col>24</xdr:col>
      <xdr:colOff>114300</xdr:colOff>
      <xdr:row>76</xdr:row>
      <xdr:rowOff>101309</xdr:rowOff>
    </xdr:to>
    <xdr:sp macro="" textlink="">
      <xdr:nvSpPr>
        <xdr:cNvPr id="194" name="楕円 193"/>
        <xdr:cNvSpPr/>
      </xdr:nvSpPr>
      <xdr:spPr>
        <a:xfrm>
          <a:off x="4584700" y="130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22585</xdr:rowOff>
    </xdr:from>
    <xdr:ext cx="534377" cy="259045"/>
    <xdr:sp macro="" textlink="">
      <xdr:nvSpPr>
        <xdr:cNvPr id="195" name="維持補修費該当値テキスト"/>
        <xdr:cNvSpPr txBox="1"/>
      </xdr:nvSpPr>
      <xdr:spPr>
        <a:xfrm>
          <a:off x="4686300" y="128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125057</xdr:rowOff>
    </xdr:from>
    <xdr:to>
      <xdr:col>20</xdr:col>
      <xdr:colOff>38100</xdr:colOff>
      <xdr:row>77</xdr:row>
      <xdr:rowOff>55207</xdr:rowOff>
    </xdr:to>
    <xdr:sp macro="" textlink="">
      <xdr:nvSpPr>
        <xdr:cNvPr id="196" name="楕円 195"/>
        <xdr:cNvSpPr/>
      </xdr:nvSpPr>
      <xdr:spPr>
        <a:xfrm>
          <a:off x="3746500" y="131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71734</xdr:rowOff>
    </xdr:from>
    <xdr:ext cx="534377" cy="259045"/>
    <xdr:sp macro="" textlink="">
      <xdr:nvSpPr>
        <xdr:cNvPr id="197" name="テキスト ボックス 196"/>
        <xdr:cNvSpPr txBox="1"/>
      </xdr:nvSpPr>
      <xdr:spPr>
        <a:xfrm>
          <a:off x="3530111" y="129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51905</xdr:rowOff>
    </xdr:from>
    <xdr:to>
      <xdr:col>15</xdr:col>
      <xdr:colOff>101600</xdr:colOff>
      <xdr:row>77</xdr:row>
      <xdr:rowOff>153505</xdr:rowOff>
    </xdr:to>
    <xdr:sp macro="" textlink="">
      <xdr:nvSpPr>
        <xdr:cNvPr id="198" name="楕円 197"/>
        <xdr:cNvSpPr/>
      </xdr:nvSpPr>
      <xdr:spPr>
        <a:xfrm>
          <a:off x="2857500" y="132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170032</xdr:rowOff>
    </xdr:from>
    <xdr:ext cx="469744" cy="259045"/>
    <xdr:sp macro="" textlink="">
      <xdr:nvSpPr>
        <xdr:cNvPr id="199" name="テキスト ボックス 198"/>
        <xdr:cNvSpPr txBox="1"/>
      </xdr:nvSpPr>
      <xdr:spPr>
        <a:xfrm>
          <a:off x="2673428" y="130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67754</xdr:rowOff>
    </xdr:from>
    <xdr:to>
      <xdr:col>10</xdr:col>
      <xdr:colOff>165100</xdr:colOff>
      <xdr:row>77</xdr:row>
      <xdr:rowOff>169354</xdr:rowOff>
    </xdr:to>
    <xdr:sp macro="" textlink="">
      <xdr:nvSpPr>
        <xdr:cNvPr id="200" name="楕円 199"/>
        <xdr:cNvSpPr/>
      </xdr:nvSpPr>
      <xdr:spPr>
        <a:xfrm>
          <a:off x="1968500" y="132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14431</xdr:rowOff>
    </xdr:from>
    <xdr:ext cx="469744" cy="259045"/>
    <xdr:sp macro="" textlink="">
      <xdr:nvSpPr>
        <xdr:cNvPr id="201" name="テキスト ボックス 200"/>
        <xdr:cNvSpPr txBox="1"/>
      </xdr:nvSpPr>
      <xdr:spPr>
        <a:xfrm>
          <a:off x="1784428" y="130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40856</xdr:rowOff>
    </xdr:from>
    <xdr:to>
      <xdr:col>6</xdr:col>
      <xdr:colOff>38100</xdr:colOff>
      <xdr:row>77</xdr:row>
      <xdr:rowOff>142456</xdr:rowOff>
    </xdr:to>
    <xdr:sp macro="" textlink="">
      <xdr:nvSpPr>
        <xdr:cNvPr id="202" name="楕円 201"/>
        <xdr:cNvSpPr/>
      </xdr:nvSpPr>
      <xdr:spPr>
        <a:xfrm>
          <a:off x="1079500" y="132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158983</xdr:rowOff>
    </xdr:from>
    <xdr:ext cx="469744" cy="259045"/>
    <xdr:sp macro="" textlink="">
      <xdr:nvSpPr>
        <xdr:cNvPr id="203" name="テキスト ボックス 202"/>
        <xdr:cNvSpPr txBox="1"/>
      </xdr:nvSpPr>
      <xdr:spPr>
        <a:xfrm>
          <a:off x="895428" y="130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46842</xdr:rowOff>
    </xdr:from>
    <xdr:to>
      <xdr:col>24</xdr:col>
      <xdr:colOff>63500</xdr:colOff>
      <xdr:row>96</xdr:row>
      <xdr:rowOff>93287</xdr:rowOff>
    </xdr:to>
    <xdr:cxnSp macro="">
      <xdr:nvCxnSpPr>
        <xdr:cNvPr id="233" name="直線コネクタ 232"/>
        <xdr:cNvCxnSpPr/>
      </xdr:nvCxnSpPr>
      <xdr:spPr>
        <a:xfrm flipV="1">
          <a:off x="3797300" y="16506042"/>
          <a:ext cx="8382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66145</xdr:rowOff>
    </xdr:from>
    <xdr:to>
      <xdr:col>19</xdr:col>
      <xdr:colOff>177800</xdr:colOff>
      <xdr:row>96</xdr:row>
      <xdr:rowOff>93287</xdr:rowOff>
    </xdr:to>
    <xdr:cxnSp macro="">
      <xdr:nvCxnSpPr>
        <xdr:cNvPr id="236" name="直線コネクタ 235"/>
        <xdr:cNvCxnSpPr/>
      </xdr:nvCxnSpPr>
      <xdr:spPr>
        <a:xfrm>
          <a:off x="2908300" y="16525345"/>
          <a:ext cx="889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66145</xdr:rowOff>
    </xdr:from>
    <xdr:to>
      <xdr:col>15</xdr:col>
      <xdr:colOff>50800</xdr:colOff>
      <xdr:row>96</xdr:row>
      <xdr:rowOff>72110</xdr:rowOff>
    </xdr:to>
    <xdr:cxnSp macro="">
      <xdr:nvCxnSpPr>
        <xdr:cNvPr id="239" name="直線コネクタ 238"/>
        <xdr:cNvCxnSpPr/>
      </xdr:nvCxnSpPr>
      <xdr:spPr>
        <a:xfrm flipV="1">
          <a:off x="2019300" y="16525345"/>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72110</xdr:rowOff>
    </xdr:from>
    <xdr:to>
      <xdr:col>10</xdr:col>
      <xdr:colOff>114300</xdr:colOff>
      <xdr:row>96</xdr:row>
      <xdr:rowOff>129077</xdr:rowOff>
    </xdr:to>
    <xdr:cxnSp macro="">
      <xdr:nvCxnSpPr>
        <xdr:cNvPr id="242" name="直線コネクタ 241"/>
        <xdr:cNvCxnSpPr/>
      </xdr:nvCxnSpPr>
      <xdr:spPr>
        <a:xfrm flipV="1">
          <a:off x="1130300" y="16531310"/>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22682</xdr:rowOff>
    </xdr:from>
    <xdr:to>
      <xdr:col>6</xdr:col>
      <xdr:colOff>38100</xdr:colOff>
      <xdr:row>97</xdr:row>
      <xdr:rowOff>124282</xdr:rowOff>
    </xdr:to>
    <xdr:sp macro="" textlink="">
      <xdr:nvSpPr>
        <xdr:cNvPr id="245" name="フローチャート: 判断 244"/>
        <xdr:cNvSpPr/>
      </xdr:nvSpPr>
      <xdr:spPr>
        <a:xfrm>
          <a:off x="1079500" y="166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115409</xdr:rowOff>
    </xdr:from>
    <xdr:ext cx="534377" cy="259045"/>
    <xdr:sp macro="" textlink="">
      <xdr:nvSpPr>
        <xdr:cNvPr id="246" name="テキスト ボックス 245"/>
        <xdr:cNvSpPr txBox="1"/>
      </xdr:nvSpPr>
      <xdr:spPr>
        <a:xfrm>
          <a:off x="863111"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167492</xdr:rowOff>
    </xdr:from>
    <xdr:to>
      <xdr:col>24</xdr:col>
      <xdr:colOff>114300</xdr:colOff>
      <xdr:row>96</xdr:row>
      <xdr:rowOff>97642</xdr:rowOff>
    </xdr:to>
    <xdr:sp macro="" textlink="">
      <xdr:nvSpPr>
        <xdr:cNvPr id="252" name="楕円 251"/>
        <xdr:cNvSpPr/>
      </xdr:nvSpPr>
      <xdr:spPr>
        <a:xfrm>
          <a:off x="4584700" y="164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145919</xdr:rowOff>
    </xdr:from>
    <xdr:ext cx="599010" cy="259045"/>
    <xdr:sp macro="" textlink="">
      <xdr:nvSpPr>
        <xdr:cNvPr id="253" name="扶助費該当値テキスト"/>
        <xdr:cNvSpPr txBox="1"/>
      </xdr:nvSpPr>
      <xdr:spPr>
        <a:xfrm>
          <a:off x="4686300" y="1643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42487</xdr:rowOff>
    </xdr:from>
    <xdr:to>
      <xdr:col>20</xdr:col>
      <xdr:colOff>38100</xdr:colOff>
      <xdr:row>96</xdr:row>
      <xdr:rowOff>144087</xdr:rowOff>
    </xdr:to>
    <xdr:sp macro="" textlink="">
      <xdr:nvSpPr>
        <xdr:cNvPr id="254" name="楕円 253"/>
        <xdr:cNvSpPr/>
      </xdr:nvSpPr>
      <xdr:spPr>
        <a:xfrm>
          <a:off x="3746500" y="165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135214</xdr:rowOff>
    </xdr:from>
    <xdr:ext cx="599010" cy="259045"/>
    <xdr:sp macro="" textlink="">
      <xdr:nvSpPr>
        <xdr:cNvPr id="255" name="テキスト ボックス 254"/>
        <xdr:cNvSpPr txBox="1"/>
      </xdr:nvSpPr>
      <xdr:spPr>
        <a:xfrm>
          <a:off x="3497795" y="165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15345</xdr:rowOff>
    </xdr:from>
    <xdr:to>
      <xdr:col>15</xdr:col>
      <xdr:colOff>101600</xdr:colOff>
      <xdr:row>96</xdr:row>
      <xdr:rowOff>116945</xdr:rowOff>
    </xdr:to>
    <xdr:sp macro="" textlink="">
      <xdr:nvSpPr>
        <xdr:cNvPr id="256" name="楕円 255"/>
        <xdr:cNvSpPr/>
      </xdr:nvSpPr>
      <xdr:spPr>
        <a:xfrm>
          <a:off x="2857500" y="164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133472</xdr:rowOff>
    </xdr:from>
    <xdr:ext cx="599010" cy="259045"/>
    <xdr:sp macro="" textlink="">
      <xdr:nvSpPr>
        <xdr:cNvPr id="257" name="テキスト ボックス 256"/>
        <xdr:cNvSpPr txBox="1"/>
      </xdr:nvSpPr>
      <xdr:spPr>
        <a:xfrm>
          <a:off x="2608795" y="1624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21310</xdr:rowOff>
    </xdr:from>
    <xdr:to>
      <xdr:col>10</xdr:col>
      <xdr:colOff>165100</xdr:colOff>
      <xdr:row>96</xdr:row>
      <xdr:rowOff>122910</xdr:rowOff>
    </xdr:to>
    <xdr:sp macro="" textlink="">
      <xdr:nvSpPr>
        <xdr:cNvPr id="258" name="楕円 257"/>
        <xdr:cNvSpPr/>
      </xdr:nvSpPr>
      <xdr:spPr>
        <a:xfrm>
          <a:off x="1968500" y="1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139437</xdr:rowOff>
    </xdr:from>
    <xdr:ext cx="599010" cy="259045"/>
    <xdr:sp macro="" textlink="">
      <xdr:nvSpPr>
        <xdr:cNvPr id="259" name="テキスト ボックス 258"/>
        <xdr:cNvSpPr txBox="1"/>
      </xdr:nvSpPr>
      <xdr:spPr>
        <a:xfrm>
          <a:off x="1719795" y="1625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78277</xdr:rowOff>
    </xdr:from>
    <xdr:to>
      <xdr:col>6</xdr:col>
      <xdr:colOff>38100</xdr:colOff>
      <xdr:row>97</xdr:row>
      <xdr:rowOff>8427</xdr:rowOff>
    </xdr:to>
    <xdr:sp macro="" textlink="">
      <xdr:nvSpPr>
        <xdr:cNvPr id="260" name="楕円 259"/>
        <xdr:cNvSpPr/>
      </xdr:nvSpPr>
      <xdr:spPr>
        <a:xfrm>
          <a:off x="1079500" y="165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24954</xdr:rowOff>
    </xdr:from>
    <xdr:ext cx="599010" cy="259045"/>
    <xdr:sp macro="" textlink="">
      <xdr:nvSpPr>
        <xdr:cNvPr id="261" name="テキスト ボックス 260"/>
        <xdr:cNvSpPr txBox="1"/>
      </xdr:nvSpPr>
      <xdr:spPr>
        <a:xfrm>
          <a:off x="830795" y="1631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143830</xdr:rowOff>
    </xdr:from>
    <xdr:to>
      <xdr:col>55</xdr:col>
      <xdr:colOff>0</xdr:colOff>
      <xdr:row>35</xdr:row>
      <xdr:rowOff>68560</xdr:rowOff>
    </xdr:to>
    <xdr:cxnSp macro="">
      <xdr:nvCxnSpPr>
        <xdr:cNvPr id="290" name="直線コネクタ 289"/>
        <xdr:cNvCxnSpPr/>
      </xdr:nvCxnSpPr>
      <xdr:spPr>
        <a:xfrm flipV="1">
          <a:off x="9639300" y="5973130"/>
          <a:ext cx="838200" cy="9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53480</xdr:rowOff>
    </xdr:from>
    <xdr:to>
      <xdr:col>50</xdr:col>
      <xdr:colOff>114300</xdr:colOff>
      <xdr:row>35</xdr:row>
      <xdr:rowOff>68560</xdr:rowOff>
    </xdr:to>
    <xdr:cxnSp macro="">
      <xdr:nvCxnSpPr>
        <xdr:cNvPr id="293" name="直線コネクタ 292"/>
        <xdr:cNvCxnSpPr/>
      </xdr:nvCxnSpPr>
      <xdr:spPr>
        <a:xfrm>
          <a:off x="8750300" y="6054230"/>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53480</xdr:rowOff>
    </xdr:from>
    <xdr:to>
      <xdr:col>45</xdr:col>
      <xdr:colOff>177800</xdr:colOff>
      <xdr:row>35</xdr:row>
      <xdr:rowOff>162530</xdr:rowOff>
    </xdr:to>
    <xdr:cxnSp macro="">
      <xdr:nvCxnSpPr>
        <xdr:cNvPr id="296" name="直線コネクタ 295"/>
        <xdr:cNvCxnSpPr/>
      </xdr:nvCxnSpPr>
      <xdr:spPr>
        <a:xfrm flipV="1">
          <a:off x="7861300" y="6054230"/>
          <a:ext cx="889000" cy="10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162530</xdr:rowOff>
    </xdr:from>
    <xdr:to>
      <xdr:col>41</xdr:col>
      <xdr:colOff>50800</xdr:colOff>
      <xdr:row>36</xdr:row>
      <xdr:rowOff>5382</xdr:rowOff>
    </xdr:to>
    <xdr:cxnSp macro="">
      <xdr:nvCxnSpPr>
        <xdr:cNvPr id="299" name="直線コネクタ 298"/>
        <xdr:cNvCxnSpPr/>
      </xdr:nvCxnSpPr>
      <xdr:spPr>
        <a:xfrm flipV="1">
          <a:off x="6972300" y="6163280"/>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21882</xdr:rowOff>
    </xdr:from>
    <xdr:to>
      <xdr:col>36</xdr:col>
      <xdr:colOff>165100</xdr:colOff>
      <xdr:row>36</xdr:row>
      <xdr:rowOff>123482</xdr:rowOff>
    </xdr:to>
    <xdr:sp macro="" textlink="">
      <xdr:nvSpPr>
        <xdr:cNvPr id="302" name="フローチャート: 判断 301"/>
        <xdr:cNvSpPr/>
      </xdr:nvSpPr>
      <xdr:spPr>
        <a:xfrm>
          <a:off x="6921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114609</xdr:rowOff>
    </xdr:from>
    <xdr:ext cx="534377" cy="259045"/>
    <xdr:sp macro="" textlink="">
      <xdr:nvSpPr>
        <xdr:cNvPr id="303" name="テキスト ボックス 302"/>
        <xdr:cNvSpPr txBox="1"/>
      </xdr:nvSpPr>
      <xdr:spPr>
        <a:xfrm>
          <a:off x="6705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93030</xdr:rowOff>
    </xdr:from>
    <xdr:to>
      <xdr:col>55</xdr:col>
      <xdr:colOff>50800</xdr:colOff>
      <xdr:row>35</xdr:row>
      <xdr:rowOff>23180</xdr:rowOff>
    </xdr:to>
    <xdr:sp macro="" textlink="">
      <xdr:nvSpPr>
        <xdr:cNvPr id="309" name="楕円 308"/>
        <xdr:cNvSpPr/>
      </xdr:nvSpPr>
      <xdr:spPr>
        <a:xfrm>
          <a:off x="10426700" y="59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115907</xdr:rowOff>
    </xdr:from>
    <xdr:ext cx="534377" cy="259045"/>
    <xdr:sp macro="" textlink="">
      <xdr:nvSpPr>
        <xdr:cNvPr id="310" name="補助費等該当値テキスト"/>
        <xdr:cNvSpPr txBox="1"/>
      </xdr:nvSpPr>
      <xdr:spPr>
        <a:xfrm>
          <a:off x="10528300" y="57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17760</xdr:rowOff>
    </xdr:from>
    <xdr:to>
      <xdr:col>50</xdr:col>
      <xdr:colOff>165100</xdr:colOff>
      <xdr:row>35</xdr:row>
      <xdr:rowOff>119360</xdr:rowOff>
    </xdr:to>
    <xdr:sp macro="" textlink="">
      <xdr:nvSpPr>
        <xdr:cNvPr id="311" name="楕円 310"/>
        <xdr:cNvSpPr/>
      </xdr:nvSpPr>
      <xdr:spPr>
        <a:xfrm>
          <a:off x="9588500" y="60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135887</xdr:rowOff>
    </xdr:from>
    <xdr:ext cx="534377" cy="259045"/>
    <xdr:sp macro="" textlink="">
      <xdr:nvSpPr>
        <xdr:cNvPr id="312" name="テキスト ボックス 311"/>
        <xdr:cNvSpPr txBox="1"/>
      </xdr:nvSpPr>
      <xdr:spPr>
        <a:xfrm>
          <a:off x="9372111" y="579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2680</xdr:rowOff>
    </xdr:from>
    <xdr:to>
      <xdr:col>46</xdr:col>
      <xdr:colOff>38100</xdr:colOff>
      <xdr:row>35</xdr:row>
      <xdr:rowOff>104280</xdr:rowOff>
    </xdr:to>
    <xdr:sp macro="" textlink="">
      <xdr:nvSpPr>
        <xdr:cNvPr id="313" name="楕円 312"/>
        <xdr:cNvSpPr/>
      </xdr:nvSpPr>
      <xdr:spPr>
        <a:xfrm>
          <a:off x="8699500" y="60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120807</xdr:rowOff>
    </xdr:from>
    <xdr:ext cx="534377" cy="259045"/>
    <xdr:sp macro="" textlink="">
      <xdr:nvSpPr>
        <xdr:cNvPr id="314" name="テキスト ボックス 313"/>
        <xdr:cNvSpPr txBox="1"/>
      </xdr:nvSpPr>
      <xdr:spPr>
        <a:xfrm>
          <a:off x="8483111" y="57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111730</xdr:rowOff>
    </xdr:from>
    <xdr:to>
      <xdr:col>41</xdr:col>
      <xdr:colOff>101600</xdr:colOff>
      <xdr:row>36</xdr:row>
      <xdr:rowOff>41880</xdr:rowOff>
    </xdr:to>
    <xdr:sp macro="" textlink="">
      <xdr:nvSpPr>
        <xdr:cNvPr id="315" name="楕円 314"/>
        <xdr:cNvSpPr/>
      </xdr:nvSpPr>
      <xdr:spPr>
        <a:xfrm>
          <a:off x="7810500" y="61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58407</xdr:rowOff>
    </xdr:from>
    <xdr:ext cx="534377" cy="259045"/>
    <xdr:sp macro="" textlink="">
      <xdr:nvSpPr>
        <xdr:cNvPr id="316" name="テキスト ボックス 315"/>
        <xdr:cNvSpPr txBox="1"/>
      </xdr:nvSpPr>
      <xdr:spPr>
        <a:xfrm>
          <a:off x="7594111" y="58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126032</xdr:rowOff>
    </xdr:from>
    <xdr:to>
      <xdr:col>36</xdr:col>
      <xdr:colOff>165100</xdr:colOff>
      <xdr:row>36</xdr:row>
      <xdr:rowOff>56182</xdr:rowOff>
    </xdr:to>
    <xdr:sp macro="" textlink="">
      <xdr:nvSpPr>
        <xdr:cNvPr id="317" name="楕円 316"/>
        <xdr:cNvSpPr/>
      </xdr:nvSpPr>
      <xdr:spPr>
        <a:xfrm>
          <a:off x="6921500" y="61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72709</xdr:rowOff>
    </xdr:from>
    <xdr:ext cx="534377" cy="259045"/>
    <xdr:sp macro="" textlink="">
      <xdr:nvSpPr>
        <xdr:cNvPr id="318" name="テキスト ボックス 317"/>
        <xdr:cNvSpPr txBox="1"/>
      </xdr:nvSpPr>
      <xdr:spPr>
        <a:xfrm>
          <a:off x="6705111" y="59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116351</xdr:rowOff>
    </xdr:from>
    <xdr:to>
      <xdr:col>55</xdr:col>
      <xdr:colOff>0</xdr:colOff>
      <xdr:row>55</xdr:row>
      <xdr:rowOff>125829</xdr:rowOff>
    </xdr:to>
    <xdr:cxnSp macro="">
      <xdr:nvCxnSpPr>
        <xdr:cNvPr id="345" name="直線コネクタ 344"/>
        <xdr:cNvCxnSpPr/>
      </xdr:nvCxnSpPr>
      <xdr:spPr>
        <a:xfrm>
          <a:off x="9639300" y="9546101"/>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116351</xdr:rowOff>
    </xdr:from>
    <xdr:to>
      <xdr:col>50</xdr:col>
      <xdr:colOff>114300</xdr:colOff>
      <xdr:row>55</xdr:row>
      <xdr:rowOff>126236</xdr:rowOff>
    </xdr:to>
    <xdr:cxnSp macro="">
      <xdr:nvCxnSpPr>
        <xdr:cNvPr id="348" name="直線コネクタ 347"/>
        <xdr:cNvCxnSpPr/>
      </xdr:nvCxnSpPr>
      <xdr:spPr>
        <a:xfrm flipV="1">
          <a:off x="8750300" y="9546101"/>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126236</xdr:rowOff>
    </xdr:from>
    <xdr:to>
      <xdr:col>45</xdr:col>
      <xdr:colOff>177800</xdr:colOff>
      <xdr:row>56</xdr:row>
      <xdr:rowOff>7633</xdr:rowOff>
    </xdr:to>
    <xdr:cxnSp macro="">
      <xdr:nvCxnSpPr>
        <xdr:cNvPr id="351" name="直線コネクタ 350"/>
        <xdr:cNvCxnSpPr/>
      </xdr:nvCxnSpPr>
      <xdr:spPr>
        <a:xfrm flipV="1">
          <a:off x="7861300" y="9555986"/>
          <a:ext cx="889000" cy="5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140569</xdr:rowOff>
    </xdr:from>
    <xdr:to>
      <xdr:col>41</xdr:col>
      <xdr:colOff>50800</xdr:colOff>
      <xdr:row>56</xdr:row>
      <xdr:rowOff>7633</xdr:rowOff>
    </xdr:to>
    <xdr:cxnSp macro="">
      <xdr:nvCxnSpPr>
        <xdr:cNvPr id="354" name="直線コネクタ 353"/>
        <xdr:cNvCxnSpPr/>
      </xdr:nvCxnSpPr>
      <xdr:spPr>
        <a:xfrm>
          <a:off x="6972300" y="9398869"/>
          <a:ext cx="889000" cy="2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7" name="フローチャート: 判断 356"/>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8" name="テキスト ボックス 357"/>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75029</xdr:rowOff>
    </xdr:from>
    <xdr:to>
      <xdr:col>55</xdr:col>
      <xdr:colOff>50800</xdr:colOff>
      <xdr:row>56</xdr:row>
      <xdr:rowOff>5179</xdr:rowOff>
    </xdr:to>
    <xdr:sp macro="" textlink="">
      <xdr:nvSpPr>
        <xdr:cNvPr id="364" name="楕円 363"/>
        <xdr:cNvSpPr/>
      </xdr:nvSpPr>
      <xdr:spPr>
        <a:xfrm>
          <a:off x="10426700" y="95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97906</xdr:rowOff>
    </xdr:from>
    <xdr:ext cx="599010" cy="259045"/>
    <xdr:sp macro="" textlink="">
      <xdr:nvSpPr>
        <xdr:cNvPr id="365" name="普通建設事業費該当値テキスト"/>
        <xdr:cNvSpPr txBox="1"/>
      </xdr:nvSpPr>
      <xdr:spPr>
        <a:xfrm>
          <a:off x="10528300" y="93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65551</xdr:rowOff>
    </xdr:from>
    <xdr:to>
      <xdr:col>50</xdr:col>
      <xdr:colOff>165100</xdr:colOff>
      <xdr:row>55</xdr:row>
      <xdr:rowOff>167151</xdr:rowOff>
    </xdr:to>
    <xdr:sp macro="" textlink="">
      <xdr:nvSpPr>
        <xdr:cNvPr id="366" name="楕円 365"/>
        <xdr:cNvSpPr/>
      </xdr:nvSpPr>
      <xdr:spPr>
        <a:xfrm>
          <a:off x="9588500" y="9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12228</xdr:rowOff>
    </xdr:from>
    <xdr:ext cx="599010" cy="259045"/>
    <xdr:sp macro="" textlink="">
      <xdr:nvSpPr>
        <xdr:cNvPr id="367" name="テキスト ボックス 366"/>
        <xdr:cNvSpPr txBox="1"/>
      </xdr:nvSpPr>
      <xdr:spPr>
        <a:xfrm>
          <a:off x="9339795" y="927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75436</xdr:rowOff>
    </xdr:from>
    <xdr:to>
      <xdr:col>46</xdr:col>
      <xdr:colOff>38100</xdr:colOff>
      <xdr:row>56</xdr:row>
      <xdr:rowOff>5586</xdr:rowOff>
    </xdr:to>
    <xdr:sp macro="" textlink="">
      <xdr:nvSpPr>
        <xdr:cNvPr id="368" name="楕円 367"/>
        <xdr:cNvSpPr/>
      </xdr:nvSpPr>
      <xdr:spPr>
        <a:xfrm>
          <a:off x="8699500" y="9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22113</xdr:rowOff>
    </xdr:from>
    <xdr:ext cx="599010" cy="259045"/>
    <xdr:sp macro="" textlink="">
      <xdr:nvSpPr>
        <xdr:cNvPr id="369" name="テキスト ボックス 368"/>
        <xdr:cNvSpPr txBox="1"/>
      </xdr:nvSpPr>
      <xdr:spPr>
        <a:xfrm>
          <a:off x="8450795" y="928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128283</xdr:rowOff>
    </xdr:from>
    <xdr:to>
      <xdr:col>41</xdr:col>
      <xdr:colOff>101600</xdr:colOff>
      <xdr:row>56</xdr:row>
      <xdr:rowOff>58433</xdr:rowOff>
    </xdr:to>
    <xdr:sp macro="" textlink="">
      <xdr:nvSpPr>
        <xdr:cNvPr id="370" name="楕円 369"/>
        <xdr:cNvSpPr/>
      </xdr:nvSpPr>
      <xdr:spPr>
        <a:xfrm>
          <a:off x="7810500" y="95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74960</xdr:rowOff>
    </xdr:from>
    <xdr:ext cx="599010" cy="259045"/>
    <xdr:sp macro="" textlink="">
      <xdr:nvSpPr>
        <xdr:cNvPr id="371" name="テキスト ボックス 370"/>
        <xdr:cNvSpPr txBox="1"/>
      </xdr:nvSpPr>
      <xdr:spPr>
        <a:xfrm>
          <a:off x="7561795" y="933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89769</xdr:rowOff>
    </xdr:from>
    <xdr:to>
      <xdr:col>36</xdr:col>
      <xdr:colOff>165100</xdr:colOff>
      <xdr:row>55</xdr:row>
      <xdr:rowOff>19919</xdr:rowOff>
    </xdr:to>
    <xdr:sp macro="" textlink="">
      <xdr:nvSpPr>
        <xdr:cNvPr id="372" name="楕円 371"/>
        <xdr:cNvSpPr/>
      </xdr:nvSpPr>
      <xdr:spPr>
        <a:xfrm>
          <a:off x="6921500" y="93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36446</xdr:rowOff>
    </xdr:from>
    <xdr:ext cx="599010" cy="259045"/>
    <xdr:sp macro="" textlink="">
      <xdr:nvSpPr>
        <xdr:cNvPr id="373" name="テキスト ボックス 372"/>
        <xdr:cNvSpPr txBox="1"/>
      </xdr:nvSpPr>
      <xdr:spPr>
        <a:xfrm>
          <a:off x="6672795" y="912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93624</xdr:rowOff>
    </xdr:from>
    <xdr:to>
      <xdr:col>55</xdr:col>
      <xdr:colOff>0</xdr:colOff>
      <xdr:row>78</xdr:row>
      <xdr:rowOff>103899</xdr:rowOff>
    </xdr:to>
    <xdr:cxnSp macro="">
      <xdr:nvCxnSpPr>
        <xdr:cNvPr id="402" name="直線コネクタ 401"/>
        <xdr:cNvCxnSpPr/>
      </xdr:nvCxnSpPr>
      <xdr:spPr>
        <a:xfrm flipV="1">
          <a:off x="9639300" y="13466724"/>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36182</xdr:rowOff>
    </xdr:from>
    <xdr:to>
      <xdr:col>50</xdr:col>
      <xdr:colOff>114300</xdr:colOff>
      <xdr:row>78</xdr:row>
      <xdr:rowOff>103899</xdr:rowOff>
    </xdr:to>
    <xdr:cxnSp macro="">
      <xdr:nvCxnSpPr>
        <xdr:cNvPr id="405" name="直線コネクタ 404"/>
        <xdr:cNvCxnSpPr/>
      </xdr:nvCxnSpPr>
      <xdr:spPr>
        <a:xfrm>
          <a:off x="8750300" y="13409282"/>
          <a:ext cx="8890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160655</xdr:rowOff>
    </xdr:from>
    <xdr:to>
      <xdr:col>45</xdr:col>
      <xdr:colOff>177800</xdr:colOff>
      <xdr:row>78</xdr:row>
      <xdr:rowOff>36182</xdr:rowOff>
    </xdr:to>
    <xdr:cxnSp macro="">
      <xdr:nvCxnSpPr>
        <xdr:cNvPr id="408" name="直線コネクタ 407"/>
        <xdr:cNvCxnSpPr/>
      </xdr:nvCxnSpPr>
      <xdr:spPr>
        <a:xfrm>
          <a:off x="7861300" y="1336230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120942</xdr:rowOff>
    </xdr:from>
    <xdr:to>
      <xdr:col>41</xdr:col>
      <xdr:colOff>50800</xdr:colOff>
      <xdr:row>77</xdr:row>
      <xdr:rowOff>160655</xdr:rowOff>
    </xdr:to>
    <xdr:cxnSp macro="">
      <xdr:nvCxnSpPr>
        <xdr:cNvPr id="411" name="直線コネクタ 410"/>
        <xdr:cNvCxnSpPr/>
      </xdr:nvCxnSpPr>
      <xdr:spPr>
        <a:xfrm>
          <a:off x="6972300" y="12122442"/>
          <a:ext cx="889000" cy="123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166091</xdr:rowOff>
    </xdr:from>
    <xdr:to>
      <xdr:col>36</xdr:col>
      <xdr:colOff>165100</xdr:colOff>
      <xdr:row>76</xdr:row>
      <xdr:rowOff>96241</xdr:rowOff>
    </xdr:to>
    <xdr:sp macro="" textlink="">
      <xdr:nvSpPr>
        <xdr:cNvPr id="414" name="フローチャート: 判断 413"/>
        <xdr:cNvSpPr/>
      </xdr:nvSpPr>
      <xdr:spPr>
        <a:xfrm>
          <a:off x="6921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87368</xdr:rowOff>
    </xdr:from>
    <xdr:ext cx="534377" cy="259045"/>
    <xdr:sp macro="" textlink="">
      <xdr:nvSpPr>
        <xdr:cNvPr id="415" name="テキスト ボックス 414"/>
        <xdr:cNvSpPr txBox="1"/>
      </xdr:nvSpPr>
      <xdr:spPr>
        <a:xfrm>
          <a:off x="6705111" y="131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42824</xdr:rowOff>
    </xdr:from>
    <xdr:to>
      <xdr:col>55</xdr:col>
      <xdr:colOff>50800</xdr:colOff>
      <xdr:row>78</xdr:row>
      <xdr:rowOff>144424</xdr:rowOff>
    </xdr:to>
    <xdr:sp macro="" textlink="">
      <xdr:nvSpPr>
        <xdr:cNvPr id="421" name="楕円 420"/>
        <xdr:cNvSpPr/>
      </xdr:nvSpPr>
      <xdr:spPr>
        <a:xfrm>
          <a:off x="10426700" y="134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129201</xdr:rowOff>
    </xdr:from>
    <xdr:ext cx="469744" cy="259045"/>
    <xdr:sp macro="" textlink="">
      <xdr:nvSpPr>
        <xdr:cNvPr id="422" name="普通建設事業費 （ うち新規整備　）該当値テキスト"/>
        <xdr:cNvSpPr txBox="1"/>
      </xdr:nvSpPr>
      <xdr:spPr>
        <a:xfrm>
          <a:off x="10528300" y="1333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53099</xdr:rowOff>
    </xdr:from>
    <xdr:to>
      <xdr:col>50</xdr:col>
      <xdr:colOff>165100</xdr:colOff>
      <xdr:row>78</xdr:row>
      <xdr:rowOff>154699</xdr:rowOff>
    </xdr:to>
    <xdr:sp macro="" textlink="">
      <xdr:nvSpPr>
        <xdr:cNvPr id="423" name="楕円 422"/>
        <xdr:cNvSpPr/>
      </xdr:nvSpPr>
      <xdr:spPr>
        <a:xfrm>
          <a:off x="9588500" y="134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145826</xdr:rowOff>
    </xdr:from>
    <xdr:ext cx="469744" cy="259045"/>
    <xdr:sp macro="" textlink="">
      <xdr:nvSpPr>
        <xdr:cNvPr id="424" name="テキスト ボックス 423"/>
        <xdr:cNvSpPr txBox="1"/>
      </xdr:nvSpPr>
      <xdr:spPr>
        <a:xfrm>
          <a:off x="9404428" y="135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156832</xdr:rowOff>
    </xdr:from>
    <xdr:to>
      <xdr:col>46</xdr:col>
      <xdr:colOff>38100</xdr:colOff>
      <xdr:row>78</xdr:row>
      <xdr:rowOff>86982</xdr:rowOff>
    </xdr:to>
    <xdr:sp macro="" textlink="">
      <xdr:nvSpPr>
        <xdr:cNvPr id="425" name="楕円 424"/>
        <xdr:cNvSpPr/>
      </xdr:nvSpPr>
      <xdr:spPr>
        <a:xfrm>
          <a:off x="8699500" y="133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78109</xdr:rowOff>
    </xdr:from>
    <xdr:ext cx="534377" cy="259045"/>
    <xdr:sp macro="" textlink="">
      <xdr:nvSpPr>
        <xdr:cNvPr id="426" name="テキスト ボックス 425"/>
        <xdr:cNvSpPr txBox="1"/>
      </xdr:nvSpPr>
      <xdr:spPr>
        <a:xfrm>
          <a:off x="8483111" y="134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109855</xdr:rowOff>
    </xdr:from>
    <xdr:to>
      <xdr:col>41</xdr:col>
      <xdr:colOff>101600</xdr:colOff>
      <xdr:row>78</xdr:row>
      <xdr:rowOff>40005</xdr:rowOff>
    </xdr:to>
    <xdr:sp macro="" textlink="">
      <xdr:nvSpPr>
        <xdr:cNvPr id="427" name="楕円 426"/>
        <xdr:cNvSpPr/>
      </xdr:nvSpPr>
      <xdr:spPr>
        <a:xfrm>
          <a:off x="7810500" y="133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56532</xdr:rowOff>
    </xdr:from>
    <xdr:ext cx="534377" cy="259045"/>
    <xdr:sp macro="" textlink="">
      <xdr:nvSpPr>
        <xdr:cNvPr id="428" name="テキスト ボックス 427"/>
        <xdr:cNvSpPr txBox="1"/>
      </xdr:nvSpPr>
      <xdr:spPr>
        <a:xfrm>
          <a:off x="7594111" y="130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70142</xdr:rowOff>
    </xdr:from>
    <xdr:to>
      <xdr:col>36</xdr:col>
      <xdr:colOff>165100</xdr:colOff>
      <xdr:row>71</xdr:row>
      <xdr:rowOff>292</xdr:rowOff>
    </xdr:to>
    <xdr:sp macro="" textlink="">
      <xdr:nvSpPr>
        <xdr:cNvPr id="429" name="楕円 428"/>
        <xdr:cNvSpPr/>
      </xdr:nvSpPr>
      <xdr:spPr>
        <a:xfrm>
          <a:off x="6921500" y="120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16819</xdr:rowOff>
    </xdr:from>
    <xdr:ext cx="599010" cy="259045"/>
    <xdr:sp macro="" textlink="">
      <xdr:nvSpPr>
        <xdr:cNvPr id="430" name="テキスト ボックス 429"/>
        <xdr:cNvSpPr txBox="1"/>
      </xdr:nvSpPr>
      <xdr:spPr>
        <a:xfrm>
          <a:off x="6672795" y="118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123723</xdr:rowOff>
    </xdr:from>
    <xdr:to>
      <xdr:col>55</xdr:col>
      <xdr:colOff>0</xdr:colOff>
      <xdr:row>92</xdr:row>
      <xdr:rowOff>18098</xdr:rowOff>
    </xdr:to>
    <xdr:cxnSp macro="">
      <xdr:nvCxnSpPr>
        <xdr:cNvPr id="459" name="直線コネクタ 458"/>
        <xdr:cNvCxnSpPr/>
      </xdr:nvCxnSpPr>
      <xdr:spPr>
        <a:xfrm>
          <a:off x="9639300" y="15725673"/>
          <a:ext cx="838200" cy="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28388</xdr:rowOff>
    </xdr:from>
    <xdr:ext cx="534377" cy="259045"/>
    <xdr:sp macro="" textlink="">
      <xdr:nvSpPr>
        <xdr:cNvPr id="460" name="普通建設事業費 （ うち更新整備　）平均値テキスト"/>
        <xdr:cNvSpPr txBox="1"/>
      </xdr:nvSpPr>
      <xdr:spPr>
        <a:xfrm>
          <a:off x="10528300" y="1631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123723</xdr:rowOff>
    </xdr:from>
    <xdr:to>
      <xdr:col>50</xdr:col>
      <xdr:colOff>114300</xdr:colOff>
      <xdr:row>92</xdr:row>
      <xdr:rowOff>9843</xdr:rowOff>
    </xdr:to>
    <xdr:cxnSp macro="">
      <xdr:nvCxnSpPr>
        <xdr:cNvPr id="462" name="直線コネクタ 461"/>
        <xdr:cNvCxnSpPr/>
      </xdr:nvCxnSpPr>
      <xdr:spPr>
        <a:xfrm flipV="1">
          <a:off x="8750300" y="15725673"/>
          <a:ext cx="889000" cy="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9843</xdr:rowOff>
    </xdr:from>
    <xdr:to>
      <xdr:col>45</xdr:col>
      <xdr:colOff>177800</xdr:colOff>
      <xdr:row>93</xdr:row>
      <xdr:rowOff>41351</xdr:rowOff>
    </xdr:to>
    <xdr:cxnSp macro="">
      <xdr:nvCxnSpPr>
        <xdr:cNvPr id="465" name="直線コネクタ 464"/>
        <xdr:cNvCxnSpPr/>
      </xdr:nvCxnSpPr>
      <xdr:spPr>
        <a:xfrm flipV="1">
          <a:off x="7861300" y="15783243"/>
          <a:ext cx="889000" cy="20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41351</xdr:rowOff>
    </xdr:from>
    <xdr:to>
      <xdr:col>41</xdr:col>
      <xdr:colOff>50800</xdr:colOff>
      <xdr:row>97</xdr:row>
      <xdr:rowOff>6807</xdr:rowOff>
    </xdr:to>
    <xdr:cxnSp macro="">
      <xdr:nvCxnSpPr>
        <xdr:cNvPr id="468" name="直線コネクタ 467"/>
        <xdr:cNvCxnSpPr/>
      </xdr:nvCxnSpPr>
      <xdr:spPr>
        <a:xfrm flipV="1">
          <a:off x="6972300" y="15986201"/>
          <a:ext cx="889000" cy="6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106972</xdr:rowOff>
    </xdr:from>
    <xdr:to>
      <xdr:col>36</xdr:col>
      <xdr:colOff>165100</xdr:colOff>
      <xdr:row>97</xdr:row>
      <xdr:rowOff>37122</xdr:rowOff>
    </xdr:to>
    <xdr:sp macro="" textlink="">
      <xdr:nvSpPr>
        <xdr:cNvPr id="471" name="フローチャート: 判断 470"/>
        <xdr:cNvSpPr/>
      </xdr:nvSpPr>
      <xdr:spPr>
        <a:xfrm>
          <a:off x="6921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53649</xdr:rowOff>
    </xdr:from>
    <xdr:ext cx="534377" cy="259045"/>
    <xdr:sp macro="" textlink="">
      <xdr:nvSpPr>
        <xdr:cNvPr id="472" name="テキスト ボックス 471"/>
        <xdr:cNvSpPr txBox="1"/>
      </xdr:nvSpPr>
      <xdr:spPr>
        <a:xfrm>
          <a:off x="6705111" y="163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138748</xdr:rowOff>
    </xdr:from>
    <xdr:to>
      <xdr:col>55</xdr:col>
      <xdr:colOff>50800</xdr:colOff>
      <xdr:row>92</xdr:row>
      <xdr:rowOff>68898</xdr:rowOff>
    </xdr:to>
    <xdr:sp macro="" textlink="">
      <xdr:nvSpPr>
        <xdr:cNvPr id="478" name="楕円 477"/>
        <xdr:cNvSpPr/>
      </xdr:nvSpPr>
      <xdr:spPr>
        <a:xfrm>
          <a:off x="10426700" y="1574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161625</xdr:rowOff>
    </xdr:from>
    <xdr:ext cx="534377" cy="259045"/>
    <xdr:sp macro="" textlink="">
      <xdr:nvSpPr>
        <xdr:cNvPr id="479" name="普通建設事業費 （ うち更新整備　）該当値テキスト"/>
        <xdr:cNvSpPr txBox="1"/>
      </xdr:nvSpPr>
      <xdr:spPr>
        <a:xfrm>
          <a:off x="10528300" y="155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72923</xdr:rowOff>
    </xdr:from>
    <xdr:to>
      <xdr:col>50</xdr:col>
      <xdr:colOff>165100</xdr:colOff>
      <xdr:row>92</xdr:row>
      <xdr:rowOff>3073</xdr:rowOff>
    </xdr:to>
    <xdr:sp macro="" textlink="">
      <xdr:nvSpPr>
        <xdr:cNvPr id="480" name="楕円 479"/>
        <xdr:cNvSpPr/>
      </xdr:nvSpPr>
      <xdr:spPr>
        <a:xfrm>
          <a:off x="9588500" y="156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19600</xdr:rowOff>
    </xdr:from>
    <xdr:ext cx="599010" cy="259045"/>
    <xdr:sp macro="" textlink="">
      <xdr:nvSpPr>
        <xdr:cNvPr id="481" name="テキスト ボックス 480"/>
        <xdr:cNvSpPr txBox="1"/>
      </xdr:nvSpPr>
      <xdr:spPr>
        <a:xfrm>
          <a:off x="9339795" y="154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130493</xdr:rowOff>
    </xdr:from>
    <xdr:to>
      <xdr:col>46</xdr:col>
      <xdr:colOff>38100</xdr:colOff>
      <xdr:row>92</xdr:row>
      <xdr:rowOff>60643</xdr:rowOff>
    </xdr:to>
    <xdr:sp macro="" textlink="">
      <xdr:nvSpPr>
        <xdr:cNvPr id="482" name="楕円 481"/>
        <xdr:cNvSpPr/>
      </xdr:nvSpPr>
      <xdr:spPr>
        <a:xfrm>
          <a:off x="8699500" y="157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77170</xdr:rowOff>
    </xdr:from>
    <xdr:ext cx="534377" cy="259045"/>
    <xdr:sp macro="" textlink="">
      <xdr:nvSpPr>
        <xdr:cNvPr id="483" name="テキスト ボックス 482"/>
        <xdr:cNvSpPr txBox="1"/>
      </xdr:nvSpPr>
      <xdr:spPr>
        <a:xfrm>
          <a:off x="8483111" y="155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162001</xdr:rowOff>
    </xdr:from>
    <xdr:to>
      <xdr:col>41</xdr:col>
      <xdr:colOff>101600</xdr:colOff>
      <xdr:row>93</xdr:row>
      <xdr:rowOff>92151</xdr:rowOff>
    </xdr:to>
    <xdr:sp macro="" textlink="">
      <xdr:nvSpPr>
        <xdr:cNvPr id="484" name="楕円 483"/>
        <xdr:cNvSpPr/>
      </xdr:nvSpPr>
      <xdr:spPr>
        <a:xfrm>
          <a:off x="7810500" y="159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108678</xdr:rowOff>
    </xdr:from>
    <xdr:ext cx="534377" cy="259045"/>
    <xdr:sp macro="" textlink="">
      <xdr:nvSpPr>
        <xdr:cNvPr id="485" name="テキスト ボックス 484"/>
        <xdr:cNvSpPr txBox="1"/>
      </xdr:nvSpPr>
      <xdr:spPr>
        <a:xfrm>
          <a:off x="7594111" y="1571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127457</xdr:rowOff>
    </xdr:from>
    <xdr:to>
      <xdr:col>36</xdr:col>
      <xdr:colOff>165100</xdr:colOff>
      <xdr:row>97</xdr:row>
      <xdr:rowOff>57607</xdr:rowOff>
    </xdr:to>
    <xdr:sp macro="" textlink="">
      <xdr:nvSpPr>
        <xdr:cNvPr id="486" name="楕円 485"/>
        <xdr:cNvSpPr/>
      </xdr:nvSpPr>
      <xdr:spPr>
        <a:xfrm>
          <a:off x="6921500" y="165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48734</xdr:rowOff>
    </xdr:from>
    <xdr:ext cx="534377" cy="259045"/>
    <xdr:sp macro="" textlink="">
      <xdr:nvSpPr>
        <xdr:cNvPr id="487" name="テキスト ボックス 486"/>
        <xdr:cNvSpPr txBox="1"/>
      </xdr:nvSpPr>
      <xdr:spPr>
        <a:xfrm>
          <a:off x="6705111" y="166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48100</xdr:rowOff>
    </xdr:from>
    <xdr:to>
      <xdr:col>85</xdr:col>
      <xdr:colOff>127000</xdr:colOff>
      <xdr:row>33</xdr:row>
      <xdr:rowOff>19365</xdr:rowOff>
    </xdr:to>
    <xdr:cxnSp macro="">
      <xdr:nvCxnSpPr>
        <xdr:cNvPr id="514" name="直線コネクタ 513"/>
        <xdr:cNvCxnSpPr/>
      </xdr:nvCxnSpPr>
      <xdr:spPr>
        <a:xfrm flipV="1">
          <a:off x="15481300" y="5363050"/>
          <a:ext cx="838200" cy="3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56674</xdr:rowOff>
    </xdr:from>
    <xdr:ext cx="469744" cy="259045"/>
    <xdr:sp macro="" textlink="">
      <xdr:nvSpPr>
        <xdr:cNvPr id="515" name="災害復旧事業費平均値テキスト"/>
        <xdr:cNvSpPr txBox="1"/>
      </xdr:nvSpPr>
      <xdr:spPr>
        <a:xfrm>
          <a:off x="16370300" y="640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19365</xdr:rowOff>
    </xdr:from>
    <xdr:to>
      <xdr:col>81</xdr:col>
      <xdr:colOff>50800</xdr:colOff>
      <xdr:row>38</xdr:row>
      <xdr:rowOff>19114</xdr:rowOff>
    </xdr:to>
    <xdr:cxnSp macro="">
      <xdr:nvCxnSpPr>
        <xdr:cNvPr id="517" name="直線コネクタ 516"/>
        <xdr:cNvCxnSpPr/>
      </xdr:nvCxnSpPr>
      <xdr:spPr>
        <a:xfrm flipV="1">
          <a:off x="14592300" y="5677215"/>
          <a:ext cx="889000" cy="8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96655</xdr:rowOff>
    </xdr:from>
    <xdr:to>
      <xdr:col>76</xdr:col>
      <xdr:colOff>114300</xdr:colOff>
      <xdr:row>38</xdr:row>
      <xdr:rowOff>19114</xdr:rowOff>
    </xdr:to>
    <xdr:cxnSp macro="">
      <xdr:nvCxnSpPr>
        <xdr:cNvPr id="520" name="直線コネクタ 519"/>
        <xdr:cNvCxnSpPr/>
      </xdr:nvCxnSpPr>
      <xdr:spPr>
        <a:xfrm>
          <a:off x="13703300" y="6440305"/>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25126</xdr:rowOff>
    </xdr:from>
    <xdr:to>
      <xdr:col>71</xdr:col>
      <xdr:colOff>177800</xdr:colOff>
      <xdr:row>37</xdr:row>
      <xdr:rowOff>96655</xdr:rowOff>
    </xdr:to>
    <xdr:cxnSp macro="">
      <xdr:nvCxnSpPr>
        <xdr:cNvPr id="523" name="直線コネクタ 522"/>
        <xdr:cNvCxnSpPr/>
      </xdr:nvCxnSpPr>
      <xdr:spPr>
        <a:xfrm>
          <a:off x="12814300" y="6368776"/>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81180</xdr:rowOff>
    </xdr:from>
    <xdr:ext cx="469744" cy="259045"/>
    <xdr:sp macro="" textlink="">
      <xdr:nvSpPr>
        <xdr:cNvPr id="525" name="テキスト ボックス 524"/>
        <xdr:cNvSpPr txBox="1"/>
      </xdr:nvSpPr>
      <xdr:spPr>
        <a:xfrm>
          <a:off x="13468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146804</xdr:rowOff>
    </xdr:from>
    <xdr:to>
      <xdr:col>67</xdr:col>
      <xdr:colOff>101600</xdr:colOff>
      <xdr:row>38</xdr:row>
      <xdr:rowOff>76954</xdr:rowOff>
    </xdr:to>
    <xdr:sp macro="" textlink="">
      <xdr:nvSpPr>
        <xdr:cNvPr id="526" name="フローチャート: 判断 525"/>
        <xdr:cNvSpPr/>
      </xdr:nvSpPr>
      <xdr:spPr>
        <a:xfrm>
          <a:off x="12763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68081</xdr:rowOff>
    </xdr:from>
    <xdr:ext cx="469744" cy="259045"/>
    <xdr:sp macro="" textlink="">
      <xdr:nvSpPr>
        <xdr:cNvPr id="527" name="テキスト ボックス 526"/>
        <xdr:cNvSpPr txBox="1"/>
      </xdr:nvSpPr>
      <xdr:spPr>
        <a:xfrm>
          <a:off x="12579428"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168750</xdr:rowOff>
    </xdr:from>
    <xdr:to>
      <xdr:col>85</xdr:col>
      <xdr:colOff>177800</xdr:colOff>
      <xdr:row>31</xdr:row>
      <xdr:rowOff>98900</xdr:rowOff>
    </xdr:to>
    <xdr:sp macro="" textlink="">
      <xdr:nvSpPr>
        <xdr:cNvPr id="533" name="楕円 532"/>
        <xdr:cNvSpPr/>
      </xdr:nvSpPr>
      <xdr:spPr>
        <a:xfrm>
          <a:off x="16268700" y="53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121777</xdr:rowOff>
    </xdr:from>
    <xdr:ext cx="534377" cy="259045"/>
    <xdr:sp macro="" textlink="">
      <xdr:nvSpPr>
        <xdr:cNvPr id="534" name="災害復旧事業費該当値テキスト"/>
        <xdr:cNvSpPr txBox="1"/>
      </xdr:nvSpPr>
      <xdr:spPr>
        <a:xfrm>
          <a:off x="16370300" y="52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140015</xdr:rowOff>
    </xdr:from>
    <xdr:to>
      <xdr:col>81</xdr:col>
      <xdr:colOff>101600</xdr:colOff>
      <xdr:row>33</xdr:row>
      <xdr:rowOff>70165</xdr:rowOff>
    </xdr:to>
    <xdr:sp macro="" textlink="">
      <xdr:nvSpPr>
        <xdr:cNvPr id="535" name="楕円 534"/>
        <xdr:cNvSpPr/>
      </xdr:nvSpPr>
      <xdr:spPr>
        <a:xfrm>
          <a:off x="15430500" y="56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86692</xdr:rowOff>
    </xdr:from>
    <xdr:ext cx="534377" cy="259045"/>
    <xdr:sp macro="" textlink="">
      <xdr:nvSpPr>
        <xdr:cNvPr id="536" name="テキスト ボックス 535"/>
        <xdr:cNvSpPr txBox="1"/>
      </xdr:nvSpPr>
      <xdr:spPr>
        <a:xfrm>
          <a:off x="15214111" y="540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139764</xdr:rowOff>
    </xdr:from>
    <xdr:to>
      <xdr:col>76</xdr:col>
      <xdr:colOff>165100</xdr:colOff>
      <xdr:row>38</xdr:row>
      <xdr:rowOff>69914</xdr:rowOff>
    </xdr:to>
    <xdr:sp macro="" textlink="">
      <xdr:nvSpPr>
        <xdr:cNvPr id="537" name="楕円 536"/>
        <xdr:cNvSpPr/>
      </xdr:nvSpPr>
      <xdr:spPr>
        <a:xfrm>
          <a:off x="14541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86441</xdr:rowOff>
    </xdr:from>
    <xdr:ext cx="469744" cy="259045"/>
    <xdr:sp macro="" textlink="">
      <xdr:nvSpPr>
        <xdr:cNvPr id="538" name="テキスト ボックス 537"/>
        <xdr:cNvSpPr txBox="1"/>
      </xdr:nvSpPr>
      <xdr:spPr>
        <a:xfrm>
          <a:off x="14357428" y="62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45855</xdr:rowOff>
    </xdr:from>
    <xdr:to>
      <xdr:col>72</xdr:col>
      <xdr:colOff>38100</xdr:colOff>
      <xdr:row>37</xdr:row>
      <xdr:rowOff>147455</xdr:rowOff>
    </xdr:to>
    <xdr:sp macro="" textlink="">
      <xdr:nvSpPr>
        <xdr:cNvPr id="539" name="楕円 538"/>
        <xdr:cNvSpPr/>
      </xdr:nvSpPr>
      <xdr:spPr>
        <a:xfrm>
          <a:off x="13652500" y="63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163982</xdr:rowOff>
    </xdr:from>
    <xdr:ext cx="469744" cy="259045"/>
    <xdr:sp macro="" textlink="">
      <xdr:nvSpPr>
        <xdr:cNvPr id="540" name="テキスト ボックス 539"/>
        <xdr:cNvSpPr txBox="1"/>
      </xdr:nvSpPr>
      <xdr:spPr>
        <a:xfrm>
          <a:off x="13468428" y="61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145776</xdr:rowOff>
    </xdr:from>
    <xdr:to>
      <xdr:col>67</xdr:col>
      <xdr:colOff>101600</xdr:colOff>
      <xdr:row>37</xdr:row>
      <xdr:rowOff>75926</xdr:rowOff>
    </xdr:to>
    <xdr:sp macro="" textlink="">
      <xdr:nvSpPr>
        <xdr:cNvPr id="541" name="楕円 540"/>
        <xdr:cNvSpPr/>
      </xdr:nvSpPr>
      <xdr:spPr>
        <a:xfrm>
          <a:off x="12763500" y="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92453</xdr:rowOff>
    </xdr:from>
    <xdr:ext cx="534377" cy="259045"/>
    <xdr:sp macro="" textlink="">
      <xdr:nvSpPr>
        <xdr:cNvPr id="542" name="テキスト ボックス 541"/>
        <xdr:cNvSpPr txBox="1"/>
      </xdr:nvSpPr>
      <xdr:spPr>
        <a:xfrm>
          <a:off x="12547111" y="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13094</xdr:rowOff>
    </xdr:from>
    <xdr:to>
      <xdr:col>85</xdr:col>
      <xdr:colOff>126364</xdr:colOff>
      <xdr:row>78</xdr:row>
      <xdr:rowOff>57807</xdr:rowOff>
    </xdr:to>
    <xdr:cxnSp macro="">
      <xdr:nvCxnSpPr>
        <xdr:cNvPr id="615" name="直線コネクタ 614"/>
        <xdr:cNvCxnSpPr/>
      </xdr:nvCxnSpPr>
      <xdr:spPr>
        <a:xfrm flipV="1">
          <a:off x="16317595" y="12357494"/>
          <a:ext cx="1269" cy="10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61634</xdr:rowOff>
    </xdr:from>
    <xdr:ext cx="534377" cy="259045"/>
    <xdr:sp macro="" textlink="">
      <xdr:nvSpPr>
        <xdr:cNvPr id="616" name="公債費最小値テキスト"/>
        <xdr:cNvSpPr txBox="1"/>
      </xdr:nvSpPr>
      <xdr:spPr>
        <a:xfrm>
          <a:off x="16370300" y="134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57807</xdr:rowOff>
    </xdr:from>
    <xdr:to>
      <xdr:col>86</xdr:col>
      <xdr:colOff>25400</xdr:colOff>
      <xdr:row>78</xdr:row>
      <xdr:rowOff>57807</xdr:rowOff>
    </xdr:to>
    <xdr:cxnSp macro="">
      <xdr:nvCxnSpPr>
        <xdr:cNvPr id="617" name="直線コネクタ 616"/>
        <xdr:cNvCxnSpPr/>
      </xdr:nvCxnSpPr>
      <xdr:spPr>
        <a:xfrm>
          <a:off x="16230600" y="13430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131221</xdr:rowOff>
    </xdr:from>
    <xdr:ext cx="599010" cy="259045"/>
    <xdr:sp macro="" textlink="">
      <xdr:nvSpPr>
        <xdr:cNvPr id="618" name="公債費最大値テキスト"/>
        <xdr:cNvSpPr txBox="1"/>
      </xdr:nvSpPr>
      <xdr:spPr>
        <a:xfrm>
          <a:off x="16370300" y="1213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13094</xdr:rowOff>
    </xdr:from>
    <xdr:to>
      <xdr:col>86</xdr:col>
      <xdr:colOff>25400</xdr:colOff>
      <xdr:row>72</xdr:row>
      <xdr:rowOff>13094</xdr:rowOff>
    </xdr:to>
    <xdr:cxnSp macro="">
      <xdr:nvCxnSpPr>
        <xdr:cNvPr id="619" name="直線コネクタ 618"/>
        <xdr:cNvCxnSpPr/>
      </xdr:nvCxnSpPr>
      <xdr:spPr>
        <a:xfrm>
          <a:off x="16230600" y="123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153271</xdr:rowOff>
    </xdr:from>
    <xdr:to>
      <xdr:col>85</xdr:col>
      <xdr:colOff>127000</xdr:colOff>
      <xdr:row>72</xdr:row>
      <xdr:rowOff>13094</xdr:rowOff>
    </xdr:to>
    <xdr:cxnSp macro="">
      <xdr:nvCxnSpPr>
        <xdr:cNvPr id="620" name="直線コネクタ 619"/>
        <xdr:cNvCxnSpPr/>
      </xdr:nvCxnSpPr>
      <xdr:spPr>
        <a:xfrm>
          <a:off x="15481300" y="12326221"/>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22041</xdr:rowOff>
    </xdr:from>
    <xdr:ext cx="534377" cy="259045"/>
    <xdr:sp macro="" textlink="">
      <xdr:nvSpPr>
        <xdr:cNvPr id="621" name="公債費平均値テキスト"/>
        <xdr:cNvSpPr txBox="1"/>
      </xdr:nvSpPr>
      <xdr:spPr>
        <a:xfrm>
          <a:off x="16370300" y="13052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43614</xdr:rowOff>
    </xdr:from>
    <xdr:to>
      <xdr:col>85</xdr:col>
      <xdr:colOff>177800</xdr:colOff>
      <xdr:row>76</xdr:row>
      <xdr:rowOff>145214</xdr:rowOff>
    </xdr:to>
    <xdr:sp macro="" textlink="">
      <xdr:nvSpPr>
        <xdr:cNvPr id="622" name="フローチャート: 判断 621"/>
        <xdr:cNvSpPr/>
      </xdr:nvSpPr>
      <xdr:spPr>
        <a:xfrm>
          <a:off x="16268700" y="1307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143000</xdr:rowOff>
    </xdr:from>
    <xdr:to>
      <xdr:col>81</xdr:col>
      <xdr:colOff>50800</xdr:colOff>
      <xdr:row>71</xdr:row>
      <xdr:rowOff>153271</xdr:rowOff>
    </xdr:to>
    <xdr:cxnSp macro="">
      <xdr:nvCxnSpPr>
        <xdr:cNvPr id="623" name="直線コネクタ 622"/>
        <xdr:cNvCxnSpPr/>
      </xdr:nvCxnSpPr>
      <xdr:spPr>
        <a:xfrm>
          <a:off x="14592300" y="12315950"/>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40917</xdr:rowOff>
    </xdr:from>
    <xdr:to>
      <xdr:col>81</xdr:col>
      <xdr:colOff>101600</xdr:colOff>
      <xdr:row>76</xdr:row>
      <xdr:rowOff>142517</xdr:rowOff>
    </xdr:to>
    <xdr:sp macro="" textlink="">
      <xdr:nvSpPr>
        <xdr:cNvPr id="624" name="フローチャート: 判断 623"/>
        <xdr:cNvSpPr/>
      </xdr:nvSpPr>
      <xdr:spPr>
        <a:xfrm>
          <a:off x="154305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133644</xdr:rowOff>
    </xdr:from>
    <xdr:ext cx="534377" cy="259045"/>
    <xdr:sp macro="" textlink="">
      <xdr:nvSpPr>
        <xdr:cNvPr id="625" name="テキスト ボックス 624"/>
        <xdr:cNvSpPr txBox="1"/>
      </xdr:nvSpPr>
      <xdr:spPr>
        <a:xfrm>
          <a:off x="15214111" y="131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81491</xdr:rowOff>
    </xdr:from>
    <xdr:to>
      <xdr:col>76</xdr:col>
      <xdr:colOff>114300</xdr:colOff>
      <xdr:row>71</xdr:row>
      <xdr:rowOff>143000</xdr:rowOff>
    </xdr:to>
    <xdr:cxnSp macro="">
      <xdr:nvCxnSpPr>
        <xdr:cNvPr id="626" name="直線コネクタ 625"/>
        <xdr:cNvCxnSpPr/>
      </xdr:nvCxnSpPr>
      <xdr:spPr>
        <a:xfrm>
          <a:off x="13703300" y="12254441"/>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45214</xdr:rowOff>
    </xdr:from>
    <xdr:to>
      <xdr:col>76</xdr:col>
      <xdr:colOff>165100</xdr:colOff>
      <xdr:row>76</xdr:row>
      <xdr:rowOff>146814</xdr:rowOff>
    </xdr:to>
    <xdr:sp macro="" textlink="">
      <xdr:nvSpPr>
        <xdr:cNvPr id="627" name="フローチャート: 判断 626"/>
        <xdr:cNvSpPr/>
      </xdr:nvSpPr>
      <xdr:spPr>
        <a:xfrm>
          <a:off x="14541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137941</xdr:rowOff>
    </xdr:from>
    <xdr:ext cx="534377" cy="259045"/>
    <xdr:sp macro="" textlink="">
      <xdr:nvSpPr>
        <xdr:cNvPr id="628" name="テキスト ボックス 627"/>
        <xdr:cNvSpPr txBox="1"/>
      </xdr:nvSpPr>
      <xdr:spPr>
        <a:xfrm>
          <a:off x="14325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81491</xdr:rowOff>
    </xdr:from>
    <xdr:to>
      <xdr:col>71</xdr:col>
      <xdr:colOff>177800</xdr:colOff>
      <xdr:row>71</xdr:row>
      <xdr:rowOff>97265</xdr:rowOff>
    </xdr:to>
    <xdr:cxnSp macro="">
      <xdr:nvCxnSpPr>
        <xdr:cNvPr id="629" name="直線コネクタ 628"/>
        <xdr:cNvCxnSpPr/>
      </xdr:nvCxnSpPr>
      <xdr:spPr>
        <a:xfrm flipV="1">
          <a:off x="12814300" y="12254441"/>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49665</xdr:rowOff>
    </xdr:from>
    <xdr:to>
      <xdr:col>72</xdr:col>
      <xdr:colOff>38100</xdr:colOff>
      <xdr:row>76</xdr:row>
      <xdr:rowOff>151265</xdr:rowOff>
    </xdr:to>
    <xdr:sp macro="" textlink="">
      <xdr:nvSpPr>
        <xdr:cNvPr id="630" name="フローチャート: 判断 629"/>
        <xdr:cNvSpPr/>
      </xdr:nvSpPr>
      <xdr:spPr>
        <a:xfrm>
          <a:off x="13652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142392</xdr:rowOff>
    </xdr:from>
    <xdr:ext cx="534377" cy="259045"/>
    <xdr:sp macro="" textlink="">
      <xdr:nvSpPr>
        <xdr:cNvPr id="631" name="テキスト ボックス 630"/>
        <xdr:cNvSpPr txBox="1"/>
      </xdr:nvSpPr>
      <xdr:spPr>
        <a:xfrm>
          <a:off x="13436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141188</xdr:rowOff>
    </xdr:from>
    <xdr:to>
      <xdr:col>67</xdr:col>
      <xdr:colOff>101600</xdr:colOff>
      <xdr:row>76</xdr:row>
      <xdr:rowOff>71338</xdr:rowOff>
    </xdr:to>
    <xdr:sp macro="" textlink="">
      <xdr:nvSpPr>
        <xdr:cNvPr id="632" name="フローチャート: 判断 631"/>
        <xdr:cNvSpPr/>
      </xdr:nvSpPr>
      <xdr:spPr>
        <a:xfrm>
          <a:off x="12763500" y="1299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62465</xdr:rowOff>
    </xdr:from>
    <xdr:ext cx="534377" cy="259045"/>
    <xdr:sp macro="" textlink="">
      <xdr:nvSpPr>
        <xdr:cNvPr id="633" name="テキスト ボックス 632"/>
        <xdr:cNvSpPr txBox="1"/>
      </xdr:nvSpPr>
      <xdr:spPr>
        <a:xfrm>
          <a:off x="12547111" y="130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133744</xdr:rowOff>
    </xdr:from>
    <xdr:to>
      <xdr:col>85</xdr:col>
      <xdr:colOff>177800</xdr:colOff>
      <xdr:row>72</xdr:row>
      <xdr:rowOff>63894</xdr:rowOff>
    </xdr:to>
    <xdr:sp macro="" textlink="">
      <xdr:nvSpPr>
        <xdr:cNvPr id="639" name="楕円 638"/>
        <xdr:cNvSpPr/>
      </xdr:nvSpPr>
      <xdr:spPr>
        <a:xfrm>
          <a:off x="16268700" y="123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86771</xdr:rowOff>
    </xdr:from>
    <xdr:ext cx="599010" cy="259045"/>
    <xdr:sp macro="" textlink="">
      <xdr:nvSpPr>
        <xdr:cNvPr id="640" name="公債費該当値テキスト"/>
        <xdr:cNvSpPr txBox="1"/>
      </xdr:nvSpPr>
      <xdr:spPr>
        <a:xfrm>
          <a:off x="16370300" y="122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102471</xdr:rowOff>
    </xdr:from>
    <xdr:to>
      <xdr:col>81</xdr:col>
      <xdr:colOff>101600</xdr:colOff>
      <xdr:row>72</xdr:row>
      <xdr:rowOff>32621</xdr:rowOff>
    </xdr:to>
    <xdr:sp macro="" textlink="">
      <xdr:nvSpPr>
        <xdr:cNvPr id="641" name="楕円 640"/>
        <xdr:cNvSpPr/>
      </xdr:nvSpPr>
      <xdr:spPr>
        <a:xfrm>
          <a:off x="15430500" y="122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49148</xdr:rowOff>
    </xdr:from>
    <xdr:ext cx="599010" cy="259045"/>
    <xdr:sp macro="" textlink="">
      <xdr:nvSpPr>
        <xdr:cNvPr id="642" name="テキスト ボックス 641"/>
        <xdr:cNvSpPr txBox="1"/>
      </xdr:nvSpPr>
      <xdr:spPr>
        <a:xfrm>
          <a:off x="15181795" y="1205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92200</xdr:rowOff>
    </xdr:from>
    <xdr:to>
      <xdr:col>76</xdr:col>
      <xdr:colOff>165100</xdr:colOff>
      <xdr:row>72</xdr:row>
      <xdr:rowOff>22350</xdr:rowOff>
    </xdr:to>
    <xdr:sp macro="" textlink="">
      <xdr:nvSpPr>
        <xdr:cNvPr id="643" name="楕円 642"/>
        <xdr:cNvSpPr/>
      </xdr:nvSpPr>
      <xdr:spPr>
        <a:xfrm>
          <a:off x="14541500" y="12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38877</xdr:rowOff>
    </xdr:from>
    <xdr:ext cx="599010" cy="259045"/>
    <xdr:sp macro="" textlink="">
      <xdr:nvSpPr>
        <xdr:cNvPr id="644" name="テキスト ボックス 643"/>
        <xdr:cNvSpPr txBox="1"/>
      </xdr:nvSpPr>
      <xdr:spPr>
        <a:xfrm>
          <a:off x="14292795" y="120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30691</xdr:rowOff>
    </xdr:from>
    <xdr:to>
      <xdr:col>72</xdr:col>
      <xdr:colOff>38100</xdr:colOff>
      <xdr:row>71</xdr:row>
      <xdr:rowOff>132291</xdr:rowOff>
    </xdr:to>
    <xdr:sp macro="" textlink="">
      <xdr:nvSpPr>
        <xdr:cNvPr id="645" name="楕円 644"/>
        <xdr:cNvSpPr/>
      </xdr:nvSpPr>
      <xdr:spPr>
        <a:xfrm>
          <a:off x="13652500" y="122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148818</xdr:rowOff>
    </xdr:from>
    <xdr:ext cx="599010" cy="259045"/>
    <xdr:sp macro="" textlink="">
      <xdr:nvSpPr>
        <xdr:cNvPr id="646" name="テキスト ボックス 645"/>
        <xdr:cNvSpPr txBox="1"/>
      </xdr:nvSpPr>
      <xdr:spPr>
        <a:xfrm>
          <a:off x="13403795" y="119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46465</xdr:rowOff>
    </xdr:from>
    <xdr:to>
      <xdr:col>67</xdr:col>
      <xdr:colOff>101600</xdr:colOff>
      <xdr:row>71</xdr:row>
      <xdr:rowOff>148065</xdr:rowOff>
    </xdr:to>
    <xdr:sp macro="" textlink="">
      <xdr:nvSpPr>
        <xdr:cNvPr id="647" name="楕円 646"/>
        <xdr:cNvSpPr/>
      </xdr:nvSpPr>
      <xdr:spPr>
        <a:xfrm>
          <a:off x="12763500" y="12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164592</xdr:rowOff>
    </xdr:from>
    <xdr:ext cx="599010" cy="259045"/>
    <xdr:sp macro="" textlink="">
      <xdr:nvSpPr>
        <xdr:cNvPr id="648" name="テキスト ボックス 647"/>
        <xdr:cNvSpPr txBox="1"/>
      </xdr:nvSpPr>
      <xdr:spPr>
        <a:xfrm>
          <a:off x="12514795" y="11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72" name="直線コネクタ 671"/>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73"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74" name="直線コネクタ 673"/>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75"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76" name="直線コネクタ 675"/>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59393</xdr:rowOff>
    </xdr:from>
    <xdr:to>
      <xdr:col>85</xdr:col>
      <xdr:colOff>127000</xdr:colOff>
      <xdr:row>99</xdr:row>
      <xdr:rowOff>9092</xdr:rowOff>
    </xdr:to>
    <xdr:cxnSp macro="">
      <xdr:nvCxnSpPr>
        <xdr:cNvPr id="677" name="直線コネクタ 676"/>
        <xdr:cNvCxnSpPr/>
      </xdr:nvCxnSpPr>
      <xdr:spPr>
        <a:xfrm flipV="1">
          <a:off x="15481300" y="16861493"/>
          <a:ext cx="838200" cy="1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78"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79" name="フローチャート: 判断 678"/>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19631</xdr:rowOff>
    </xdr:from>
    <xdr:to>
      <xdr:col>81</xdr:col>
      <xdr:colOff>50800</xdr:colOff>
      <xdr:row>99</xdr:row>
      <xdr:rowOff>9092</xdr:rowOff>
    </xdr:to>
    <xdr:cxnSp macro="">
      <xdr:nvCxnSpPr>
        <xdr:cNvPr id="680" name="直線コネクタ 679"/>
        <xdr:cNvCxnSpPr/>
      </xdr:nvCxnSpPr>
      <xdr:spPr>
        <a:xfrm>
          <a:off x="14592300" y="16650281"/>
          <a:ext cx="889000" cy="3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81" name="フローチャート: 判断 680"/>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82" name="テキスト ボックス 681"/>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59310</xdr:rowOff>
    </xdr:from>
    <xdr:to>
      <xdr:col>76</xdr:col>
      <xdr:colOff>114300</xdr:colOff>
      <xdr:row>97</xdr:row>
      <xdr:rowOff>19631</xdr:rowOff>
    </xdr:to>
    <xdr:cxnSp macro="">
      <xdr:nvCxnSpPr>
        <xdr:cNvPr id="683" name="直線コネクタ 682"/>
        <xdr:cNvCxnSpPr/>
      </xdr:nvCxnSpPr>
      <xdr:spPr>
        <a:xfrm>
          <a:off x="13703300" y="16518510"/>
          <a:ext cx="889000" cy="1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84" name="フローチャート: 判断 683"/>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85" name="テキスト ボックス 684"/>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146269</xdr:rowOff>
    </xdr:from>
    <xdr:to>
      <xdr:col>71</xdr:col>
      <xdr:colOff>177800</xdr:colOff>
      <xdr:row>96</xdr:row>
      <xdr:rowOff>59310</xdr:rowOff>
    </xdr:to>
    <xdr:cxnSp macro="">
      <xdr:nvCxnSpPr>
        <xdr:cNvPr id="686" name="直線コネクタ 685"/>
        <xdr:cNvCxnSpPr/>
      </xdr:nvCxnSpPr>
      <xdr:spPr>
        <a:xfrm>
          <a:off x="12814300" y="16434019"/>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687" name="フローチャート: 判断 686"/>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688" name="テキスト ボックス 687"/>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11419</xdr:rowOff>
    </xdr:from>
    <xdr:to>
      <xdr:col>67</xdr:col>
      <xdr:colOff>101600</xdr:colOff>
      <xdr:row>98</xdr:row>
      <xdr:rowOff>113019</xdr:rowOff>
    </xdr:to>
    <xdr:sp macro="" textlink="">
      <xdr:nvSpPr>
        <xdr:cNvPr id="689" name="フローチャート: 判断 688"/>
        <xdr:cNvSpPr/>
      </xdr:nvSpPr>
      <xdr:spPr>
        <a:xfrm>
          <a:off x="12763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104146</xdr:rowOff>
    </xdr:from>
    <xdr:ext cx="534377" cy="259045"/>
    <xdr:sp macro="" textlink="">
      <xdr:nvSpPr>
        <xdr:cNvPr id="690" name="テキスト ボックス 689"/>
        <xdr:cNvSpPr txBox="1"/>
      </xdr:nvSpPr>
      <xdr:spPr>
        <a:xfrm>
          <a:off x="12547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8593</xdr:rowOff>
    </xdr:from>
    <xdr:to>
      <xdr:col>85</xdr:col>
      <xdr:colOff>177800</xdr:colOff>
      <xdr:row>98</xdr:row>
      <xdr:rowOff>110193</xdr:rowOff>
    </xdr:to>
    <xdr:sp macro="" textlink="">
      <xdr:nvSpPr>
        <xdr:cNvPr id="696" name="楕円 695"/>
        <xdr:cNvSpPr/>
      </xdr:nvSpPr>
      <xdr:spPr>
        <a:xfrm>
          <a:off x="16268700" y="168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158470</xdr:rowOff>
    </xdr:from>
    <xdr:ext cx="534377" cy="259045"/>
    <xdr:sp macro="" textlink="">
      <xdr:nvSpPr>
        <xdr:cNvPr id="697" name="積立金該当値テキスト"/>
        <xdr:cNvSpPr txBox="1"/>
      </xdr:nvSpPr>
      <xdr:spPr>
        <a:xfrm>
          <a:off x="16370300" y="167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129742</xdr:rowOff>
    </xdr:from>
    <xdr:to>
      <xdr:col>81</xdr:col>
      <xdr:colOff>101600</xdr:colOff>
      <xdr:row>99</xdr:row>
      <xdr:rowOff>59892</xdr:rowOff>
    </xdr:to>
    <xdr:sp macro="" textlink="">
      <xdr:nvSpPr>
        <xdr:cNvPr id="698" name="楕円 697"/>
        <xdr:cNvSpPr/>
      </xdr:nvSpPr>
      <xdr:spPr>
        <a:xfrm>
          <a:off x="15430500" y="169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51019</xdr:rowOff>
    </xdr:from>
    <xdr:ext cx="469744" cy="259045"/>
    <xdr:sp macro="" textlink="">
      <xdr:nvSpPr>
        <xdr:cNvPr id="699" name="テキスト ボックス 698"/>
        <xdr:cNvSpPr txBox="1"/>
      </xdr:nvSpPr>
      <xdr:spPr>
        <a:xfrm>
          <a:off x="15246428" y="170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140281</xdr:rowOff>
    </xdr:from>
    <xdr:to>
      <xdr:col>76</xdr:col>
      <xdr:colOff>165100</xdr:colOff>
      <xdr:row>97</xdr:row>
      <xdr:rowOff>70431</xdr:rowOff>
    </xdr:to>
    <xdr:sp macro="" textlink="">
      <xdr:nvSpPr>
        <xdr:cNvPr id="700" name="楕円 699"/>
        <xdr:cNvSpPr/>
      </xdr:nvSpPr>
      <xdr:spPr>
        <a:xfrm>
          <a:off x="14541500" y="165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86958</xdr:rowOff>
    </xdr:from>
    <xdr:ext cx="534377" cy="259045"/>
    <xdr:sp macro="" textlink="">
      <xdr:nvSpPr>
        <xdr:cNvPr id="701" name="テキスト ボックス 700"/>
        <xdr:cNvSpPr txBox="1"/>
      </xdr:nvSpPr>
      <xdr:spPr>
        <a:xfrm>
          <a:off x="14325111" y="1637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8510</xdr:rowOff>
    </xdr:from>
    <xdr:to>
      <xdr:col>72</xdr:col>
      <xdr:colOff>38100</xdr:colOff>
      <xdr:row>96</xdr:row>
      <xdr:rowOff>110110</xdr:rowOff>
    </xdr:to>
    <xdr:sp macro="" textlink="">
      <xdr:nvSpPr>
        <xdr:cNvPr id="702" name="楕円 701"/>
        <xdr:cNvSpPr/>
      </xdr:nvSpPr>
      <xdr:spPr>
        <a:xfrm>
          <a:off x="136525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126637</xdr:rowOff>
    </xdr:from>
    <xdr:ext cx="534377" cy="259045"/>
    <xdr:sp macro="" textlink="">
      <xdr:nvSpPr>
        <xdr:cNvPr id="703" name="テキスト ボックス 702"/>
        <xdr:cNvSpPr txBox="1"/>
      </xdr:nvSpPr>
      <xdr:spPr>
        <a:xfrm>
          <a:off x="13436111" y="162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95469</xdr:rowOff>
    </xdr:from>
    <xdr:to>
      <xdr:col>67</xdr:col>
      <xdr:colOff>101600</xdr:colOff>
      <xdr:row>96</xdr:row>
      <xdr:rowOff>25619</xdr:rowOff>
    </xdr:to>
    <xdr:sp macro="" textlink="">
      <xdr:nvSpPr>
        <xdr:cNvPr id="704" name="楕円 703"/>
        <xdr:cNvSpPr/>
      </xdr:nvSpPr>
      <xdr:spPr>
        <a:xfrm>
          <a:off x="12763500" y="163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42146</xdr:rowOff>
    </xdr:from>
    <xdr:ext cx="534377" cy="259045"/>
    <xdr:sp macro="" textlink="">
      <xdr:nvSpPr>
        <xdr:cNvPr id="705" name="テキスト ボックス 704"/>
        <xdr:cNvSpPr txBox="1"/>
      </xdr:nvSpPr>
      <xdr:spPr>
        <a:xfrm>
          <a:off x="12547111" y="161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29" name="直線コネクタ 728"/>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32"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33" name="直線コネクタ 732"/>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65748</xdr:rowOff>
    </xdr:from>
    <xdr:to>
      <xdr:col>116</xdr:col>
      <xdr:colOff>63500</xdr:colOff>
      <xdr:row>37</xdr:row>
      <xdr:rowOff>86589</xdr:rowOff>
    </xdr:to>
    <xdr:cxnSp macro="">
      <xdr:nvCxnSpPr>
        <xdr:cNvPr id="734" name="直線コネクタ 733"/>
        <xdr:cNvCxnSpPr/>
      </xdr:nvCxnSpPr>
      <xdr:spPr>
        <a:xfrm flipV="1">
          <a:off x="21323300" y="6409398"/>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17987</xdr:rowOff>
    </xdr:from>
    <xdr:ext cx="469744" cy="259045"/>
    <xdr:sp macro="" textlink="">
      <xdr:nvSpPr>
        <xdr:cNvPr id="735" name="投資及び出資金平均値テキスト"/>
        <xdr:cNvSpPr txBox="1"/>
      </xdr:nvSpPr>
      <xdr:spPr>
        <a:xfrm>
          <a:off x="22212300" y="6533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36" name="フローチャート: 判断 735"/>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86589</xdr:rowOff>
    </xdr:from>
    <xdr:to>
      <xdr:col>111</xdr:col>
      <xdr:colOff>177800</xdr:colOff>
      <xdr:row>37</xdr:row>
      <xdr:rowOff>111163</xdr:rowOff>
    </xdr:to>
    <xdr:cxnSp macro="">
      <xdr:nvCxnSpPr>
        <xdr:cNvPr id="737" name="直線コネクタ 736"/>
        <xdr:cNvCxnSpPr/>
      </xdr:nvCxnSpPr>
      <xdr:spPr>
        <a:xfrm flipV="1">
          <a:off x="20434300" y="643023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38" name="フローチャート: 判断 737"/>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146766</xdr:rowOff>
    </xdr:from>
    <xdr:ext cx="469744" cy="259045"/>
    <xdr:sp macro="" textlink="">
      <xdr:nvSpPr>
        <xdr:cNvPr id="739" name="テキスト ボックス 738"/>
        <xdr:cNvSpPr txBox="1"/>
      </xdr:nvSpPr>
      <xdr:spPr>
        <a:xfrm>
          <a:off x="21088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111163</xdr:rowOff>
    </xdr:from>
    <xdr:to>
      <xdr:col>107</xdr:col>
      <xdr:colOff>50800</xdr:colOff>
      <xdr:row>39</xdr:row>
      <xdr:rowOff>35725</xdr:rowOff>
    </xdr:to>
    <xdr:cxnSp macro="">
      <xdr:nvCxnSpPr>
        <xdr:cNvPr id="740" name="直線コネクタ 739"/>
        <xdr:cNvCxnSpPr/>
      </xdr:nvCxnSpPr>
      <xdr:spPr>
        <a:xfrm flipV="1">
          <a:off x="19545300" y="6454813"/>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41" name="フローチャート: 判断 740"/>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120896</xdr:rowOff>
    </xdr:from>
    <xdr:ext cx="469744" cy="259045"/>
    <xdr:sp macro="" textlink="">
      <xdr:nvSpPr>
        <xdr:cNvPr id="742" name="テキスト ボックス 741"/>
        <xdr:cNvSpPr txBox="1"/>
      </xdr:nvSpPr>
      <xdr:spPr>
        <a:xfrm>
          <a:off x="20199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35725</xdr:rowOff>
    </xdr:from>
    <xdr:to>
      <xdr:col>102</xdr:col>
      <xdr:colOff>114300</xdr:colOff>
      <xdr:row>39</xdr:row>
      <xdr:rowOff>40374</xdr:rowOff>
    </xdr:to>
    <xdr:cxnSp macro="">
      <xdr:nvCxnSpPr>
        <xdr:cNvPr id="743" name="直線コネクタ 742"/>
        <xdr:cNvCxnSpPr/>
      </xdr:nvCxnSpPr>
      <xdr:spPr>
        <a:xfrm flipV="1">
          <a:off x="18656300" y="672227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44" name="フローチャート: 判断 743"/>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45" name="テキスト ボックス 744"/>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100178</xdr:rowOff>
    </xdr:from>
    <xdr:to>
      <xdr:col>98</xdr:col>
      <xdr:colOff>38100</xdr:colOff>
      <xdr:row>39</xdr:row>
      <xdr:rowOff>30328</xdr:rowOff>
    </xdr:to>
    <xdr:sp macro="" textlink="">
      <xdr:nvSpPr>
        <xdr:cNvPr id="746" name="フローチャート: 判断 745"/>
        <xdr:cNvSpPr/>
      </xdr:nvSpPr>
      <xdr:spPr>
        <a:xfrm>
          <a:off x="18605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46855</xdr:rowOff>
    </xdr:from>
    <xdr:ext cx="469744" cy="259045"/>
    <xdr:sp macro="" textlink="">
      <xdr:nvSpPr>
        <xdr:cNvPr id="747" name="テキスト ボックス 746"/>
        <xdr:cNvSpPr txBox="1"/>
      </xdr:nvSpPr>
      <xdr:spPr>
        <a:xfrm>
          <a:off x="18421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14948</xdr:rowOff>
    </xdr:from>
    <xdr:to>
      <xdr:col>116</xdr:col>
      <xdr:colOff>114300</xdr:colOff>
      <xdr:row>37</xdr:row>
      <xdr:rowOff>116548</xdr:rowOff>
    </xdr:to>
    <xdr:sp macro="" textlink="">
      <xdr:nvSpPr>
        <xdr:cNvPr id="753" name="楕円 752"/>
        <xdr:cNvSpPr/>
      </xdr:nvSpPr>
      <xdr:spPr>
        <a:xfrm>
          <a:off x="221107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37825</xdr:rowOff>
    </xdr:from>
    <xdr:ext cx="469744" cy="259045"/>
    <xdr:sp macro="" textlink="">
      <xdr:nvSpPr>
        <xdr:cNvPr id="754" name="投資及び出資金該当値テキスト"/>
        <xdr:cNvSpPr txBox="1"/>
      </xdr:nvSpPr>
      <xdr:spPr>
        <a:xfrm>
          <a:off x="22212300" y="62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35789</xdr:rowOff>
    </xdr:from>
    <xdr:to>
      <xdr:col>112</xdr:col>
      <xdr:colOff>38100</xdr:colOff>
      <xdr:row>37</xdr:row>
      <xdr:rowOff>137389</xdr:rowOff>
    </xdr:to>
    <xdr:sp macro="" textlink="">
      <xdr:nvSpPr>
        <xdr:cNvPr id="755" name="楕円 754"/>
        <xdr:cNvSpPr/>
      </xdr:nvSpPr>
      <xdr:spPr>
        <a:xfrm>
          <a:off x="21272500" y="6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153916</xdr:rowOff>
    </xdr:from>
    <xdr:ext cx="469744" cy="259045"/>
    <xdr:sp macro="" textlink="">
      <xdr:nvSpPr>
        <xdr:cNvPr id="756" name="テキスト ボックス 755"/>
        <xdr:cNvSpPr txBox="1"/>
      </xdr:nvSpPr>
      <xdr:spPr>
        <a:xfrm>
          <a:off x="21088428" y="6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60363</xdr:rowOff>
    </xdr:from>
    <xdr:to>
      <xdr:col>107</xdr:col>
      <xdr:colOff>101600</xdr:colOff>
      <xdr:row>37</xdr:row>
      <xdr:rowOff>161963</xdr:rowOff>
    </xdr:to>
    <xdr:sp macro="" textlink="">
      <xdr:nvSpPr>
        <xdr:cNvPr id="757" name="楕円 756"/>
        <xdr:cNvSpPr/>
      </xdr:nvSpPr>
      <xdr:spPr>
        <a:xfrm>
          <a:off x="20383500" y="64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7040</xdr:rowOff>
    </xdr:from>
    <xdr:ext cx="469744" cy="259045"/>
    <xdr:sp macro="" textlink="">
      <xdr:nvSpPr>
        <xdr:cNvPr id="758" name="テキスト ボックス 757"/>
        <xdr:cNvSpPr txBox="1"/>
      </xdr:nvSpPr>
      <xdr:spPr>
        <a:xfrm>
          <a:off x="20199428" y="61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156375</xdr:rowOff>
    </xdr:from>
    <xdr:to>
      <xdr:col>102</xdr:col>
      <xdr:colOff>165100</xdr:colOff>
      <xdr:row>39</xdr:row>
      <xdr:rowOff>86525</xdr:rowOff>
    </xdr:to>
    <xdr:sp macro="" textlink="">
      <xdr:nvSpPr>
        <xdr:cNvPr id="759" name="楕円 758"/>
        <xdr:cNvSpPr/>
      </xdr:nvSpPr>
      <xdr:spPr>
        <a:xfrm>
          <a:off x="19494500" y="6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77652</xdr:rowOff>
    </xdr:from>
    <xdr:ext cx="378565" cy="259045"/>
    <xdr:sp macro="" textlink="">
      <xdr:nvSpPr>
        <xdr:cNvPr id="760" name="テキスト ボックス 759"/>
        <xdr:cNvSpPr txBox="1"/>
      </xdr:nvSpPr>
      <xdr:spPr>
        <a:xfrm>
          <a:off x="19356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161024</xdr:rowOff>
    </xdr:from>
    <xdr:to>
      <xdr:col>98</xdr:col>
      <xdr:colOff>38100</xdr:colOff>
      <xdr:row>39</xdr:row>
      <xdr:rowOff>91174</xdr:rowOff>
    </xdr:to>
    <xdr:sp macro="" textlink="">
      <xdr:nvSpPr>
        <xdr:cNvPr id="761" name="楕円 760"/>
        <xdr:cNvSpPr/>
      </xdr:nvSpPr>
      <xdr:spPr>
        <a:xfrm>
          <a:off x="18605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82301</xdr:rowOff>
    </xdr:from>
    <xdr:ext cx="378565" cy="259045"/>
    <xdr:sp macro="" textlink="">
      <xdr:nvSpPr>
        <xdr:cNvPr id="762" name="テキスト ボックス 761"/>
        <xdr:cNvSpPr txBox="1"/>
      </xdr:nvSpPr>
      <xdr:spPr>
        <a:xfrm>
          <a:off x="18467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788" name="直線コネクタ 787"/>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791"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792" name="直線コネクタ 791"/>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25171</xdr:rowOff>
    </xdr:from>
    <xdr:to>
      <xdr:col>116</xdr:col>
      <xdr:colOff>63500</xdr:colOff>
      <xdr:row>59</xdr:row>
      <xdr:rowOff>74909</xdr:rowOff>
    </xdr:to>
    <xdr:cxnSp macro="">
      <xdr:nvCxnSpPr>
        <xdr:cNvPr id="793" name="直線コネクタ 792"/>
        <xdr:cNvCxnSpPr/>
      </xdr:nvCxnSpPr>
      <xdr:spPr>
        <a:xfrm>
          <a:off x="21323300" y="10140721"/>
          <a:ext cx="838200" cy="4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794" name="貸付金平均値テキスト"/>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795" name="フローチャート: 判断 794"/>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25171</xdr:rowOff>
    </xdr:from>
    <xdr:to>
      <xdr:col>111</xdr:col>
      <xdr:colOff>177800</xdr:colOff>
      <xdr:row>59</xdr:row>
      <xdr:rowOff>74451</xdr:rowOff>
    </xdr:to>
    <xdr:cxnSp macro="">
      <xdr:nvCxnSpPr>
        <xdr:cNvPr id="796" name="直線コネクタ 795"/>
        <xdr:cNvCxnSpPr/>
      </xdr:nvCxnSpPr>
      <xdr:spPr>
        <a:xfrm flipV="1">
          <a:off x="20434300" y="10140721"/>
          <a:ext cx="8890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797" name="フローチャート: 判断 796"/>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798" name="テキスト ボックス 797"/>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60996</xdr:rowOff>
    </xdr:from>
    <xdr:to>
      <xdr:col>107</xdr:col>
      <xdr:colOff>50800</xdr:colOff>
      <xdr:row>59</xdr:row>
      <xdr:rowOff>74451</xdr:rowOff>
    </xdr:to>
    <xdr:cxnSp macro="">
      <xdr:nvCxnSpPr>
        <xdr:cNvPr id="799" name="直線コネクタ 798"/>
        <xdr:cNvCxnSpPr/>
      </xdr:nvCxnSpPr>
      <xdr:spPr>
        <a:xfrm>
          <a:off x="19545300" y="10176546"/>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00" name="フローチャート: 判断 799"/>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01" name="テキスト ボックス 800"/>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58057</xdr:rowOff>
    </xdr:from>
    <xdr:to>
      <xdr:col>102</xdr:col>
      <xdr:colOff>114300</xdr:colOff>
      <xdr:row>59</xdr:row>
      <xdr:rowOff>60996</xdr:rowOff>
    </xdr:to>
    <xdr:cxnSp macro="">
      <xdr:nvCxnSpPr>
        <xdr:cNvPr id="802" name="直線コネクタ 801"/>
        <xdr:cNvCxnSpPr/>
      </xdr:nvCxnSpPr>
      <xdr:spPr>
        <a:xfrm>
          <a:off x="18656300" y="1017360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03" name="フローチャート: 判断 802"/>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04" name="テキスト ボックス 803"/>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5" name="フローチャート: 判断 804"/>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6" name="テキスト ボックス 805"/>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24109</xdr:rowOff>
    </xdr:from>
    <xdr:to>
      <xdr:col>116</xdr:col>
      <xdr:colOff>114300</xdr:colOff>
      <xdr:row>59</xdr:row>
      <xdr:rowOff>125709</xdr:rowOff>
    </xdr:to>
    <xdr:sp macro="" textlink="">
      <xdr:nvSpPr>
        <xdr:cNvPr id="812" name="楕円 811"/>
        <xdr:cNvSpPr/>
      </xdr:nvSpPr>
      <xdr:spPr>
        <a:xfrm>
          <a:off x="22110700" y="10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110486</xdr:rowOff>
    </xdr:from>
    <xdr:ext cx="378565" cy="259045"/>
    <xdr:sp macro="" textlink="">
      <xdr:nvSpPr>
        <xdr:cNvPr id="813" name="貸付金該当値テキスト"/>
        <xdr:cNvSpPr txBox="1"/>
      </xdr:nvSpPr>
      <xdr:spPr>
        <a:xfrm>
          <a:off x="22212300" y="1005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145821</xdr:rowOff>
    </xdr:from>
    <xdr:to>
      <xdr:col>112</xdr:col>
      <xdr:colOff>38100</xdr:colOff>
      <xdr:row>59</xdr:row>
      <xdr:rowOff>75971</xdr:rowOff>
    </xdr:to>
    <xdr:sp macro="" textlink="">
      <xdr:nvSpPr>
        <xdr:cNvPr id="814" name="楕円 813"/>
        <xdr:cNvSpPr/>
      </xdr:nvSpPr>
      <xdr:spPr>
        <a:xfrm>
          <a:off x="212725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67098</xdr:rowOff>
    </xdr:from>
    <xdr:ext cx="469744" cy="259045"/>
    <xdr:sp macro="" textlink="">
      <xdr:nvSpPr>
        <xdr:cNvPr id="815" name="テキスト ボックス 814"/>
        <xdr:cNvSpPr txBox="1"/>
      </xdr:nvSpPr>
      <xdr:spPr>
        <a:xfrm>
          <a:off x="21088428" y="101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23651</xdr:rowOff>
    </xdr:from>
    <xdr:to>
      <xdr:col>107</xdr:col>
      <xdr:colOff>101600</xdr:colOff>
      <xdr:row>59</xdr:row>
      <xdr:rowOff>125251</xdr:rowOff>
    </xdr:to>
    <xdr:sp macro="" textlink="">
      <xdr:nvSpPr>
        <xdr:cNvPr id="816" name="楕円 815"/>
        <xdr:cNvSpPr/>
      </xdr:nvSpPr>
      <xdr:spPr>
        <a:xfrm>
          <a:off x="20383500" y="101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116378</xdr:rowOff>
    </xdr:from>
    <xdr:ext cx="378565" cy="259045"/>
    <xdr:sp macro="" textlink="">
      <xdr:nvSpPr>
        <xdr:cNvPr id="817" name="テキスト ボックス 816"/>
        <xdr:cNvSpPr txBox="1"/>
      </xdr:nvSpPr>
      <xdr:spPr>
        <a:xfrm>
          <a:off x="20245017" y="1023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10196</xdr:rowOff>
    </xdr:from>
    <xdr:to>
      <xdr:col>102</xdr:col>
      <xdr:colOff>165100</xdr:colOff>
      <xdr:row>59</xdr:row>
      <xdr:rowOff>111796</xdr:rowOff>
    </xdr:to>
    <xdr:sp macro="" textlink="">
      <xdr:nvSpPr>
        <xdr:cNvPr id="818" name="楕円 817"/>
        <xdr:cNvSpPr/>
      </xdr:nvSpPr>
      <xdr:spPr>
        <a:xfrm>
          <a:off x="19494500" y="10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102923</xdr:rowOff>
    </xdr:from>
    <xdr:ext cx="469744" cy="259045"/>
    <xdr:sp macro="" textlink="">
      <xdr:nvSpPr>
        <xdr:cNvPr id="819" name="テキスト ボックス 818"/>
        <xdr:cNvSpPr txBox="1"/>
      </xdr:nvSpPr>
      <xdr:spPr>
        <a:xfrm>
          <a:off x="19310428" y="102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20" name="楕円 819"/>
        <xdr:cNvSpPr/>
      </xdr:nvSpPr>
      <xdr:spPr>
        <a:xfrm>
          <a:off x="18605500" y="101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21" name="テキスト ボックス 820"/>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48" name="直線コネクタ 847"/>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49"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50" name="直線コネクタ 849"/>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51"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52" name="直線コネクタ 851"/>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16593</xdr:rowOff>
    </xdr:from>
    <xdr:to>
      <xdr:col>116</xdr:col>
      <xdr:colOff>63500</xdr:colOff>
      <xdr:row>77</xdr:row>
      <xdr:rowOff>50208</xdr:rowOff>
    </xdr:to>
    <xdr:cxnSp macro="">
      <xdr:nvCxnSpPr>
        <xdr:cNvPr id="853" name="直線コネクタ 852"/>
        <xdr:cNvCxnSpPr/>
      </xdr:nvCxnSpPr>
      <xdr:spPr>
        <a:xfrm flipV="1">
          <a:off x="21323300" y="13218243"/>
          <a:ext cx="8382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54"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55" name="フローチャート: 判断 854"/>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10824</xdr:rowOff>
    </xdr:from>
    <xdr:to>
      <xdr:col>111</xdr:col>
      <xdr:colOff>177800</xdr:colOff>
      <xdr:row>77</xdr:row>
      <xdr:rowOff>50208</xdr:rowOff>
    </xdr:to>
    <xdr:cxnSp macro="">
      <xdr:nvCxnSpPr>
        <xdr:cNvPr id="856" name="直線コネクタ 855"/>
        <xdr:cNvCxnSpPr/>
      </xdr:nvCxnSpPr>
      <xdr:spPr>
        <a:xfrm>
          <a:off x="20434300" y="13212474"/>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57" name="フローチャート: 判断 856"/>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58" name="テキスト ボックス 857"/>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118266</xdr:rowOff>
    </xdr:from>
    <xdr:to>
      <xdr:col>107</xdr:col>
      <xdr:colOff>50800</xdr:colOff>
      <xdr:row>77</xdr:row>
      <xdr:rowOff>10824</xdr:rowOff>
    </xdr:to>
    <xdr:cxnSp macro="">
      <xdr:nvCxnSpPr>
        <xdr:cNvPr id="859" name="直線コネクタ 858"/>
        <xdr:cNvCxnSpPr/>
      </xdr:nvCxnSpPr>
      <xdr:spPr>
        <a:xfrm>
          <a:off x="19545300" y="1314846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60" name="フローチャート: 判断 859"/>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61" name="テキスト ボックス 860"/>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110875</xdr:rowOff>
    </xdr:from>
    <xdr:to>
      <xdr:col>102</xdr:col>
      <xdr:colOff>114300</xdr:colOff>
      <xdr:row>76</xdr:row>
      <xdr:rowOff>118266</xdr:rowOff>
    </xdr:to>
    <xdr:cxnSp macro="">
      <xdr:nvCxnSpPr>
        <xdr:cNvPr id="862" name="直線コネクタ 861"/>
        <xdr:cNvCxnSpPr/>
      </xdr:nvCxnSpPr>
      <xdr:spPr>
        <a:xfrm>
          <a:off x="18656300" y="1314107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63" name="フローチャート: 判断 862"/>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64" name="テキスト ボックス 863"/>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34330</xdr:rowOff>
    </xdr:from>
    <xdr:to>
      <xdr:col>98</xdr:col>
      <xdr:colOff>38100</xdr:colOff>
      <xdr:row>77</xdr:row>
      <xdr:rowOff>135930</xdr:rowOff>
    </xdr:to>
    <xdr:sp macro="" textlink="">
      <xdr:nvSpPr>
        <xdr:cNvPr id="865" name="フローチャート: 判断 864"/>
        <xdr:cNvSpPr/>
      </xdr:nvSpPr>
      <xdr:spPr>
        <a:xfrm>
          <a:off x="18605500" y="132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127057</xdr:rowOff>
    </xdr:from>
    <xdr:ext cx="534377" cy="259045"/>
    <xdr:sp macro="" textlink="">
      <xdr:nvSpPr>
        <xdr:cNvPr id="866" name="テキスト ボックス 865"/>
        <xdr:cNvSpPr txBox="1"/>
      </xdr:nvSpPr>
      <xdr:spPr>
        <a:xfrm>
          <a:off x="18389111" y="133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137243</xdr:rowOff>
    </xdr:from>
    <xdr:to>
      <xdr:col>116</xdr:col>
      <xdr:colOff>114300</xdr:colOff>
      <xdr:row>77</xdr:row>
      <xdr:rowOff>67393</xdr:rowOff>
    </xdr:to>
    <xdr:sp macro="" textlink="">
      <xdr:nvSpPr>
        <xdr:cNvPr id="872" name="楕円 871"/>
        <xdr:cNvSpPr/>
      </xdr:nvSpPr>
      <xdr:spPr>
        <a:xfrm>
          <a:off x="22110700" y="131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160120</xdr:rowOff>
    </xdr:from>
    <xdr:ext cx="534377" cy="259045"/>
    <xdr:sp macro="" textlink="">
      <xdr:nvSpPr>
        <xdr:cNvPr id="873" name="繰出金該当値テキスト"/>
        <xdr:cNvSpPr txBox="1"/>
      </xdr:nvSpPr>
      <xdr:spPr>
        <a:xfrm>
          <a:off x="22212300" y="130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170858</xdr:rowOff>
    </xdr:from>
    <xdr:to>
      <xdr:col>112</xdr:col>
      <xdr:colOff>38100</xdr:colOff>
      <xdr:row>77</xdr:row>
      <xdr:rowOff>101008</xdr:rowOff>
    </xdr:to>
    <xdr:sp macro="" textlink="">
      <xdr:nvSpPr>
        <xdr:cNvPr id="874" name="楕円 873"/>
        <xdr:cNvSpPr/>
      </xdr:nvSpPr>
      <xdr:spPr>
        <a:xfrm>
          <a:off x="21272500" y="132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117535</xdr:rowOff>
    </xdr:from>
    <xdr:ext cx="534377" cy="259045"/>
    <xdr:sp macro="" textlink="">
      <xdr:nvSpPr>
        <xdr:cNvPr id="875" name="テキスト ボックス 874"/>
        <xdr:cNvSpPr txBox="1"/>
      </xdr:nvSpPr>
      <xdr:spPr>
        <a:xfrm>
          <a:off x="21056111" y="129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131474</xdr:rowOff>
    </xdr:from>
    <xdr:to>
      <xdr:col>107</xdr:col>
      <xdr:colOff>101600</xdr:colOff>
      <xdr:row>77</xdr:row>
      <xdr:rowOff>61624</xdr:rowOff>
    </xdr:to>
    <xdr:sp macro="" textlink="">
      <xdr:nvSpPr>
        <xdr:cNvPr id="876" name="楕円 875"/>
        <xdr:cNvSpPr/>
      </xdr:nvSpPr>
      <xdr:spPr>
        <a:xfrm>
          <a:off x="20383500" y="131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78151</xdr:rowOff>
    </xdr:from>
    <xdr:ext cx="534377" cy="259045"/>
    <xdr:sp macro="" textlink="">
      <xdr:nvSpPr>
        <xdr:cNvPr id="877" name="テキスト ボックス 876"/>
        <xdr:cNvSpPr txBox="1"/>
      </xdr:nvSpPr>
      <xdr:spPr>
        <a:xfrm>
          <a:off x="20167111" y="1293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67466</xdr:rowOff>
    </xdr:from>
    <xdr:to>
      <xdr:col>102</xdr:col>
      <xdr:colOff>165100</xdr:colOff>
      <xdr:row>76</xdr:row>
      <xdr:rowOff>169066</xdr:rowOff>
    </xdr:to>
    <xdr:sp macro="" textlink="">
      <xdr:nvSpPr>
        <xdr:cNvPr id="878" name="楕円 877"/>
        <xdr:cNvSpPr/>
      </xdr:nvSpPr>
      <xdr:spPr>
        <a:xfrm>
          <a:off x="19494500" y="130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14143</xdr:rowOff>
    </xdr:from>
    <xdr:ext cx="534377" cy="259045"/>
    <xdr:sp macro="" textlink="">
      <xdr:nvSpPr>
        <xdr:cNvPr id="879" name="テキスト ボックス 878"/>
        <xdr:cNvSpPr txBox="1"/>
      </xdr:nvSpPr>
      <xdr:spPr>
        <a:xfrm>
          <a:off x="19278111" y="128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60075</xdr:rowOff>
    </xdr:from>
    <xdr:to>
      <xdr:col>98</xdr:col>
      <xdr:colOff>38100</xdr:colOff>
      <xdr:row>76</xdr:row>
      <xdr:rowOff>161675</xdr:rowOff>
    </xdr:to>
    <xdr:sp macro="" textlink="">
      <xdr:nvSpPr>
        <xdr:cNvPr id="880" name="楕円 879"/>
        <xdr:cNvSpPr/>
      </xdr:nvSpPr>
      <xdr:spPr>
        <a:xfrm>
          <a:off x="18605500" y="13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6752</xdr:rowOff>
    </xdr:from>
    <xdr:ext cx="534377" cy="259045"/>
    <xdr:sp macro="" textlink="">
      <xdr:nvSpPr>
        <xdr:cNvPr id="881" name="テキスト ボックス 880"/>
        <xdr:cNvSpPr txBox="1"/>
      </xdr:nvSpPr>
      <xdr:spPr>
        <a:xfrm>
          <a:off x="18389111" y="128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20" name="フローチャート: 判断 919"/>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104157</xdr:rowOff>
    </xdr:from>
    <xdr:ext cx="313932" cy="259045"/>
    <xdr:sp macro="" textlink="">
      <xdr:nvSpPr>
        <xdr:cNvPr id="921" name="テキスト ボックス 920"/>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扶助費、貸付金、積立金及び普通建設事業費の新規整備以外の経費について、類似団体平均を上回っている。（支出のない失業対策事業費、前年度繰上充用金を除く）</a:t>
          </a:r>
        </a:p>
        <a:p>
          <a:r>
            <a:rPr kumimoji="1" lang="ja-JP" altLang="en-US" sz="1300">
              <a:latin typeface="ＭＳ Ｐゴシック" panose="020B0600070205080204" pitchFamily="50" charset="-128"/>
              <a:ea typeface="ＭＳ Ｐゴシック" panose="020B0600070205080204" pitchFamily="50" charset="-128"/>
            </a:rPr>
            <a:t>特に人件費及び物件費、普通建設事業費の更新整備、公債費については、類似団体の中でも多額のコストがかかっている。旧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町村が合併したことに伴い、広大な面積による支所の運営、保育所、学校等が点在していることから類似団体と比較すると大きな超過となっている。</a:t>
          </a:r>
        </a:p>
        <a:p>
          <a:r>
            <a:rPr kumimoji="1" lang="ja-JP" altLang="en-US" sz="1300">
              <a:latin typeface="ＭＳ Ｐゴシック" panose="020B0600070205080204" pitchFamily="50" charset="-128"/>
              <a:ea typeface="ＭＳ Ｐゴシック" panose="020B0600070205080204" pitchFamily="50" charset="-128"/>
            </a:rPr>
            <a:t>今後も、各種業務及び公共施設運営が民間で実施可能な部分については指定管理者制度へ移行により民間委託化を進めるとともに、行財政改革実施計画に基づいた人件費の削減により一層のコスト縮減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の更新整備についても合併により広範囲に渡り、公共施設を多く所有しており、更新整備にかかるコストが多くなっている。今後も、将来の公共施設の修繕や更新等に係る財政負担を軽減するため公共施設再配置計画に基づいて施設の統廃合・更新について計画的に行っていく必要がある。</a:t>
          </a:r>
        </a:p>
        <a:p>
          <a:r>
            <a:rPr kumimoji="1" lang="ja-JP" altLang="en-US" sz="1300">
              <a:latin typeface="ＭＳ Ｐゴシック" panose="020B0600070205080204" pitchFamily="50" charset="-128"/>
              <a:ea typeface="ＭＳ Ｐゴシック" panose="020B0600070205080204" pitchFamily="50" charset="-128"/>
            </a:rPr>
            <a:t>公債費については、合併前に多額の地方単独事業等を実施したため、地方債残高が増加した影響で元利償還金が膨らんでいる。</a:t>
          </a:r>
        </a:p>
        <a:p>
          <a:r>
            <a:rPr kumimoji="1" lang="ja-JP" altLang="en-US" sz="1300">
              <a:latin typeface="ＭＳ Ｐゴシック" panose="020B0600070205080204" pitchFamily="50" charset="-128"/>
              <a:ea typeface="ＭＳ Ｐゴシック" panose="020B0600070205080204" pitchFamily="50" charset="-128"/>
            </a:rPr>
            <a:t>今後も、新庁舎整備事業、ごみ処理施設整備事業等大型事業を実施予定であるが、緊急度・住民ニーズを的確に把握した事業の選択により、地方債発行額の抑制に努める。</a:t>
          </a:r>
        </a:p>
        <a:p>
          <a:r>
            <a:rPr kumimoji="1" lang="ja-JP" altLang="en-US" sz="1300">
              <a:latin typeface="ＭＳ Ｐゴシック" panose="020B0600070205080204" pitchFamily="50" charset="-128"/>
              <a:ea typeface="ＭＳ Ｐゴシック" panose="020B0600070205080204" pitchFamily="50" charset="-128"/>
            </a:rPr>
            <a:t>また前年度の豪雨による自然災害により、災害復旧事業費についても多額のコストがかかることとなった。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25,568
25,344
721.42
25,186,399
23,997,226
829,809
13,747,112
32,558,486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108741</xdr:rowOff>
    </xdr:from>
    <xdr:to>
      <xdr:col>24</xdr:col>
      <xdr:colOff>63500</xdr:colOff>
      <xdr:row>36</xdr:row>
      <xdr:rowOff>124416</xdr:rowOff>
    </xdr:to>
    <xdr:cxnSp macro="">
      <xdr:nvCxnSpPr>
        <xdr:cNvPr id="62" name="直線コネクタ 61"/>
        <xdr:cNvCxnSpPr/>
      </xdr:nvCxnSpPr>
      <xdr:spPr>
        <a:xfrm flipV="1">
          <a:off x="3797300" y="6280941"/>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124416</xdr:rowOff>
    </xdr:from>
    <xdr:to>
      <xdr:col>19</xdr:col>
      <xdr:colOff>177800</xdr:colOff>
      <xdr:row>36</xdr:row>
      <xdr:rowOff>147799</xdr:rowOff>
    </xdr:to>
    <xdr:cxnSp macro="">
      <xdr:nvCxnSpPr>
        <xdr:cNvPr id="65" name="直線コネクタ 64"/>
        <xdr:cNvCxnSpPr/>
      </xdr:nvCxnSpPr>
      <xdr:spPr>
        <a:xfrm flipV="1">
          <a:off x="2908300" y="6296616"/>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143358</xdr:rowOff>
    </xdr:from>
    <xdr:to>
      <xdr:col>15</xdr:col>
      <xdr:colOff>50800</xdr:colOff>
      <xdr:row>36</xdr:row>
      <xdr:rowOff>147799</xdr:rowOff>
    </xdr:to>
    <xdr:cxnSp macro="">
      <xdr:nvCxnSpPr>
        <xdr:cNvPr id="68" name="直線コネクタ 67"/>
        <xdr:cNvCxnSpPr/>
      </xdr:nvCxnSpPr>
      <xdr:spPr>
        <a:xfrm>
          <a:off x="2019300" y="6315558"/>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106455</xdr:rowOff>
    </xdr:from>
    <xdr:to>
      <xdr:col>10</xdr:col>
      <xdr:colOff>114300</xdr:colOff>
      <xdr:row>36</xdr:row>
      <xdr:rowOff>143358</xdr:rowOff>
    </xdr:to>
    <xdr:cxnSp macro="">
      <xdr:nvCxnSpPr>
        <xdr:cNvPr id="71" name="直線コネクタ 70"/>
        <xdr:cNvCxnSpPr/>
      </xdr:nvCxnSpPr>
      <xdr:spPr>
        <a:xfrm>
          <a:off x="1130300" y="6278655"/>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29790</xdr:rowOff>
    </xdr:from>
    <xdr:to>
      <xdr:col>6</xdr:col>
      <xdr:colOff>38100</xdr:colOff>
      <xdr:row>37</xdr:row>
      <xdr:rowOff>131390</xdr:rowOff>
    </xdr:to>
    <xdr:sp macro="" textlink="">
      <xdr:nvSpPr>
        <xdr:cNvPr id="74" name="フローチャート: 判断 73"/>
        <xdr:cNvSpPr/>
      </xdr:nvSpPr>
      <xdr:spPr>
        <a:xfrm>
          <a:off x="1079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122517</xdr:rowOff>
    </xdr:from>
    <xdr:ext cx="469744" cy="259045"/>
    <xdr:sp macro="" textlink="">
      <xdr:nvSpPr>
        <xdr:cNvPr id="75" name="テキスト ボックス 74"/>
        <xdr:cNvSpPr txBox="1"/>
      </xdr:nvSpPr>
      <xdr:spPr>
        <a:xfrm>
          <a:off x="895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57941</xdr:rowOff>
    </xdr:from>
    <xdr:to>
      <xdr:col>24</xdr:col>
      <xdr:colOff>114300</xdr:colOff>
      <xdr:row>36</xdr:row>
      <xdr:rowOff>159541</xdr:rowOff>
    </xdr:to>
    <xdr:sp macro="" textlink="">
      <xdr:nvSpPr>
        <xdr:cNvPr id="81" name="楕円 80"/>
        <xdr:cNvSpPr/>
      </xdr:nvSpPr>
      <xdr:spPr>
        <a:xfrm>
          <a:off x="4584700" y="623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80818</xdr:rowOff>
    </xdr:from>
    <xdr:ext cx="469744" cy="259045"/>
    <xdr:sp macro="" textlink="">
      <xdr:nvSpPr>
        <xdr:cNvPr id="82" name="議会費該当値テキスト"/>
        <xdr:cNvSpPr txBox="1"/>
      </xdr:nvSpPr>
      <xdr:spPr>
        <a:xfrm>
          <a:off x="4686300" y="608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73616</xdr:rowOff>
    </xdr:from>
    <xdr:to>
      <xdr:col>20</xdr:col>
      <xdr:colOff>38100</xdr:colOff>
      <xdr:row>37</xdr:row>
      <xdr:rowOff>3766</xdr:rowOff>
    </xdr:to>
    <xdr:sp macro="" textlink="">
      <xdr:nvSpPr>
        <xdr:cNvPr id="83" name="楕円 82"/>
        <xdr:cNvSpPr/>
      </xdr:nvSpPr>
      <xdr:spPr>
        <a:xfrm>
          <a:off x="3746500" y="62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20293</xdr:rowOff>
    </xdr:from>
    <xdr:ext cx="469744" cy="259045"/>
    <xdr:sp macro="" textlink="">
      <xdr:nvSpPr>
        <xdr:cNvPr id="84" name="テキスト ボックス 83"/>
        <xdr:cNvSpPr txBox="1"/>
      </xdr:nvSpPr>
      <xdr:spPr>
        <a:xfrm>
          <a:off x="3562428" y="602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96999</xdr:rowOff>
    </xdr:from>
    <xdr:to>
      <xdr:col>15</xdr:col>
      <xdr:colOff>101600</xdr:colOff>
      <xdr:row>37</xdr:row>
      <xdr:rowOff>27149</xdr:rowOff>
    </xdr:to>
    <xdr:sp macro="" textlink="">
      <xdr:nvSpPr>
        <xdr:cNvPr id="85" name="楕円 84"/>
        <xdr:cNvSpPr/>
      </xdr:nvSpPr>
      <xdr:spPr>
        <a:xfrm>
          <a:off x="2857500" y="6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43676</xdr:rowOff>
    </xdr:from>
    <xdr:ext cx="469744" cy="259045"/>
    <xdr:sp macro="" textlink="">
      <xdr:nvSpPr>
        <xdr:cNvPr id="86" name="テキスト ボックス 85"/>
        <xdr:cNvSpPr txBox="1"/>
      </xdr:nvSpPr>
      <xdr:spPr>
        <a:xfrm>
          <a:off x="2673428" y="60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92558</xdr:rowOff>
    </xdr:from>
    <xdr:to>
      <xdr:col>10</xdr:col>
      <xdr:colOff>165100</xdr:colOff>
      <xdr:row>37</xdr:row>
      <xdr:rowOff>22708</xdr:rowOff>
    </xdr:to>
    <xdr:sp macro="" textlink="">
      <xdr:nvSpPr>
        <xdr:cNvPr id="87" name="楕円 86"/>
        <xdr:cNvSpPr/>
      </xdr:nvSpPr>
      <xdr:spPr>
        <a:xfrm>
          <a:off x="1968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39235</xdr:rowOff>
    </xdr:from>
    <xdr:ext cx="469744" cy="259045"/>
    <xdr:sp macro="" textlink="">
      <xdr:nvSpPr>
        <xdr:cNvPr id="88" name="テキスト ボックス 87"/>
        <xdr:cNvSpPr txBox="1"/>
      </xdr:nvSpPr>
      <xdr:spPr>
        <a:xfrm>
          <a:off x="1784428" y="603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55655</xdr:rowOff>
    </xdr:from>
    <xdr:to>
      <xdr:col>6</xdr:col>
      <xdr:colOff>38100</xdr:colOff>
      <xdr:row>36</xdr:row>
      <xdr:rowOff>157255</xdr:rowOff>
    </xdr:to>
    <xdr:sp macro="" textlink="">
      <xdr:nvSpPr>
        <xdr:cNvPr id="89" name="楕円 88"/>
        <xdr:cNvSpPr/>
      </xdr:nvSpPr>
      <xdr:spPr>
        <a:xfrm>
          <a:off x="1079500" y="622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2332</xdr:rowOff>
    </xdr:from>
    <xdr:ext cx="469744" cy="259045"/>
    <xdr:sp macro="" textlink="">
      <xdr:nvSpPr>
        <xdr:cNvPr id="90" name="テキスト ボックス 89"/>
        <xdr:cNvSpPr txBox="1"/>
      </xdr:nvSpPr>
      <xdr:spPr>
        <a:xfrm>
          <a:off x="895428" y="600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40255</xdr:rowOff>
    </xdr:from>
    <xdr:to>
      <xdr:col>24</xdr:col>
      <xdr:colOff>63500</xdr:colOff>
      <xdr:row>56</xdr:row>
      <xdr:rowOff>160312</xdr:rowOff>
    </xdr:to>
    <xdr:cxnSp macro="">
      <xdr:nvCxnSpPr>
        <xdr:cNvPr id="119" name="直線コネクタ 118"/>
        <xdr:cNvCxnSpPr/>
      </xdr:nvCxnSpPr>
      <xdr:spPr>
        <a:xfrm flipV="1">
          <a:off x="3797300" y="9641455"/>
          <a:ext cx="838200" cy="1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165436</xdr:rowOff>
    </xdr:from>
    <xdr:to>
      <xdr:col>19</xdr:col>
      <xdr:colOff>177800</xdr:colOff>
      <xdr:row>56</xdr:row>
      <xdr:rowOff>160312</xdr:rowOff>
    </xdr:to>
    <xdr:cxnSp macro="">
      <xdr:nvCxnSpPr>
        <xdr:cNvPr id="122" name="直線コネクタ 121"/>
        <xdr:cNvCxnSpPr/>
      </xdr:nvCxnSpPr>
      <xdr:spPr>
        <a:xfrm>
          <a:off x="2908300" y="9595186"/>
          <a:ext cx="8890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121740</xdr:rowOff>
    </xdr:from>
    <xdr:to>
      <xdr:col>15</xdr:col>
      <xdr:colOff>50800</xdr:colOff>
      <xdr:row>55</xdr:row>
      <xdr:rowOff>165436</xdr:rowOff>
    </xdr:to>
    <xdr:cxnSp macro="">
      <xdr:nvCxnSpPr>
        <xdr:cNvPr id="125" name="直線コネクタ 124"/>
        <xdr:cNvCxnSpPr/>
      </xdr:nvCxnSpPr>
      <xdr:spPr>
        <a:xfrm>
          <a:off x="2019300" y="9551490"/>
          <a:ext cx="8890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55793</xdr:rowOff>
    </xdr:from>
    <xdr:to>
      <xdr:col>10</xdr:col>
      <xdr:colOff>114300</xdr:colOff>
      <xdr:row>55</xdr:row>
      <xdr:rowOff>121740</xdr:rowOff>
    </xdr:to>
    <xdr:cxnSp macro="">
      <xdr:nvCxnSpPr>
        <xdr:cNvPr id="128" name="直線コネクタ 127"/>
        <xdr:cNvCxnSpPr/>
      </xdr:nvCxnSpPr>
      <xdr:spPr>
        <a:xfrm>
          <a:off x="1130300" y="9485543"/>
          <a:ext cx="8890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22122</xdr:rowOff>
    </xdr:from>
    <xdr:to>
      <xdr:col>6</xdr:col>
      <xdr:colOff>38100</xdr:colOff>
      <xdr:row>57</xdr:row>
      <xdr:rowOff>123722</xdr:rowOff>
    </xdr:to>
    <xdr:sp macro="" textlink="">
      <xdr:nvSpPr>
        <xdr:cNvPr id="131" name="フローチャート: 判断 130"/>
        <xdr:cNvSpPr/>
      </xdr:nvSpPr>
      <xdr:spPr>
        <a:xfrm>
          <a:off x="1079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114849</xdr:rowOff>
    </xdr:from>
    <xdr:ext cx="534377" cy="259045"/>
    <xdr:sp macro="" textlink="">
      <xdr:nvSpPr>
        <xdr:cNvPr id="132" name="テキスト ボックス 131"/>
        <xdr:cNvSpPr txBox="1"/>
      </xdr:nvSpPr>
      <xdr:spPr>
        <a:xfrm>
          <a:off x="863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160905</xdr:rowOff>
    </xdr:from>
    <xdr:to>
      <xdr:col>24</xdr:col>
      <xdr:colOff>114300</xdr:colOff>
      <xdr:row>56</xdr:row>
      <xdr:rowOff>91055</xdr:rowOff>
    </xdr:to>
    <xdr:sp macro="" textlink="">
      <xdr:nvSpPr>
        <xdr:cNvPr id="138" name="楕円 137"/>
        <xdr:cNvSpPr/>
      </xdr:nvSpPr>
      <xdr:spPr>
        <a:xfrm>
          <a:off x="4584700" y="95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12332</xdr:rowOff>
    </xdr:from>
    <xdr:ext cx="599010" cy="259045"/>
    <xdr:sp macro="" textlink="">
      <xdr:nvSpPr>
        <xdr:cNvPr id="139" name="総務費該当値テキスト"/>
        <xdr:cNvSpPr txBox="1"/>
      </xdr:nvSpPr>
      <xdr:spPr>
        <a:xfrm>
          <a:off x="4686300" y="94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109512</xdr:rowOff>
    </xdr:from>
    <xdr:to>
      <xdr:col>20</xdr:col>
      <xdr:colOff>38100</xdr:colOff>
      <xdr:row>57</xdr:row>
      <xdr:rowOff>39662</xdr:rowOff>
    </xdr:to>
    <xdr:sp macro="" textlink="">
      <xdr:nvSpPr>
        <xdr:cNvPr id="140" name="楕円 139"/>
        <xdr:cNvSpPr/>
      </xdr:nvSpPr>
      <xdr:spPr>
        <a:xfrm>
          <a:off x="3746500" y="97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56189</xdr:rowOff>
    </xdr:from>
    <xdr:ext cx="599010" cy="259045"/>
    <xdr:sp macro="" textlink="">
      <xdr:nvSpPr>
        <xdr:cNvPr id="141" name="テキスト ボックス 140"/>
        <xdr:cNvSpPr txBox="1"/>
      </xdr:nvSpPr>
      <xdr:spPr>
        <a:xfrm>
          <a:off x="3497795" y="948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114636</xdr:rowOff>
    </xdr:from>
    <xdr:to>
      <xdr:col>15</xdr:col>
      <xdr:colOff>101600</xdr:colOff>
      <xdr:row>56</xdr:row>
      <xdr:rowOff>44786</xdr:rowOff>
    </xdr:to>
    <xdr:sp macro="" textlink="">
      <xdr:nvSpPr>
        <xdr:cNvPr id="142" name="楕円 141"/>
        <xdr:cNvSpPr/>
      </xdr:nvSpPr>
      <xdr:spPr>
        <a:xfrm>
          <a:off x="2857500" y="95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61313</xdr:rowOff>
    </xdr:from>
    <xdr:ext cx="599010" cy="259045"/>
    <xdr:sp macro="" textlink="">
      <xdr:nvSpPr>
        <xdr:cNvPr id="143" name="テキスト ボックス 142"/>
        <xdr:cNvSpPr txBox="1"/>
      </xdr:nvSpPr>
      <xdr:spPr>
        <a:xfrm>
          <a:off x="2608795" y="931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70940</xdr:rowOff>
    </xdr:from>
    <xdr:to>
      <xdr:col>10</xdr:col>
      <xdr:colOff>165100</xdr:colOff>
      <xdr:row>56</xdr:row>
      <xdr:rowOff>1090</xdr:rowOff>
    </xdr:to>
    <xdr:sp macro="" textlink="">
      <xdr:nvSpPr>
        <xdr:cNvPr id="144" name="楕円 143"/>
        <xdr:cNvSpPr/>
      </xdr:nvSpPr>
      <xdr:spPr>
        <a:xfrm>
          <a:off x="1968500" y="95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17617</xdr:rowOff>
    </xdr:from>
    <xdr:ext cx="599010" cy="259045"/>
    <xdr:sp macro="" textlink="">
      <xdr:nvSpPr>
        <xdr:cNvPr id="145" name="テキスト ボックス 144"/>
        <xdr:cNvSpPr txBox="1"/>
      </xdr:nvSpPr>
      <xdr:spPr>
        <a:xfrm>
          <a:off x="1719795" y="927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4993</xdr:rowOff>
    </xdr:from>
    <xdr:to>
      <xdr:col>6</xdr:col>
      <xdr:colOff>38100</xdr:colOff>
      <xdr:row>55</xdr:row>
      <xdr:rowOff>106593</xdr:rowOff>
    </xdr:to>
    <xdr:sp macro="" textlink="">
      <xdr:nvSpPr>
        <xdr:cNvPr id="146" name="楕円 145"/>
        <xdr:cNvSpPr/>
      </xdr:nvSpPr>
      <xdr:spPr>
        <a:xfrm>
          <a:off x="1079500" y="94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123120</xdr:rowOff>
    </xdr:from>
    <xdr:ext cx="599010" cy="259045"/>
    <xdr:sp macro="" textlink="">
      <xdr:nvSpPr>
        <xdr:cNvPr id="147" name="テキスト ボックス 146"/>
        <xdr:cNvSpPr txBox="1"/>
      </xdr:nvSpPr>
      <xdr:spPr>
        <a:xfrm>
          <a:off x="830795" y="920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126464</xdr:rowOff>
    </xdr:from>
    <xdr:to>
      <xdr:col>24</xdr:col>
      <xdr:colOff>63500</xdr:colOff>
      <xdr:row>75</xdr:row>
      <xdr:rowOff>4296</xdr:rowOff>
    </xdr:to>
    <xdr:cxnSp macro="">
      <xdr:nvCxnSpPr>
        <xdr:cNvPr id="175" name="直線コネクタ 174"/>
        <xdr:cNvCxnSpPr/>
      </xdr:nvCxnSpPr>
      <xdr:spPr>
        <a:xfrm flipV="1">
          <a:off x="3797300" y="12813764"/>
          <a:ext cx="8382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138653</xdr:rowOff>
    </xdr:from>
    <xdr:to>
      <xdr:col>19</xdr:col>
      <xdr:colOff>177800</xdr:colOff>
      <xdr:row>75</xdr:row>
      <xdr:rowOff>4296</xdr:rowOff>
    </xdr:to>
    <xdr:cxnSp macro="">
      <xdr:nvCxnSpPr>
        <xdr:cNvPr id="178" name="直線コネクタ 177"/>
        <xdr:cNvCxnSpPr/>
      </xdr:nvCxnSpPr>
      <xdr:spPr>
        <a:xfrm>
          <a:off x="2908300" y="12825953"/>
          <a:ext cx="889000" cy="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138653</xdr:rowOff>
    </xdr:from>
    <xdr:to>
      <xdr:col>15</xdr:col>
      <xdr:colOff>50800</xdr:colOff>
      <xdr:row>75</xdr:row>
      <xdr:rowOff>28929</xdr:rowOff>
    </xdr:to>
    <xdr:cxnSp macro="">
      <xdr:nvCxnSpPr>
        <xdr:cNvPr id="181" name="直線コネクタ 180"/>
        <xdr:cNvCxnSpPr/>
      </xdr:nvCxnSpPr>
      <xdr:spPr>
        <a:xfrm flipV="1">
          <a:off x="2019300" y="12825953"/>
          <a:ext cx="889000" cy="6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18181</xdr:rowOff>
    </xdr:from>
    <xdr:to>
      <xdr:col>10</xdr:col>
      <xdr:colOff>114300</xdr:colOff>
      <xdr:row>75</xdr:row>
      <xdr:rowOff>28929</xdr:rowOff>
    </xdr:to>
    <xdr:cxnSp macro="">
      <xdr:nvCxnSpPr>
        <xdr:cNvPr id="184" name="直線コネクタ 183"/>
        <xdr:cNvCxnSpPr/>
      </xdr:nvCxnSpPr>
      <xdr:spPr>
        <a:xfrm>
          <a:off x="1130300" y="12876931"/>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118838</xdr:rowOff>
    </xdr:from>
    <xdr:to>
      <xdr:col>6</xdr:col>
      <xdr:colOff>38100</xdr:colOff>
      <xdr:row>77</xdr:row>
      <xdr:rowOff>48988</xdr:rowOff>
    </xdr:to>
    <xdr:sp macro="" textlink="">
      <xdr:nvSpPr>
        <xdr:cNvPr id="187" name="フローチャート: 判断 186"/>
        <xdr:cNvSpPr/>
      </xdr:nvSpPr>
      <xdr:spPr>
        <a:xfrm>
          <a:off x="1079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40115</xdr:rowOff>
    </xdr:from>
    <xdr:ext cx="599010" cy="259045"/>
    <xdr:sp macro="" textlink="">
      <xdr:nvSpPr>
        <xdr:cNvPr id="188" name="テキスト ボックス 187"/>
        <xdr:cNvSpPr txBox="1"/>
      </xdr:nvSpPr>
      <xdr:spPr>
        <a:xfrm>
          <a:off x="830795"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75664</xdr:rowOff>
    </xdr:from>
    <xdr:to>
      <xdr:col>24</xdr:col>
      <xdr:colOff>114300</xdr:colOff>
      <xdr:row>75</xdr:row>
      <xdr:rowOff>5814</xdr:rowOff>
    </xdr:to>
    <xdr:sp macro="" textlink="">
      <xdr:nvSpPr>
        <xdr:cNvPr id="194" name="楕円 193"/>
        <xdr:cNvSpPr/>
      </xdr:nvSpPr>
      <xdr:spPr>
        <a:xfrm>
          <a:off x="4584700" y="127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98541</xdr:rowOff>
    </xdr:from>
    <xdr:ext cx="599010" cy="259045"/>
    <xdr:sp macro="" textlink="">
      <xdr:nvSpPr>
        <xdr:cNvPr id="195" name="民生費該当値テキスト"/>
        <xdr:cNvSpPr txBox="1"/>
      </xdr:nvSpPr>
      <xdr:spPr>
        <a:xfrm>
          <a:off x="4686300" y="1261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124946</xdr:rowOff>
    </xdr:from>
    <xdr:to>
      <xdr:col>20</xdr:col>
      <xdr:colOff>38100</xdr:colOff>
      <xdr:row>75</xdr:row>
      <xdr:rowOff>55096</xdr:rowOff>
    </xdr:to>
    <xdr:sp macro="" textlink="">
      <xdr:nvSpPr>
        <xdr:cNvPr id="196" name="楕円 195"/>
        <xdr:cNvSpPr/>
      </xdr:nvSpPr>
      <xdr:spPr>
        <a:xfrm>
          <a:off x="3746500" y="12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71623</xdr:rowOff>
    </xdr:from>
    <xdr:ext cx="599010" cy="259045"/>
    <xdr:sp macro="" textlink="">
      <xdr:nvSpPr>
        <xdr:cNvPr id="197" name="テキスト ボックス 196"/>
        <xdr:cNvSpPr txBox="1"/>
      </xdr:nvSpPr>
      <xdr:spPr>
        <a:xfrm>
          <a:off x="3497795" y="1258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87853</xdr:rowOff>
    </xdr:from>
    <xdr:to>
      <xdr:col>15</xdr:col>
      <xdr:colOff>101600</xdr:colOff>
      <xdr:row>75</xdr:row>
      <xdr:rowOff>18003</xdr:rowOff>
    </xdr:to>
    <xdr:sp macro="" textlink="">
      <xdr:nvSpPr>
        <xdr:cNvPr id="198" name="楕円 197"/>
        <xdr:cNvSpPr/>
      </xdr:nvSpPr>
      <xdr:spPr>
        <a:xfrm>
          <a:off x="2857500" y="127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34530</xdr:rowOff>
    </xdr:from>
    <xdr:ext cx="599010" cy="259045"/>
    <xdr:sp macro="" textlink="">
      <xdr:nvSpPr>
        <xdr:cNvPr id="199" name="テキスト ボックス 198"/>
        <xdr:cNvSpPr txBox="1"/>
      </xdr:nvSpPr>
      <xdr:spPr>
        <a:xfrm>
          <a:off x="2608795" y="1255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149579</xdr:rowOff>
    </xdr:from>
    <xdr:to>
      <xdr:col>10</xdr:col>
      <xdr:colOff>165100</xdr:colOff>
      <xdr:row>75</xdr:row>
      <xdr:rowOff>79729</xdr:rowOff>
    </xdr:to>
    <xdr:sp macro="" textlink="">
      <xdr:nvSpPr>
        <xdr:cNvPr id="200" name="楕円 199"/>
        <xdr:cNvSpPr/>
      </xdr:nvSpPr>
      <xdr:spPr>
        <a:xfrm>
          <a:off x="1968500" y="128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96256</xdr:rowOff>
    </xdr:from>
    <xdr:ext cx="599010" cy="259045"/>
    <xdr:sp macro="" textlink="">
      <xdr:nvSpPr>
        <xdr:cNvPr id="201" name="テキスト ボックス 200"/>
        <xdr:cNvSpPr txBox="1"/>
      </xdr:nvSpPr>
      <xdr:spPr>
        <a:xfrm>
          <a:off x="1719795" y="1261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138831</xdr:rowOff>
    </xdr:from>
    <xdr:to>
      <xdr:col>6</xdr:col>
      <xdr:colOff>38100</xdr:colOff>
      <xdr:row>75</xdr:row>
      <xdr:rowOff>68981</xdr:rowOff>
    </xdr:to>
    <xdr:sp macro="" textlink="">
      <xdr:nvSpPr>
        <xdr:cNvPr id="202" name="楕円 201"/>
        <xdr:cNvSpPr/>
      </xdr:nvSpPr>
      <xdr:spPr>
        <a:xfrm>
          <a:off x="1079500" y="128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85508</xdr:rowOff>
    </xdr:from>
    <xdr:ext cx="599010" cy="259045"/>
    <xdr:sp macro="" textlink="">
      <xdr:nvSpPr>
        <xdr:cNvPr id="203" name="テキスト ボックス 202"/>
        <xdr:cNvSpPr txBox="1"/>
      </xdr:nvSpPr>
      <xdr:spPr>
        <a:xfrm>
          <a:off x="830795" y="1260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22854</xdr:rowOff>
    </xdr:from>
    <xdr:to>
      <xdr:col>24</xdr:col>
      <xdr:colOff>63500</xdr:colOff>
      <xdr:row>96</xdr:row>
      <xdr:rowOff>128384</xdr:rowOff>
    </xdr:to>
    <xdr:cxnSp macro="">
      <xdr:nvCxnSpPr>
        <xdr:cNvPr id="232" name="直線コネクタ 231"/>
        <xdr:cNvCxnSpPr/>
      </xdr:nvCxnSpPr>
      <xdr:spPr>
        <a:xfrm flipV="1">
          <a:off x="3797300" y="16482054"/>
          <a:ext cx="838200" cy="10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128384</xdr:rowOff>
    </xdr:from>
    <xdr:to>
      <xdr:col>19</xdr:col>
      <xdr:colOff>177800</xdr:colOff>
      <xdr:row>96</xdr:row>
      <xdr:rowOff>152059</xdr:rowOff>
    </xdr:to>
    <xdr:cxnSp macro="">
      <xdr:nvCxnSpPr>
        <xdr:cNvPr id="235" name="直線コネクタ 234"/>
        <xdr:cNvCxnSpPr/>
      </xdr:nvCxnSpPr>
      <xdr:spPr>
        <a:xfrm flipV="1">
          <a:off x="2908300" y="16587584"/>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152059</xdr:rowOff>
    </xdr:from>
    <xdr:to>
      <xdr:col>15</xdr:col>
      <xdr:colOff>50800</xdr:colOff>
      <xdr:row>96</xdr:row>
      <xdr:rowOff>168343</xdr:rowOff>
    </xdr:to>
    <xdr:cxnSp macro="">
      <xdr:nvCxnSpPr>
        <xdr:cNvPr id="238" name="直線コネクタ 237"/>
        <xdr:cNvCxnSpPr/>
      </xdr:nvCxnSpPr>
      <xdr:spPr>
        <a:xfrm flipV="1">
          <a:off x="2019300" y="16611259"/>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168343</xdr:rowOff>
    </xdr:from>
    <xdr:to>
      <xdr:col>10</xdr:col>
      <xdr:colOff>114300</xdr:colOff>
      <xdr:row>96</xdr:row>
      <xdr:rowOff>170782</xdr:rowOff>
    </xdr:to>
    <xdr:cxnSp macro="">
      <xdr:nvCxnSpPr>
        <xdr:cNvPr id="241" name="直線コネクタ 240"/>
        <xdr:cNvCxnSpPr/>
      </xdr:nvCxnSpPr>
      <xdr:spPr>
        <a:xfrm flipV="1">
          <a:off x="1130300" y="1662754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117232</xdr:rowOff>
    </xdr:from>
    <xdr:to>
      <xdr:col>6</xdr:col>
      <xdr:colOff>38100</xdr:colOff>
      <xdr:row>97</xdr:row>
      <xdr:rowOff>47382</xdr:rowOff>
    </xdr:to>
    <xdr:sp macro="" textlink="">
      <xdr:nvSpPr>
        <xdr:cNvPr id="244" name="フローチャート: 判断 243"/>
        <xdr:cNvSpPr/>
      </xdr:nvSpPr>
      <xdr:spPr>
        <a:xfrm>
          <a:off x="1079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63909</xdr:rowOff>
    </xdr:from>
    <xdr:ext cx="534377" cy="259045"/>
    <xdr:sp macro="" textlink="">
      <xdr:nvSpPr>
        <xdr:cNvPr id="245" name="テキスト ボックス 244"/>
        <xdr:cNvSpPr txBox="1"/>
      </xdr:nvSpPr>
      <xdr:spPr>
        <a:xfrm>
          <a:off x="863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143504</xdr:rowOff>
    </xdr:from>
    <xdr:to>
      <xdr:col>24</xdr:col>
      <xdr:colOff>114300</xdr:colOff>
      <xdr:row>96</xdr:row>
      <xdr:rowOff>73654</xdr:rowOff>
    </xdr:to>
    <xdr:sp macro="" textlink="">
      <xdr:nvSpPr>
        <xdr:cNvPr id="251" name="楕円 250"/>
        <xdr:cNvSpPr/>
      </xdr:nvSpPr>
      <xdr:spPr>
        <a:xfrm>
          <a:off x="4584700" y="164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166381</xdr:rowOff>
    </xdr:from>
    <xdr:ext cx="534377" cy="259045"/>
    <xdr:sp macro="" textlink="">
      <xdr:nvSpPr>
        <xdr:cNvPr id="252" name="衛生費該当値テキスト"/>
        <xdr:cNvSpPr txBox="1"/>
      </xdr:nvSpPr>
      <xdr:spPr>
        <a:xfrm>
          <a:off x="4686300" y="162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77584</xdr:rowOff>
    </xdr:from>
    <xdr:to>
      <xdr:col>20</xdr:col>
      <xdr:colOff>38100</xdr:colOff>
      <xdr:row>97</xdr:row>
      <xdr:rowOff>7734</xdr:rowOff>
    </xdr:to>
    <xdr:sp macro="" textlink="">
      <xdr:nvSpPr>
        <xdr:cNvPr id="253" name="楕円 252"/>
        <xdr:cNvSpPr/>
      </xdr:nvSpPr>
      <xdr:spPr>
        <a:xfrm>
          <a:off x="3746500" y="165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24261</xdr:rowOff>
    </xdr:from>
    <xdr:ext cx="534377" cy="259045"/>
    <xdr:sp macro="" textlink="">
      <xdr:nvSpPr>
        <xdr:cNvPr id="254" name="テキスト ボックス 253"/>
        <xdr:cNvSpPr txBox="1"/>
      </xdr:nvSpPr>
      <xdr:spPr>
        <a:xfrm>
          <a:off x="3530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101259</xdr:rowOff>
    </xdr:from>
    <xdr:to>
      <xdr:col>15</xdr:col>
      <xdr:colOff>101600</xdr:colOff>
      <xdr:row>97</xdr:row>
      <xdr:rowOff>31409</xdr:rowOff>
    </xdr:to>
    <xdr:sp macro="" textlink="">
      <xdr:nvSpPr>
        <xdr:cNvPr id="255" name="楕円 254"/>
        <xdr:cNvSpPr/>
      </xdr:nvSpPr>
      <xdr:spPr>
        <a:xfrm>
          <a:off x="2857500" y="165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22536</xdr:rowOff>
    </xdr:from>
    <xdr:ext cx="534377" cy="259045"/>
    <xdr:sp macro="" textlink="">
      <xdr:nvSpPr>
        <xdr:cNvPr id="256" name="テキスト ボックス 255"/>
        <xdr:cNvSpPr txBox="1"/>
      </xdr:nvSpPr>
      <xdr:spPr>
        <a:xfrm>
          <a:off x="2641111" y="166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117543</xdr:rowOff>
    </xdr:from>
    <xdr:to>
      <xdr:col>10</xdr:col>
      <xdr:colOff>165100</xdr:colOff>
      <xdr:row>97</xdr:row>
      <xdr:rowOff>47693</xdr:rowOff>
    </xdr:to>
    <xdr:sp macro="" textlink="">
      <xdr:nvSpPr>
        <xdr:cNvPr id="257" name="楕円 256"/>
        <xdr:cNvSpPr/>
      </xdr:nvSpPr>
      <xdr:spPr>
        <a:xfrm>
          <a:off x="1968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38820</xdr:rowOff>
    </xdr:from>
    <xdr:ext cx="534377" cy="259045"/>
    <xdr:sp macro="" textlink="">
      <xdr:nvSpPr>
        <xdr:cNvPr id="258" name="テキスト ボックス 257"/>
        <xdr:cNvSpPr txBox="1"/>
      </xdr:nvSpPr>
      <xdr:spPr>
        <a:xfrm>
          <a:off x="1752111" y="166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119982</xdr:rowOff>
    </xdr:from>
    <xdr:to>
      <xdr:col>6</xdr:col>
      <xdr:colOff>38100</xdr:colOff>
      <xdr:row>97</xdr:row>
      <xdr:rowOff>50132</xdr:rowOff>
    </xdr:to>
    <xdr:sp macro="" textlink="">
      <xdr:nvSpPr>
        <xdr:cNvPr id="259" name="楕円 258"/>
        <xdr:cNvSpPr/>
      </xdr:nvSpPr>
      <xdr:spPr>
        <a:xfrm>
          <a:off x="1079500" y="165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41259</xdr:rowOff>
    </xdr:from>
    <xdr:ext cx="534377" cy="259045"/>
    <xdr:sp macro="" textlink="">
      <xdr:nvSpPr>
        <xdr:cNvPr id="260" name="テキスト ボックス 259"/>
        <xdr:cNvSpPr txBox="1"/>
      </xdr:nvSpPr>
      <xdr:spPr>
        <a:xfrm>
          <a:off x="863111" y="166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61697</xdr:rowOff>
    </xdr:from>
    <xdr:to>
      <xdr:col>36</xdr:col>
      <xdr:colOff>165100</xdr:colOff>
      <xdr:row>37</xdr:row>
      <xdr:rowOff>163297</xdr:rowOff>
    </xdr:to>
    <xdr:sp macro="" textlink="">
      <xdr:nvSpPr>
        <xdr:cNvPr id="299" name="フローチャート: 判断 298"/>
        <xdr:cNvSpPr/>
      </xdr:nvSpPr>
      <xdr:spPr>
        <a:xfrm>
          <a:off x="6921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8374</xdr:rowOff>
    </xdr:from>
    <xdr:ext cx="378565" cy="259045"/>
    <xdr:sp macro="" textlink="">
      <xdr:nvSpPr>
        <xdr:cNvPr id="300" name="テキスト ボックス 299"/>
        <xdr:cNvSpPr txBox="1"/>
      </xdr:nvSpPr>
      <xdr:spPr>
        <a:xfrm>
          <a:off x="6783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141117</xdr:rowOff>
    </xdr:from>
    <xdr:to>
      <xdr:col>55</xdr:col>
      <xdr:colOff>0</xdr:colOff>
      <xdr:row>52</xdr:row>
      <xdr:rowOff>64513</xdr:rowOff>
    </xdr:to>
    <xdr:cxnSp macro="">
      <xdr:nvCxnSpPr>
        <xdr:cNvPr id="342" name="直線コネクタ 341"/>
        <xdr:cNvCxnSpPr/>
      </xdr:nvCxnSpPr>
      <xdr:spPr>
        <a:xfrm flipV="1">
          <a:off x="9639300" y="8713617"/>
          <a:ext cx="838200" cy="2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64513</xdr:rowOff>
    </xdr:from>
    <xdr:to>
      <xdr:col>50</xdr:col>
      <xdr:colOff>114300</xdr:colOff>
      <xdr:row>52</xdr:row>
      <xdr:rowOff>169921</xdr:rowOff>
    </xdr:to>
    <xdr:cxnSp macro="">
      <xdr:nvCxnSpPr>
        <xdr:cNvPr id="345" name="直線コネクタ 344"/>
        <xdr:cNvCxnSpPr/>
      </xdr:nvCxnSpPr>
      <xdr:spPr>
        <a:xfrm flipV="1">
          <a:off x="8750300" y="8979913"/>
          <a:ext cx="8890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77429</xdr:rowOff>
    </xdr:from>
    <xdr:to>
      <xdr:col>45</xdr:col>
      <xdr:colOff>177800</xdr:colOff>
      <xdr:row>52</xdr:row>
      <xdr:rowOff>169921</xdr:rowOff>
    </xdr:to>
    <xdr:cxnSp macro="">
      <xdr:nvCxnSpPr>
        <xdr:cNvPr id="348" name="直線コネクタ 347"/>
        <xdr:cNvCxnSpPr/>
      </xdr:nvCxnSpPr>
      <xdr:spPr>
        <a:xfrm>
          <a:off x="7861300" y="8992829"/>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77429</xdr:rowOff>
    </xdr:from>
    <xdr:to>
      <xdr:col>41</xdr:col>
      <xdr:colOff>50800</xdr:colOff>
      <xdr:row>53</xdr:row>
      <xdr:rowOff>6724</xdr:rowOff>
    </xdr:to>
    <xdr:cxnSp macro="">
      <xdr:nvCxnSpPr>
        <xdr:cNvPr id="351" name="直線コネクタ 350"/>
        <xdr:cNvCxnSpPr/>
      </xdr:nvCxnSpPr>
      <xdr:spPr>
        <a:xfrm flipV="1">
          <a:off x="6972300" y="8992829"/>
          <a:ext cx="889000" cy="10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35864</xdr:rowOff>
    </xdr:from>
    <xdr:to>
      <xdr:col>36</xdr:col>
      <xdr:colOff>165100</xdr:colOff>
      <xdr:row>54</xdr:row>
      <xdr:rowOff>137464</xdr:rowOff>
    </xdr:to>
    <xdr:sp macro="" textlink="">
      <xdr:nvSpPr>
        <xdr:cNvPr id="354" name="フローチャート: 判断 353"/>
        <xdr:cNvSpPr/>
      </xdr:nvSpPr>
      <xdr:spPr>
        <a:xfrm>
          <a:off x="6921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128591</xdr:rowOff>
    </xdr:from>
    <xdr:ext cx="534377" cy="259045"/>
    <xdr:sp macro="" textlink="">
      <xdr:nvSpPr>
        <xdr:cNvPr id="355" name="テキスト ボックス 354"/>
        <xdr:cNvSpPr txBox="1"/>
      </xdr:nvSpPr>
      <xdr:spPr>
        <a:xfrm>
          <a:off x="6705111" y="93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90317</xdr:rowOff>
    </xdr:from>
    <xdr:to>
      <xdr:col>55</xdr:col>
      <xdr:colOff>50800</xdr:colOff>
      <xdr:row>51</xdr:row>
      <xdr:rowOff>20467</xdr:rowOff>
    </xdr:to>
    <xdr:sp macro="" textlink="">
      <xdr:nvSpPr>
        <xdr:cNvPr id="361" name="楕円 360"/>
        <xdr:cNvSpPr/>
      </xdr:nvSpPr>
      <xdr:spPr>
        <a:xfrm>
          <a:off x="10426700" y="86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43344</xdr:rowOff>
    </xdr:from>
    <xdr:ext cx="534377" cy="259045"/>
    <xdr:sp macro="" textlink="">
      <xdr:nvSpPr>
        <xdr:cNvPr id="362" name="農林水産業費該当値テキスト"/>
        <xdr:cNvSpPr txBox="1"/>
      </xdr:nvSpPr>
      <xdr:spPr>
        <a:xfrm>
          <a:off x="10528300" y="86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13713</xdr:rowOff>
    </xdr:from>
    <xdr:to>
      <xdr:col>50</xdr:col>
      <xdr:colOff>165100</xdr:colOff>
      <xdr:row>52</xdr:row>
      <xdr:rowOff>115313</xdr:rowOff>
    </xdr:to>
    <xdr:sp macro="" textlink="">
      <xdr:nvSpPr>
        <xdr:cNvPr id="363" name="楕円 362"/>
        <xdr:cNvSpPr/>
      </xdr:nvSpPr>
      <xdr:spPr>
        <a:xfrm>
          <a:off x="9588500" y="8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131840</xdr:rowOff>
    </xdr:from>
    <xdr:ext cx="534377" cy="259045"/>
    <xdr:sp macro="" textlink="">
      <xdr:nvSpPr>
        <xdr:cNvPr id="364" name="テキスト ボックス 363"/>
        <xdr:cNvSpPr txBox="1"/>
      </xdr:nvSpPr>
      <xdr:spPr>
        <a:xfrm>
          <a:off x="9372111" y="87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119121</xdr:rowOff>
    </xdr:from>
    <xdr:to>
      <xdr:col>46</xdr:col>
      <xdr:colOff>38100</xdr:colOff>
      <xdr:row>53</xdr:row>
      <xdr:rowOff>49271</xdr:rowOff>
    </xdr:to>
    <xdr:sp macro="" textlink="">
      <xdr:nvSpPr>
        <xdr:cNvPr id="365" name="楕円 364"/>
        <xdr:cNvSpPr/>
      </xdr:nvSpPr>
      <xdr:spPr>
        <a:xfrm>
          <a:off x="8699500" y="90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65798</xdr:rowOff>
    </xdr:from>
    <xdr:ext cx="534377" cy="259045"/>
    <xdr:sp macro="" textlink="">
      <xdr:nvSpPr>
        <xdr:cNvPr id="366" name="テキスト ボックス 365"/>
        <xdr:cNvSpPr txBox="1"/>
      </xdr:nvSpPr>
      <xdr:spPr>
        <a:xfrm>
          <a:off x="8483111" y="88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26629</xdr:rowOff>
    </xdr:from>
    <xdr:to>
      <xdr:col>41</xdr:col>
      <xdr:colOff>101600</xdr:colOff>
      <xdr:row>52</xdr:row>
      <xdr:rowOff>128229</xdr:rowOff>
    </xdr:to>
    <xdr:sp macro="" textlink="">
      <xdr:nvSpPr>
        <xdr:cNvPr id="367" name="楕円 366"/>
        <xdr:cNvSpPr/>
      </xdr:nvSpPr>
      <xdr:spPr>
        <a:xfrm>
          <a:off x="7810500" y="89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144756</xdr:rowOff>
    </xdr:from>
    <xdr:ext cx="534377" cy="259045"/>
    <xdr:sp macro="" textlink="">
      <xdr:nvSpPr>
        <xdr:cNvPr id="368" name="テキスト ボックス 367"/>
        <xdr:cNvSpPr txBox="1"/>
      </xdr:nvSpPr>
      <xdr:spPr>
        <a:xfrm>
          <a:off x="7594111" y="87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127374</xdr:rowOff>
    </xdr:from>
    <xdr:to>
      <xdr:col>36</xdr:col>
      <xdr:colOff>165100</xdr:colOff>
      <xdr:row>53</xdr:row>
      <xdr:rowOff>57524</xdr:rowOff>
    </xdr:to>
    <xdr:sp macro="" textlink="">
      <xdr:nvSpPr>
        <xdr:cNvPr id="369" name="楕円 368"/>
        <xdr:cNvSpPr/>
      </xdr:nvSpPr>
      <xdr:spPr>
        <a:xfrm>
          <a:off x="6921500" y="90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74051</xdr:rowOff>
    </xdr:from>
    <xdr:ext cx="534377" cy="259045"/>
    <xdr:sp macro="" textlink="">
      <xdr:nvSpPr>
        <xdr:cNvPr id="370" name="テキスト ボックス 369"/>
        <xdr:cNvSpPr txBox="1"/>
      </xdr:nvSpPr>
      <xdr:spPr>
        <a:xfrm>
          <a:off x="6705111" y="88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151313</xdr:rowOff>
    </xdr:from>
    <xdr:to>
      <xdr:col>55</xdr:col>
      <xdr:colOff>0</xdr:colOff>
      <xdr:row>75</xdr:row>
      <xdr:rowOff>163795</xdr:rowOff>
    </xdr:to>
    <xdr:cxnSp macro="">
      <xdr:nvCxnSpPr>
        <xdr:cNvPr id="397" name="直線コネクタ 396"/>
        <xdr:cNvCxnSpPr/>
      </xdr:nvCxnSpPr>
      <xdr:spPr>
        <a:xfrm flipV="1">
          <a:off x="9639300" y="13010063"/>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134900</xdr:rowOff>
    </xdr:from>
    <xdr:to>
      <xdr:col>50</xdr:col>
      <xdr:colOff>114300</xdr:colOff>
      <xdr:row>75</xdr:row>
      <xdr:rowOff>163795</xdr:rowOff>
    </xdr:to>
    <xdr:cxnSp macro="">
      <xdr:nvCxnSpPr>
        <xdr:cNvPr id="400" name="直線コネクタ 399"/>
        <xdr:cNvCxnSpPr/>
      </xdr:nvCxnSpPr>
      <xdr:spPr>
        <a:xfrm>
          <a:off x="8750300" y="12822200"/>
          <a:ext cx="889000" cy="20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134900</xdr:rowOff>
    </xdr:from>
    <xdr:to>
      <xdr:col>45</xdr:col>
      <xdr:colOff>177800</xdr:colOff>
      <xdr:row>75</xdr:row>
      <xdr:rowOff>106599</xdr:rowOff>
    </xdr:to>
    <xdr:cxnSp macro="">
      <xdr:nvCxnSpPr>
        <xdr:cNvPr id="403" name="直線コネクタ 402"/>
        <xdr:cNvCxnSpPr/>
      </xdr:nvCxnSpPr>
      <xdr:spPr>
        <a:xfrm flipV="1">
          <a:off x="7861300" y="12822200"/>
          <a:ext cx="889000" cy="1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106599</xdr:rowOff>
    </xdr:from>
    <xdr:to>
      <xdr:col>41</xdr:col>
      <xdr:colOff>50800</xdr:colOff>
      <xdr:row>76</xdr:row>
      <xdr:rowOff>14221</xdr:rowOff>
    </xdr:to>
    <xdr:cxnSp macro="">
      <xdr:nvCxnSpPr>
        <xdr:cNvPr id="406" name="直線コネクタ 405"/>
        <xdr:cNvCxnSpPr/>
      </xdr:nvCxnSpPr>
      <xdr:spPr>
        <a:xfrm flipV="1">
          <a:off x="6972300" y="12965349"/>
          <a:ext cx="889000" cy="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11016</xdr:rowOff>
    </xdr:from>
    <xdr:to>
      <xdr:col>36</xdr:col>
      <xdr:colOff>165100</xdr:colOff>
      <xdr:row>76</xdr:row>
      <xdr:rowOff>112616</xdr:rowOff>
    </xdr:to>
    <xdr:sp macro="" textlink="">
      <xdr:nvSpPr>
        <xdr:cNvPr id="409" name="フローチャート: 判断 408"/>
        <xdr:cNvSpPr/>
      </xdr:nvSpPr>
      <xdr:spPr>
        <a:xfrm>
          <a:off x="6921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103743</xdr:rowOff>
    </xdr:from>
    <xdr:ext cx="534377" cy="259045"/>
    <xdr:sp macro="" textlink="">
      <xdr:nvSpPr>
        <xdr:cNvPr id="410" name="テキスト ボックス 409"/>
        <xdr:cNvSpPr txBox="1"/>
      </xdr:nvSpPr>
      <xdr:spPr>
        <a:xfrm>
          <a:off x="6705111" y="131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100513</xdr:rowOff>
    </xdr:from>
    <xdr:to>
      <xdr:col>55</xdr:col>
      <xdr:colOff>50800</xdr:colOff>
      <xdr:row>76</xdr:row>
      <xdr:rowOff>30663</xdr:rowOff>
    </xdr:to>
    <xdr:sp macro="" textlink="">
      <xdr:nvSpPr>
        <xdr:cNvPr id="416" name="楕円 415"/>
        <xdr:cNvSpPr/>
      </xdr:nvSpPr>
      <xdr:spPr>
        <a:xfrm>
          <a:off x="10426700" y="12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123390</xdr:rowOff>
    </xdr:from>
    <xdr:ext cx="534377" cy="259045"/>
    <xdr:sp macro="" textlink="">
      <xdr:nvSpPr>
        <xdr:cNvPr id="417" name="商工費該当値テキスト"/>
        <xdr:cNvSpPr txBox="1"/>
      </xdr:nvSpPr>
      <xdr:spPr>
        <a:xfrm>
          <a:off x="10528300" y="128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112995</xdr:rowOff>
    </xdr:from>
    <xdr:to>
      <xdr:col>50</xdr:col>
      <xdr:colOff>165100</xdr:colOff>
      <xdr:row>76</xdr:row>
      <xdr:rowOff>43145</xdr:rowOff>
    </xdr:to>
    <xdr:sp macro="" textlink="">
      <xdr:nvSpPr>
        <xdr:cNvPr id="418" name="楕円 417"/>
        <xdr:cNvSpPr/>
      </xdr:nvSpPr>
      <xdr:spPr>
        <a:xfrm>
          <a:off x="9588500" y="1297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59672</xdr:rowOff>
    </xdr:from>
    <xdr:ext cx="534377" cy="259045"/>
    <xdr:sp macro="" textlink="">
      <xdr:nvSpPr>
        <xdr:cNvPr id="419" name="テキスト ボックス 418"/>
        <xdr:cNvSpPr txBox="1"/>
      </xdr:nvSpPr>
      <xdr:spPr>
        <a:xfrm>
          <a:off x="9372111" y="127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84100</xdr:rowOff>
    </xdr:from>
    <xdr:to>
      <xdr:col>46</xdr:col>
      <xdr:colOff>38100</xdr:colOff>
      <xdr:row>75</xdr:row>
      <xdr:rowOff>14250</xdr:rowOff>
    </xdr:to>
    <xdr:sp macro="" textlink="">
      <xdr:nvSpPr>
        <xdr:cNvPr id="420" name="楕円 419"/>
        <xdr:cNvSpPr/>
      </xdr:nvSpPr>
      <xdr:spPr>
        <a:xfrm>
          <a:off x="86995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30777</xdr:rowOff>
    </xdr:from>
    <xdr:ext cx="534377" cy="259045"/>
    <xdr:sp macro="" textlink="">
      <xdr:nvSpPr>
        <xdr:cNvPr id="421" name="テキスト ボックス 420"/>
        <xdr:cNvSpPr txBox="1"/>
      </xdr:nvSpPr>
      <xdr:spPr>
        <a:xfrm>
          <a:off x="8483111" y="1254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55799</xdr:rowOff>
    </xdr:from>
    <xdr:to>
      <xdr:col>41</xdr:col>
      <xdr:colOff>101600</xdr:colOff>
      <xdr:row>75</xdr:row>
      <xdr:rowOff>157398</xdr:rowOff>
    </xdr:to>
    <xdr:sp macro="" textlink="">
      <xdr:nvSpPr>
        <xdr:cNvPr id="422" name="楕円 421"/>
        <xdr:cNvSpPr/>
      </xdr:nvSpPr>
      <xdr:spPr>
        <a:xfrm>
          <a:off x="7810500" y="12914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2476</xdr:rowOff>
    </xdr:from>
    <xdr:ext cx="534377" cy="259045"/>
    <xdr:sp macro="" textlink="">
      <xdr:nvSpPr>
        <xdr:cNvPr id="423" name="テキスト ボックス 422"/>
        <xdr:cNvSpPr txBox="1"/>
      </xdr:nvSpPr>
      <xdr:spPr>
        <a:xfrm>
          <a:off x="7594111" y="126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134872</xdr:rowOff>
    </xdr:from>
    <xdr:to>
      <xdr:col>36</xdr:col>
      <xdr:colOff>165100</xdr:colOff>
      <xdr:row>76</xdr:row>
      <xdr:rowOff>65022</xdr:rowOff>
    </xdr:to>
    <xdr:sp macro="" textlink="">
      <xdr:nvSpPr>
        <xdr:cNvPr id="424" name="楕円 423"/>
        <xdr:cNvSpPr/>
      </xdr:nvSpPr>
      <xdr:spPr>
        <a:xfrm>
          <a:off x="6921500" y="12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81549</xdr:rowOff>
    </xdr:from>
    <xdr:ext cx="534377" cy="259045"/>
    <xdr:sp macro="" textlink="">
      <xdr:nvSpPr>
        <xdr:cNvPr id="425" name="テキスト ボックス 424"/>
        <xdr:cNvSpPr txBox="1"/>
      </xdr:nvSpPr>
      <xdr:spPr>
        <a:xfrm>
          <a:off x="6705111" y="127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111861</xdr:rowOff>
    </xdr:from>
    <xdr:to>
      <xdr:col>55</xdr:col>
      <xdr:colOff>0</xdr:colOff>
      <xdr:row>96</xdr:row>
      <xdr:rowOff>117421</xdr:rowOff>
    </xdr:to>
    <xdr:cxnSp macro="">
      <xdr:nvCxnSpPr>
        <xdr:cNvPr id="452" name="直線コネクタ 451"/>
        <xdr:cNvCxnSpPr/>
      </xdr:nvCxnSpPr>
      <xdr:spPr>
        <a:xfrm>
          <a:off x="9639300" y="16571061"/>
          <a:ext cx="838200" cy="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67211</xdr:rowOff>
    </xdr:from>
    <xdr:to>
      <xdr:col>50</xdr:col>
      <xdr:colOff>114300</xdr:colOff>
      <xdr:row>96</xdr:row>
      <xdr:rowOff>111861</xdr:rowOff>
    </xdr:to>
    <xdr:cxnSp macro="">
      <xdr:nvCxnSpPr>
        <xdr:cNvPr id="455" name="直線コネクタ 454"/>
        <xdr:cNvCxnSpPr/>
      </xdr:nvCxnSpPr>
      <xdr:spPr>
        <a:xfrm>
          <a:off x="8750300" y="16526411"/>
          <a:ext cx="8890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67211</xdr:rowOff>
    </xdr:from>
    <xdr:to>
      <xdr:col>45</xdr:col>
      <xdr:colOff>177800</xdr:colOff>
      <xdr:row>96</xdr:row>
      <xdr:rowOff>163218</xdr:rowOff>
    </xdr:to>
    <xdr:cxnSp macro="">
      <xdr:nvCxnSpPr>
        <xdr:cNvPr id="458" name="直線コネクタ 457"/>
        <xdr:cNvCxnSpPr/>
      </xdr:nvCxnSpPr>
      <xdr:spPr>
        <a:xfrm flipV="1">
          <a:off x="7861300" y="16526411"/>
          <a:ext cx="889000" cy="9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100298</xdr:rowOff>
    </xdr:from>
    <xdr:to>
      <xdr:col>41</xdr:col>
      <xdr:colOff>50800</xdr:colOff>
      <xdr:row>96</xdr:row>
      <xdr:rowOff>163218</xdr:rowOff>
    </xdr:to>
    <xdr:cxnSp macro="">
      <xdr:nvCxnSpPr>
        <xdr:cNvPr id="461" name="直線コネクタ 460"/>
        <xdr:cNvCxnSpPr/>
      </xdr:nvCxnSpPr>
      <xdr:spPr>
        <a:xfrm>
          <a:off x="6972300" y="16559498"/>
          <a:ext cx="8890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22839</xdr:rowOff>
    </xdr:from>
    <xdr:to>
      <xdr:col>36</xdr:col>
      <xdr:colOff>165100</xdr:colOff>
      <xdr:row>97</xdr:row>
      <xdr:rowOff>124439</xdr:rowOff>
    </xdr:to>
    <xdr:sp macro="" textlink="">
      <xdr:nvSpPr>
        <xdr:cNvPr id="464" name="フローチャート: 判断 463"/>
        <xdr:cNvSpPr/>
      </xdr:nvSpPr>
      <xdr:spPr>
        <a:xfrm>
          <a:off x="6921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115566</xdr:rowOff>
    </xdr:from>
    <xdr:ext cx="534377" cy="259045"/>
    <xdr:sp macro="" textlink="">
      <xdr:nvSpPr>
        <xdr:cNvPr id="465" name="テキスト ボックス 464"/>
        <xdr:cNvSpPr txBox="1"/>
      </xdr:nvSpPr>
      <xdr:spPr>
        <a:xfrm>
          <a:off x="6705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66621</xdr:rowOff>
    </xdr:from>
    <xdr:to>
      <xdr:col>55</xdr:col>
      <xdr:colOff>50800</xdr:colOff>
      <xdr:row>96</xdr:row>
      <xdr:rowOff>168221</xdr:rowOff>
    </xdr:to>
    <xdr:sp macro="" textlink="">
      <xdr:nvSpPr>
        <xdr:cNvPr id="471" name="楕円 470"/>
        <xdr:cNvSpPr/>
      </xdr:nvSpPr>
      <xdr:spPr>
        <a:xfrm>
          <a:off x="10426700" y="165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89498</xdr:rowOff>
    </xdr:from>
    <xdr:ext cx="534377" cy="259045"/>
    <xdr:sp macro="" textlink="">
      <xdr:nvSpPr>
        <xdr:cNvPr id="472" name="土木費該当値テキスト"/>
        <xdr:cNvSpPr txBox="1"/>
      </xdr:nvSpPr>
      <xdr:spPr>
        <a:xfrm>
          <a:off x="10528300" y="1637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61061</xdr:rowOff>
    </xdr:from>
    <xdr:to>
      <xdr:col>50</xdr:col>
      <xdr:colOff>165100</xdr:colOff>
      <xdr:row>96</xdr:row>
      <xdr:rowOff>162661</xdr:rowOff>
    </xdr:to>
    <xdr:sp macro="" textlink="">
      <xdr:nvSpPr>
        <xdr:cNvPr id="473" name="楕円 472"/>
        <xdr:cNvSpPr/>
      </xdr:nvSpPr>
      <xdr:spPr>
        <a:xfrm>
          <a:off x="9588500" y="165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7738</xdr:rowOff>
    </xdr:from>
    <xdr:ext cx="534377" cy="259045"/>
    <xdr:sp macro="" textlink="">
      <xdr:nvSpPr>
        <xdr:cNvPr id="474" name="テキスト ボックス 473"/>
        <xdr:cNvSpPr txBox="1"/>
      </xdr:nvSpPr>
      <xdr:spPr>
        <a:xfrm>
          <a:off x="9372111" y="1629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16411</xdr:rowOff>
    </xdr:from>
    <xdr:to>
      <xdr:col>46</xdr:col>
      <xdr:colOff>38100</xdr:colOff>
      <xdr:row>96</xdr:row>
      <xdr:rowOff>118011</xdr:rowOff>
    </xdr:to>
    <xdr:sp macro="" textlink="">
      <xdr:nvSpPr>
        <xdr:cNvPr id="475" name="楕円 474"/>
        <xdr:cNvSpPr/>
      </xdr:nvSpPr>
      <xdr:spPr>
        <a:xfrm>
          <a:off x="8699500" y="164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134538</xdr:rowOff>
    </xdr:from>
    <xdr:ext cx="534377" cy="259045"/>
    <xdr:sp macro="" textlink="">
      <xdr:nvSpPr>
        <xdr:cNvPr id="476" name="テキスト ボックス 475"/>
        <xdr:cNvSpPr txBox="1"/>
      </xdr:nvSpPr>
      <xdr:spPr>
        <a:xfrm>
          <a:off x="8483111" y="162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112418</xdr:rowOff>
    </xdr:from>
    <xdr:to>
      <xdr:col>41</xdr:col>
      <xdr:colOff>101600</xdr:colOff>
      <xdr:row>97</xdr:row>
      <xdr:rowOff>42568</xdr:rowOff>
    </xdr:to>
    <xdr:sp macro="" textlink="">
      <xdr:nvSpPr>
        <xdr:cNvPr id="477" name="楕円 476"/>
        <xdr:cNvSpPr/>
      </xdr:nvSpPr>
      <xdr:spPr>
        <a:xfrm>
          <a:off x="7810500" y="165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59095</xdr:rowOff>
    </xdr:from>
    <xdr:ext cx="534377" cy="259045"/>
    <xdr:sp macro="" textlink="">
      <xdr:nvSpPr>
        <xdr:cNvPr id="478" name="テキスト ボックス 477"/>
        <xdr:cNvSpPr txBox="1"/>
      </xdr:nvSpPr>
      <xdr:spPr>
        <a:xfrm>
          <a:off x="7594111" y="163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49498</xdr:rowOff>
    </xdr:from>
    <xdr:to>
      <xdr:col>36</xdr:col>
      <xdr:colOff>165100</xdr:colOff>
      <xdr:row>96</xdr:row>
      <xdr:rowOff>151098</xdr:rowOff>
    </xdr:to>
    <xdr:sp macro="" textlink="">
      <xdr:nvSpPr>
        <xdr:cNvPr id="479" name="楕円 478"/>
        <xdr:cNvSpPr/>
      </xdr:nvSpPr>
      <xdr:spPr>
        <a:xfrm>
          <a:off x="6921500" y="165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167625</xdr:rowOff>
    </xdr:from>
    <xdr:ext cx="534377" cy="259045"/>
    <xdr:sp macro="" textlink="">
      <xdr:nvSpPr>
        <xdr:cNvPr id="480" name="テキスト ボックス 479"/>
        <xdr:cNvSpPr txBox="1"/>
      </xdr:nvSpPr>
      <xdr:spPr>
        <a:xfrm>
          <a:off x="6705111" y="162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94917</xdr:rowOff>
    </xdr:from>
    <xdr:to>
      <xdr:col>85</xdr:col>
      <xdr:colOff>127000</xdr:colOff>
      <xdr:row>35</xdr:row>
      <xdr:rowOff>36990</xdr:rowOff>
    </xdr:to>
    <xdr:cxnSp macro="">
      <xdr:nvCxnSpPr>
        <xdr:cNvPr id="507" name="直線コネクタ 506"/>
        <xdr:cNvCxnSpPr/>
      </xdr:nvCxnSpPr>
      <xdr:spPr>
        <a:xfrm>
          <a:off x="15481300" y="5924217"/>
          <a:ext cx="838200" cy="1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94917</xdr:rowOff>
    </xdr:from>
    <xdr:to>
      <xdr:col>81</xdr:col>
      <xdr:colOff>50800</xdr:colOff>
      <xdr:row>34</xdr:row>
      <xdr:rowOff>159451</xdr:rowOff>
    </xdr:to>
    <xdr:cxnSp macro="">
      <xdr:nvCxnSpPr>
        <xdr:cNvPr id="510" name="直線コネクタ 509"/>
        <xdr:cNvCxnSpPr/>
      </xdr:nvCxnSpPr>
      <xdr:spPr>
        <a:xfrm flipV="1">
          <a:off x="14592300" y="5924217"/>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159451</xdr:rowOff>
    </xdr:from>
    <xdr:to>
      <xdr:col>76</xdr:col>
      <xdr:colOff>114300</xdr:colOff>
      <xdr:row>35</xdr:row>
      <xdr:rowOff>15502</xdr:rowOff>
    </xdr:to>
    <xdr:cxnSp macro="">
      <xdr:nvCxnSpPr>
        <xdr:cNvPr id="513" name="直線コネクタ 512"/>
        <xdr:cNvCxnSpPr/>
      </xdr:nvCxnSpPr>
      <xdr:spPr>
        <a:xfrm flipV="1">
          <a:off x="13703300" y="5988751"/>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15502</xdr:rowOff>
    </xdr:from>
    <xdr:to>
      <xdr:col>71</xdr:col>
      <xdr:colOff>177800</xdr:colOff>
      <xdr:row>35</xdr:row>
      <xdr:rowOff>57610</xdr:rowOff>
    </xdr:to>
    <xdr:cxnSp macro="">
      <xdr:nvCxnSpPr>
        <xdr:cNvPr id="516" name="直線コネクタ 515"/>
        <xdr:cNvCxnSpPr/>
      </xdr:nvCxnSpPr>
      <xdr:spPr>
        <a:xfrm flipV="1">
          <a:off x="12814300" y="6016252"/>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41763</xdr:rowOff>
    </xdr:from>
    <xdr:to>
      <xdr:col>67</xdr:col>
      <xdr:colOff>101600</xdr:colOff>
      <xdr:row>35</xdr:row>
      <xdr:rowOff>143363</xdr:rowOff>
    </xdr:to>
    <xdr:sp macro="" textlink="">
      <xdr:nvSpPr>
        <xdr:cNvPr id="519" name="フローチャート: 判断 518"/>
        <xdr:cNvSpPr/>
      </xdr:nvSpPr>
      <xdr:spPr>
        <a:xfrm>
          <a:off x="12763500" y="60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134490</xdr:rowOff>
    </xdr:from>
    <xdr:ext cx="534377" cy="259045"/>
    <xdr:sp macro="" textlink="">
      <xdr:nvSpPr>
        <xdr:cNvPr id="520" name="テキスト ボックス 519"/>
        <xdr:cNvSpPr txBox="1"/>
      </xdr:nvSpPr>
      <xdr:spPr>
        <a:xfrm>
          <a:off x="12547111" y="61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157640</xdr:rowOff>
    </xdr:from>
    <xdr:to>
      <xdr:col>85</xdr:col>
      <xdr:colOff>177800</xdr:colOff>
      <xdr:row>35</xdr:row>
      <xdr:rowOff>87790</xdr:rowOff>
    </xdr:to>
    <xdr:sp macro="" textlink="">
      <xdr:nvSpPr>
        <xdr:cNvPr id="526" name="楕円 525"/>
        <xdr:cNvSpPr/>
      </xdr:nvSpPr>
      <xdr:spPr>
        <a:xfrm>
          <a:off x="16268700" y="59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9067</xdr:rowOff>
    </xdr:from>
    <xdr:ext cx="534377" cy="259045"/>
    <xdr:sp macro="" textlink="">
      <xdr:nvSpPr>
        <xdr:cNvPr id="527" name="消防費該当値テキスト"/>
        <xdr:cNvSpPr txBox="1"/>
      </xdr:nvSpPr>
      <xdr:spPr>
        <a:xfrm>
          <a:off x="16370300" y="58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44117</xdr:rowOff>
    </xdr:from>
    <xdr:to>
      <xdr:col>81</xdr:col>
      <xdr:colOff>101600</xdr:colOff>
      <xdr:row>34</xdr:row>
      <xdr:rowOff>145717</xdr:rowOff>
    </xdr:to>
    <xdr:sp macro="" textlink="">
      <xdr:nvSpPr>
        <xdr:cNvPr id="528" name="楕円 527"/>
        <xdr:cNvSpPr/>
      </xdr:nvSpPr>
      <xdr:spPr>
        <a:xfrm>
          <a:off x="15430500" y="58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162244</xdr:rowOff>
    </xdr:from>
    <xdr:ext cx="534377" cy="259045"/>
    <xdr:sp macro="" textlink="">
      <xdr:nvSpPr>
        <xdr:cNvPr id="529" name="テキスト ボックス 528"/>
        <xdr:cNvSpPr txBox="1"/>
      </xdr:nvSpPr>
      <xdr:spPr>
        <a:xfrm>
          <a:off x="15214111" y="56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108651</xdr:rowOff>
    </xdr:from>
    <xdr:to>
      <xdr:col>76</xdr:col>
      <xdr:colOff>165100</xdr:colOff>
      <xdr:row>35</xdr:row>
      <xdr:rowOff>38801</xdr:rowOff>
    </xdr:to>
    <xdr:sp macro="" textlink="">
      <xdr:nvSpPr>
        <xdr:cNvPr id="530" name="楕円 529"/>
        <xdr:cNvSpPr/>
      </xdr:nvSpPr>
      <xdr:spPr>
        <a:xfrm>
          <a:off x="14541500" y="593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55328</xdr:rowOff>
    </xdr:from>
    <xdr:ext cx="534377" cy="259045"/>
    <xdr:sp macro="" textlink="">
      <xdr:nvSpPr>
        <xdr:cNvPr id="531" name="テキスト ボックス 530"/>
        <xdr:cNvSpPr txBox="1"/>
      </xdr:nvSpPr>
      <xdr:spPr>
        <a:xfrm>
          <a:off x="14325111" y="57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136152</xdr:rowOff>
    </xdr:from>
    <xdr:to>
      <xdr:col>72</xdr:col>
      <xdr:colOff>38100</xdr:colOff>
      <xdr:row>35</xdr:row>
      <xdr:rowOff>66302</xdr:rowOff>
    </xdr:to>
    <xdr:sp macro="" textlink="">
      <xdr:nvSpPr>
        <xdr:cNvPr id="532" name="楕円 531"/>
        <xdr:cNvSpPr/>
      </xdr:nvSpPr>
      <xdr:spPr>
        <a:xfrm>
          <a:off x="13652500" y="59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82829</xdr:rowOff>
    </xdr:from>
    <xdr:ext cx="534377" cy="259045"/>
    <xdr:sp macro="" textlink="">
      <xdr:nvSpPr>
        <xdr:cNvPr id="533" name="テキスト ボックス 532"/>
        <xdr:cNvSpPr txBox="1"/>
      </xdr:nvSpPr>
      <xdr:spPr>
        <a:xfrm>
          <a:off x="13436111" y="57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6810</xdr:rowOff>
    </xdr:from>
    <xdr:to>
      <xdr:col>67</xdr:col>
      <xdr:colOff>101600</xdr:colOff>
      <xdr:row>35</xdr:row>
      <xdr:rowOff>108410</xdr:rowOff>
    </xdr:to>
    <xdr:sp macro="" textlink="">
      <xdr:nvSpPr>
        <xdr:cNvPr id="534" name="楕円 533"/>
        <xdr:cNvSpPr/>
      </xdr:nvSpPr>
      <xdr:spPr>
        <a:xfrm>
          <a:off x="12763500" y="60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124937</xdr:rowOff>
    </xdr:from>
    <xdr:ext cx="534377" cy="259045"/>
    <xdr:sp macro="" textlink="">
      <xdr:nvSpPr>
        <xdr:cNvPr id="535" name="テキスト ボックス 534"/>
        <xdr:cNvSpPr txBox="1"/>
      </xdr:nvSpPr>
      <xdr:spPr>
        <a:xfrm>
          <a:off x="12547111" y="5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78196</xdr:rowOff>
    </xdr:from>
    <xdr:to>
      <xdr:col>85</xdr:col>
      <xdr:colOff>127000</xdr:colOff>
      <xdr:row>57</xdr:row>
      <xdr:rowOff>65209</xdr:rowOff>
    </xdr:to>
    <xdr:cxnSp macro="">
      <xdr:nvCxnSpPr>
        <xdr:cNvPr id="567" name="直線コネクタ 566"/>
        <xdr:cNvCxnSpPr/>
      </xdr:nvCxnSpPr>
      <xdr:spPr>
        <a:xfrm>
          <a:off x="15481300" y="9679396"/>
          <a:ext cx="838200" cy="15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78196</xdr:rowOff>
    </xdr:from>
    <xdr:to>
      <xdr:col>81</xdr:col>
      <xdr:colOff>50800</xdr:colOff>
      <xdr:row>57</xdr:row>
      <xdr:rowOff>130697</xdr:rowOff>
    </xdr:to>
    <xdr:cxnSp macro="">
      <xdr:nvCxnSpPr>
        <xdr:cNvPr id="570" name="直線コネクタ 569"/>
        <xdr:cNvCxnSpPr/>
      </xdr:nvCxnSpPr>
      <xdr:spPr>
        <a:xfrm flipV="1">
          <a:off x="14592300" y="9679396"/>
          <a:ext cx="889000" cy="2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2" name="テキスト ボックス 571"/>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15560</xdr:rowOff>
    </xdr:from>
    <xdr:to>
      <xdr:col>76</xdr:col>
      <xdr:colOff>114300</xdr:colOff>
      <xdr:row>57</xdr:row>
      <xdr:rowOff>130697</xdr:rowOff>
    </xdr:to>
    <xdr:cxnSp macro="">
      <xdr:nvCxnSpPr>
        <xdr:cNvPr id="573" name="直線コネクタ 572"/>
        <xdr:cNvCxnSpPr/>
      </xdr:nvCxnSpPr>
      <xdr:spPr>
        <a:xfrm>
          <a:off x="13703300" y="9788210"/>
          <a:ext cx="889000" cy="1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137261</xdr:rowOff>
    </xdr:from>
    <xdr:to>
      <xdr:col>71</xdr:col>
      <xdr:colOff>177800</xdr:colOff>
      <xdr:row>57</xdr:row>
      <xdr:rowOff>15560</xdr:rowOff>
    </xdr:to>
    <xdr:cxnSp macro="">
      <xdr:nvCxnSpPr>
        <xdr:cNvPr id="576" name="直線コネクタ 575"/>
        <xdr:cNvCxnSpPr/>
      </xdr:nvCxnSpPr>
      <xdr:spPr>
        <a:xfrm>
          <a:off x="12814300" y="9567011"/>
          <a:ext cx="889000" cy="2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62252</xdr:rowOff>
    </xdr:from>
    <xdr:to>
      <xdr:col>67</xdr:col>
      <xdr:colOff>101600</xdr:colOff>
      <xdr:row>57</xdr:row>
      <xdr:rowOff>163852</xdr:rowOff>
    </xdr:to>
    <xdr:sp macro="" textlink="">
      <xdr:nvSpPr>
        <xdr:cNvPr id="579" name="フローチャート: 判断 578"/>
        <xdr:cNvSpPr/>
      </xdr:nvSpPr>
      <xdr:spPr>
        <a:xfrm>
          <a:off x="12763500" y="983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154979</xdr:rowOff>
    </xdr:from>
    <xdr:ext cx="534377" cy="259045"/>
    <xdr:sp macro="" textlink="">
      <xdr:nvSpPr>
        <xdr:cNvPr id="580" name="テキスト ボックス 579"/>
        <xdr:cNvSpPr txBox="1"/>
      </xdr:nvSpPr>
      <xdr:spPr>
        <a:xfrm>
          <a:off x="12547111" y="99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14409</xdr:rowOff>
    </xdr:from>
    <xdr:to>
      <xdr:col>85</xdr:col>
      <xdr:colOff>177800</xdr:colOff>
      <xdr:row>57</xdr:row>
      <xdr:rowOff>116009</xdr:rowOff>
    </xdr:to>
    <xdr:sp macro="" textlink="">
      <xdr:nvSpPr>
        <xdr:cNvPr id="586" name="楕円 585"/>
        <xdr:cNvSpPr/>
      </xdr:nvSpPr>
      <xdr:spPr>
        <a:xfrm>
          <a:off x="16268700" y="97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37286</xdr:rowOff>
    </xdr:from>
    <xdr:ext cx="534377" cy="259045"/>
    <xdr:sp macro="" textlink="">
      <xdr:nvSpPr>
        <xdr:cNvPr id="587" name="教育費該当値テキスト"/>
        <xdr:cNvSpPr txBox="1"/>
      </xdr:nvSpPr>
      <xdr:spPr>
        <a:xfrm>
          <a:off x="16370300" y="96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27396</xdr:rowOff>
    </xdr:from>
    <xdr:to>
      <xdr:col>81</xdr:col>
      <xdr:colOff>101600</xdr:colOff>
      <xdr:row>56</xdr:row>
      <xdr:rowOff>128996</xdr:rowOff>
    </xdr:to>
    <xdr:sp macro="" textlink="">
      <xdr:nvSpPr>
        <xdr:cNvPr id="588" name="楕円 587"/>
        <xdr:cNvSpPr/>
      </xdr:nvSpPr>
      <xdr:spPr>
        <a:xfrm>
          <a:off x="15430500" y="96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145523</xdr:rowOff>
    </xdr:from>
    <xdr:ext cx="534377" cy="259045"/>
    <xdr:sp macro="" textlink="">
      <xdr:nvSpPr>
        <xdr:cNvPr id="589" name="テキスト ボックス 588"/>
        <xdr:cNvSpPr txBox="1"/>
      </xdr:nvSpPr>
      <xdr:spPr>
        <a:xfrm>
          <a:off x="15214111" y="94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79897</xdr:rowOff>
    </xdr:from>
    <xdr:to>
      <xdr:col>76</xdr:col>
      <xdr:colOff>165100</xdr:colOff>
      <xdr:row>58</xdr:row>
      <xdr:rowOff>10047</xdr:rowOff>
    </xdr:to>
    <xdr:sp macro="" textlink="">
      <xdr:nvSpPr>
        <xdr:cNvPr id="590" name="楕円 589"/>
        <xdr:cNvSpPr/>
      </xdr:nvSpPr>
      <xdr:spPr>
        <a:xfrm>
          <a:off x="14541500" y="9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26574</xdr:rowOff>
    </xdr:from>
    <xdr:ext cx="534377" cy="259045"/>
    <xdr:sp macro="" textlink="">
      <xdr:nvSpPr>
        <xdr:cNvPr id="591" name="テキスト ボックス 590"/>
        <xdr:cNvSpPr txBox="1"/>
      </xdr:nvSpPr>
      <xdr:spPr>
        <a:xfrm>
          <a:off x="14325111" y="962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136210</xdr:rowOff>
    </xdr:from>
    <xdr:to>
      <xdr:col>72</xdr:col>
      <xdr:colOff>38100</xdr:colOff>
      <xdr:row>57</xdr:row>
      <xdr:rowOff>66360</xdr:rowOff>
    </xdr:to>
    <xdr:sp macro="" textlink="">
      <xdr:nvSpPr>
        <xdr:cNvPr id="592" name="楕円 591"/>
        <xdr:cNvSpPr/>
      </xdr:nvSpPr>
      <xdr:spPr>
        <a:xfrm>
          <a:off x="13652500" y="97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82887</xdr:rowOff>
    </xdr:from>
    <xdr:ext cx="534377" cy="259045"/>
    <xdr:sp macro="" textlink="">
      <xdr:nvSpPr>
        <xdr:cNvPr id="593" name="テキスト ボックス 592"/>
        <xdr:cNvSpPr txBox="1"/>
      </xdr:nvSpPr>
      <xdr:spPr>
        <a:xfrm>
          <a:off x="13436111" y="95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86461</xdr:rowOff>
    </xdr:from>
    <xdr:to>
      <xdr:col>67</xdr:col>
      <xdr:colOff>101600</xdr:colOff>
      <xdr:row>56</xdr:row>
      <xdr:rowOff>16611</xdr:rowOff>
    </xdr:to>
    <xdr:sp macro="" textlink="">
      <xdr:nvSpPr>
        <xdr:cNvPr id="594" name="楕円 593"/>
        <xdr:cNvSpPr/>
      </xdr:nvSpPr>
      <xdr:spPr>
        <a:xfrm>
          <a:off x="12763500" y="95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33138</xdr:rowOff>
    </xdr:from>
    <xdr:ext cx="534377" cy="259045"/>
    <xdr:sp macro="" textlink="">
      <xdr:nvSpPr>
        <xdr:cNvPr id="595" name="テキスト ボックス 594"/>
        <xdr:cNvSpPr txBox="1"/>
      </xdr:nvSpPr>
      <xdr:spPr>
        <a:xfrm>
          <a:off x="12547111" y="92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48100</xdr:rowOff>
    </xdr:from>
    <xdr:to>
      <xdr:col>85</xdr:col>
      <xdr:colOff>127000</xdr:colOff>
      <xdr:row>73</xdr:row>
      <xdr:rowOff>19365</xdr:rowOff>
    </xdr:to>
    <xdr:cxnSp macro="">
      <xdr:nvCxnSpPr>
        <xdr:cNvPr id="622" name="直線コネクタ 621"/>
        <xdr:cNvCxnSpPr/>
      </xdr:nvCxnSpPr>
      <xdr:spPr>
        <a:xfrm flipV="1">
          <a:off x="15481300" y="12221050"/>
          <a:ext cx="838200" cy="3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56675</xdr:rowOff>
    </xdr:from>
    <xdr:ext cx="469744" cy="259045"/>
    <xdr:sp macro="" textlink="">
      <xdr:nvSpPr>
        <xdr:cNvPr id="623" name="災害復旧費平均値テキスト"/>
        <xdr:cNvSpPr txBox="1"/>
      </xdr:nvSpPr>
      <xdr:spPr>
        <a:xfrm>
          <a:off x="16370300" y="1325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19365</xdr:rowOff>
    </xdr:from>
    <xdr:to>
      <xdr:col>81</xdr:col>
      <xdr:colOff>50800</xdr:colOff>
      <xdr:row>78</xdr:row>
      <xdr:rowOff>19114</xdr:rowOff>
    </xdr:to>
    <xdr:cxnSp macro="">
      <xdr:nvCxnSpPr>
        <xdr:cNvPr id="625" name="直線コネクタ 624"/>
        <xdr:cNvCxnSpPr/>
      </xdr:nvCxnSpPr>
      <xdr:spPr>
        <a:xfrm flipV="1">
          <a:off x="14592300" y="12535215"/>
          <a:ext cx="889000" cy="8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96655</xdr:rowOff>
    </xdr:from>
    <xdr:to>
      <xdr:col>76</xdr:col>
      <xdr:colOff>114300</xdr:colOff>
      <xdr:row>78</xdr:row>
      <xdr:rowOff>19114</xdr:rowOff>
    </xdr:to>
    <xdr:cxnSp macro="">
      <xdr:nvCxnSpPr>
        <xdr:cNvPr id="628" name="直線コネクタ 627"/>
        <xdr:cNvCxnSpPr/>
      </xdr:nvCxnSpPr>
      <xdr:spPr>
        <a:xfrm>
          <a:off x="13703300" y="13298305"/>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25126</xdr:rowOff>
    </xdr:from>
    <xdr:to>
      <xdr:col>71</xdr:col>
      <xdr:colOff>177800</xdr:colOff>
      <xdr:row>77</xdr:row>
      <xdr:rowOff>96655</xdr:rowOff>
    </xdr:to>
    <xdr:cxnSp macro="">
      <xdr:nvCxnSpPr>
        <xdr:cNvPr id="631" name="直線コネクタ 630"/>
        <xdr:cNvCxnSpPr/>
      </xdr:nvCxnSpPr>
      <xdr:spPr>
        <a:xfrm>
          <a:off x="12814300" y="13226776"/>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81112</xdr:rowOff>
    </xdr:from>
    <xdr:ext cx="469744" cy="259045"/>
    <xdr:sp macro="" textlink="">
      <xdr:nvSpPr>
        <xdr:cNvPr id="633" name="テキスト ボックス 632"/>
        <xdr:cNvSpPr txBox="1"/>
      </xdr:nvSpPr>
      <xdr:spPr>
        <a:xfrm>
          <a:off x="13468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146805</xdr:rowOff>
    </xdr:from>
    <xdr:to>
      <xdr:col>67</xdr:col>
      <xdr:colOff>101600</xdr:colOff>
      <xdr:row>78</xdr:row>
      <xdr:rowOff>76955</xdr:rowOff>
    </xdr:to>
    <xdr:sp macro="" textlink="">
      <xdr:nvSpPr>
        <xdr:cNvPr id="634" name="フローチャート: 判断 633"/>
        <xdr:cNvSpPr/>
      </xdr:nvSpPr>
      <xdr:spPr>
        <a:xfrm>
          <a:off x="12763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68082</xdr:rowOff>
    </xdr:from>
    <xdr:ext cx="469744" cy="259045"/>
    <xdr:sp macro="" textlink="">
      <xdr:nvSpPr>
        <xdr:cNvPr id="635" name="テキスト ボックス 634"/>
        <xdr:cNvSpPr txBox="1"/>
      </xdr:nvSpPr>
      <xdr:spPr>
        <a:xfrm>
          <a:off x="12579428"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168750</xdr:rowOff>
    </xdr:from>
    <xdr:to>
      <xdr:col>85</xdr:col>
      <xdr:colOff>177800</xdr:colOff>
      <xdr:row>71</xdr:row>
      <xdr:rowOff>98900</xdr:rowOff>
    </xdr:to>
    <xdr:sp macro="" textlink="">
      <xdr:nvSpPr>
        <xdr:cNvPr id="641" name="楕円 640"/>
        <xdr:cNvSpPr/>
      </xdr:nvSpPr>
      <xdr:spPr>
        <a:xfrm>
          <a:off x="16268700" y="12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121777</xdr:rowOff>
    </xdr:from>
    <xdr:ext cx="534377" cy="259045"/>
    <xdr:sp macro="" textlink="">
      <xdr:nvSpPr>
        <xdr:cNvPr id="642" name="災害復旧費該当値テキスト"/>
        <xdr:cNvSpPr txBox="1"/>
      </xdr:nvSpPr>
      <xdr:spPr>
        <a:xfrm>
          <a:off x="16370300" y="121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140015</xdr:rowOff>
    </xdr:from>
    <xdr:to>
      <xdr:col>81</xdr:col>
      <xdr:colOff>101600</xdr:colOff>
      <xdr:row>73</xdr:row>
      <xdr:rowOff>70165</xdr:rowOff>
    </xdr:to>
    <xdr:sp macro="" textlink="">
      <xdr:nvSpPr>
        <xdr:cNvPr id="643" name="楕円 642"/>
        <xdr:cNvSpPr/>
      </xdr:nvSpPr>
      <xdr:spPr>
        <a:xfrm>
          <a:off x="15430500" y="124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86692</xdr:rowOff>
    </xdr:from>
    <xdr:ext cx="534377" cy="259045"/>
    <xdr:sp macro="" textlink="">
      <xdr:nvSpPr>
        <xdr:cNvPr id="644" name="テキスト ボックス 643"/>
        <xdr:cNvSpPr txBox="1"/>
      </xdr:nvSpPr>
      <xdr:spPr>
        <a:xfrm>
          <a:off x="15214111" y="122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139764</xdr:rowOff>
    </xdr:from>
    <xdr:to>
      <xdr:col>76</xdr:col>
      <xdr:colOff>165100</xdr:colOff>
      <xdr:row>78</xdr:row>
      <xdr:rowOff>69914</xdr:rowOff>
    </xdr:to>
    <xdr:sp macro="" textlink="">
      <xdr:nvSpPr>
        <xdr:cNvPr id="645" name="楕円 644"/>
        <xdr:cNvSpPr/>
      </xdr:nvSpPr>
      <xdr:spPr>
        <a:xfrm>
          <a:off x="14541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86441</xdr:rowOff>
    </xdr:from>
    <xdr:ext cx="469744" cy="259045"/>
    <xdr:sp macro="" textlink="">
      <xdr:nvSpPr>
        <xdr:cNvPr id="646" name="テキスト ボックス 645"/>
        <xdr:cNvSpPr txBox="1"/>
      </xdr:nvSpPr>
      <xdr:spPr>
        <a:xfrm>
          <a:off x="14357428" y="131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45855</xdr:rowOff>
    </xdr:from>
    <xdr:to>
      <xdr:col>72</xdr:col>
      <xdr:colOff>38100</xdr:colOff>
      <xdr:row>77</xdr:row>
      <xdr:rowOff>147455</xdr:rowOff>
    </xdr:to>
    <xdr:sp macro="" textlink="">
      <xdr:nvSpPr>
        <xdr:cNvPr id="647" name="楕円 646"/>
        <xdr:cNvSpPr/>
      </xdr:nvSpPr>
      <xdr:spPr>
        <a:xfrm>
          <a:off x="13652500" y="13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163982</xdr:rowOff>
    </xdr:from>
    <xdr:ext cx="469744" cy="259045"/>
    <xdr:sp macro="" textlink="">
      <xdr:nvSpPr>
        <xdr:cNvPr id="648" name="テキスト ボックス 647"/>
        <xdr:cNvSpPr txBox="1"/>
      </xdr:nvSpPr>
      <xdr:spPr>
        <a:xfrm>
          <a:off x="13468428" y="1302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145776</xdr:rowOff>
    </xdr:from>
    <xdr:to>
      <xdr:col>67</xdr:col>
      <xdr:colOff>101600</xdr:colOff>
      <xdr:row>77</xdr:row>
      <xdr:rowOff>75926</xdr:rowOff>
    </xdr:to>
    <xdr:sp macro="" textlink="">
      <xdr:nvSpPr>
        <xdr:cNvPr id="649" name="楕円 648"/>
        <xdr:cNvSpPr/>
      </xdr:nvSpPr>
      <xdr:spPr>
        <a:xfrm>
          <a:off x="12763500" y="131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92453</xdr:rowOff>
    </xdr:from>
    <xdr:ext cx="534377" cy="259045"/>
    <xdr:sp macro="" textlink="">
      <xdr:nvSpPr>
        <xdr:cNvPr id="650" name="テキスト ボックス 649"/>
        <xdr:cNvSpPr txBox="1"/>
      </xdr:nvSpPr>
      <xdr:spPr>
        <a:xfrm>
          <a:off x="12547111" y="129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13094</xdr:rowOff>
    </xdr:from>
    <xdr:to>
      <xdr:col>85</xdr:col>
      <xdr:colOff>126364</xdr:colOff>
      <xdr:row>98</xdr:row>
      <xdr:rowOff>57807</xdr:rowOff>
    </xdr:to>
    <xdr:cxnSp macro="">
      <xdr:nvCxnSpPr>
        <xdr:cNvPr id="674" name="直線コネクタ 673"/>
        <xdr:cNvCxnSpPr/>
      </xdr:nvCxnSpPr>
      <xdr:spPr>
        <a:xfrm flipV="1">
          <a:off x="16317595" y="15786494"/>
          <a:ext cx="1269" cy="10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61634</xdr:rowOff>
    </xdr:from>
    <xdr:ext cx="534377" cy="259045"/>
    <xdr:sp macro="" textlink="">
      <xdr:nvSpPr>
        <xdr:cNvPr id="675" name="公債費最小値テキスト"/>
        <xdr:cNvSpPr txBox="1"/>
      </xdr:nvSpPr>
      <xdr:spPr>
        <a:xfrm>
          <a:off x="16370300"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57807</xdr:rowOff>
    </xdr:from>
    <xdr:to>
      <xdr:col>86</xdr:col>
      <xdr:colOff>25400</xdr:colOff>
      <xdr:row>98</xdr:row>
      <xdr:rowOff>57807</xdr:rowOff>
    </xdr:to>
    <xdr:cxnSp macro="">
      <xdr:nvCxnSpPr>
        <xdr:cNvPr id="676" name="直線コネクタ 675"/>
        <xdr:cNvCxnSpPr/>
      </xdr:nvCxnSpPr>
      <xdr:spPr>
        <a:xfrm>
          <a:off x="16230600" y="1685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131221</xdr:rowOff>
    </xdr:from>
    <xdr:ext cx="599010" cy="259045"/>
    <xdr:sp macro="" textlink="">
      <xdr:nvSpPr>
        <xdr:cNvPr id="677" name="公債費最大値テキスト"/>
        <xdr:cNvSpPr txBox="1"/>
      </xdr:nvSpPr>
      <xdr:spPr>
        <a:xfrm>
          <a:off x="16370300" y="1556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13094</xdr:rowOff>
    </xdr:from>
    <xdr:to>
      <xdr:col>86</xdr:col>
      <xdr:colOff>25400</xdr:colOff>
      <xdr:row>92</xdr:row>
      <xdr:rowOff>13094</xdr:rowOff>
    </xdr:to>
    <xdr:cxnSp macro="">
      <xdr:nvCxnSpPr>
        <xdr:cNvPr id="678" name="直線コネクタ 677"/>
        <xdr:cNvCxnSpPr/>
      </xdr:nvCxnSpPr>
      <xdr:spPr>
        <a:xfrm>
          <a:off x="16230600" y="1578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152615</xdr:rowOff>
    </xdr:from>
    <xdr:to>
      <xdr:col>85</xdr:col>
      <xdr:colOff>127000</xdr:colOff>
      <xdr:row>92</xdr:row>
      <xdr:rowOff>13094</xdr:rowOff>
    </xdr:to>
    <xdr:cxnSp macro="">
      <xdr:nvCxnSpPr>
        <xdr:cNvPr id="679" name="直線コネクタ 678"/>
        <xdr:cNvCxnSpPr/>
      </xdr:nvCxnSpPr>
      <xdr:spPr>
        <a:xfrm>
          <a:off x="15481300" y="15754565"/>
          <a:ext cx="8382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21592</xdr:rowOff>
    </xdr:from>
    <xdr:ext cx="534377" cy="259045"/>
    <xdr:sp macro="" textlink="">
      <xdr:nvSpPr>
        <xdr:cNvPr id="680" name="公債費平均値テキスト"/>
        <xdr:cNvSpPr txBox="1"/>
      </xdr:nvSpPr>
      <xdr:spPr>
        <a:xfrm>
          <a:off x="16370300" y="16480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43165</xdr:rowOff>
    </xdr:from>
    <xdr:to>
      <xdr:col>85</xdr:col>
      <xdr:colOff>177800</xdr:colOff>
      <xdr:row>96</xdr:row>
      <xdr:rowOff>144765</xdr:rowOff>
    </xdr:to>
    <xdr:sp macro="" textlink="">
      <xdr:nvSpPr>
        <xdr:cNvPr id="681" name="フローチャート: 判断 680"/>
        <xdr:cNvSpPr/>
      </xdr:nvSpPr>
      <xdr:spPr>
        <a:xfrm>
          <a:off x="16268700" y="1650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142999</xdr:rowOff>
    </xdr:from>
    <xdr:to>
      <xdr:col>81</xdr:col>
      <xdr:colOff>50800</xdr:colOff>
      <xdr:row>91</xdr:row>
      <xdr:rowOff>152615</xdr:rowOff>
    </xdr:to>
    <xdr:cxnSp macro="">
      <xdr:nvCxnSpPr>
        <xdr:cNvPr id="682" name="直線コネクタ 681"/>
        <xdr:cNvCxnSpPr/>
      </xdr:nvCxnSpPr>
      <xdr:spPr>
        <a:xfrm>
          <a:off x="14592300" y="15744949"/>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40894</xdr:rowOff>
    </xdr:from>
    <xdr:to>
      <xdr:col>81</xdr:col>
      <xdr:colOff>101600</xdr:colOff>
      <xdr:row>96</xdr:row>
      <xdr:rowOff>142494</xdr:rowOff>
    </xdr:to>
    <xdr:sp macro="" textlink="">
      <xdr:nvSpPr>
        <xdr:cNvPr id="683" name="フローチャート: 判断 682"/>
        <xdr:cNvSpPr/>
      </xdr:nvSpPr>
      <xdr:spPr>
        <a:xfrm>
          <a:off x="154305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133621</xdr:rowOff>
    </xdr:from>
    <xdr:ext cx="534377" cy="259045"/>
    <xdr:sp macro="" textlink="">
      <xdr:nvSpPr>
        <xdr:cNvPr id="684" name="テキスト ボックス 683"/>
        <xdr:cNvSpPr txBox="1"/>
      </xdr:nvSpPr>
      <xdr:spPr>
        <a:xfrm>
          <a:off x="15214111" y="1659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81491</xdr:rowOff>
    </xdr:from>
    <xdr:to>
      <xdr:col>76</xdr:col>
      <xdr:colOff>114300</xdr:colOff>
      <xdr:row>91</xdr:row>
      <xdr:rowOff>142999</xdr:rowOff>
    </xdr:to>
    <xdr:cxnSp macro="">
      <xdr:nvCxnSpPr>
        <xdr:cNvPr id="685" name="直線コネクタ 684"/>
        <xdr:cNvCxnSpPr/>
      </xdr:nvCxnSpPr>
      <xdr:spPr>
        <a:xfrm>
          <a:off x="13703300" y="15683441"/>
          <a:ext cx="889000" cy="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45207</xdr:rowOff>
    </xdr:from>
    <xdr:to>
      <xdr:col>76</xdr:col>
      <xdr:colOff>165100</xdr:colOff>
      <xdr:row>96</xdr:row>
      <xdr:rowOff>146807</xdr:rowOff>
    </xdr:to>
    <xdr:sp macro="" textlink="">
      <xdr:nvSpPr>
        <xdr:cNvPr id="686" name="フローチャート: 判断 685"/>
        <xdr:cNvSpPr/>
      </xdr:nvSpPr>
      <xdr:spPr>
        <a:xfrm>
          <a:off x="14541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137934</xdr:rowOff>
    </xdr:from>
    <xdr:ext cx="534377" cy="259045"/>
    <xdr:sp macro="" textlink="">
      <xdr:nvSpPr>
        <xdr:cNvPr id="687" name="テキスト ボックス 686"/>
        <xdr:cNvSpPr txBox="1"/>
      </xdr:nvSpPr>
      <xdr:spPr>
        <a:xfrm>
          <a:off x="14325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81491</xdr:rowOff>
    </xdr:from>
    <xdr:to>
      <xdr:col>71</xdr:col>
      <xdr:colOff>177800</xdr:colOff>
      <xdr:row>91</xdr:row>
      <xdr:rowOff>97264</xdr:rowOff>
    </xdr:to>
    <xdr:cxnSp macro="">
      <xdr:nvCxnSpPr>
        <xdr:cNvPr id="688" name="直線コネクタ 687"/>
        <xdr:cNvCxnSpPr/>
      </xdr:nvCxnSpPr>
      <xdr:spPr>
        <a:xfrm flipV="1">
          <a:off x="12814300" y="1568344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49650</xdr:rowOff>
    </xdr:from>
    <xdr:to>
      <xdr:col>72</xdr:col>
      <xdr:colOff>38100</xdr:colOff>
      <xdr:row>96</xdr:row>
      <xdr:rowOff>151250</xdr:rowOff>
    </xdr:to>
    <xdr:sp macro="" textlink="">
      <xdr:nvSpPr>
        <xdr:cNvPr id="689" name="フローチャート: 判断 688"/>
        <xdr:cNvSpPr/>
      </xdr:nvSpPr>
      <xdr:spPr>
        <a:xfrm>
          <a:off x="13652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142377</xdr:rowOff>
    </xdr:from>
    <xdr:ext cx="534377" cy="259045"/>
    <xdr:sp macro="" textlink="">
      <xdr:nvSpPr>
        <xdr:cNvPr id="690" name="テキスト ボックス 689"/>
        <xdr:cNvSpPr txBox="1"/>
      </xdr:nvSpPr>
      <xdr:spPr>
        <a:xfrm>
          <a:off x="13436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141036</xdr:rowOff>
    </xdr:from>
    <xdr:to>
      <xdr:col>67</xdr:col>
      <xdr:colOff>101600</xdr:colOff>
      <xdr:row>96</xdr:row>
      <xdr:rowOff>71186</xdr:rowOff>
    </xdr:to>
    <xdr:sp macro="" textlink="">
      <xdr:nvSpPr>
        <xdr:cNvPr id="691" name="フローチャート: 判断 690"/>
        <xdr:cNvSpPr/>
      </xdr:nvSpPr>
      <xdr:spPr>
        <a:xfrm>
          <a:off x="12763500" y="1642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62313</xdr:rowOff>
    </xdr:from>
    <xdr:ext cx="534377" cy="259045"/>
    <xdr:sp macro="" textlink="">
      <xdr:nvSpPr>
        <xdr:cNvPr id="692" name="テキスト ボックス 691"/>
        <xdr:cNvSpPr txBox="1"/>
      </xdr:nvSpPr>
      <xdr:spPr>
        <a:xfrm>
          <a:off x="12547111" y="165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133744</xdr:rowOff>
    </xdr:from>
    <xdr:to>
      <xdr:col>85</xdr:col>
      <xdr:colOff>177800</xdr:colOff>
      <xdr:row>92</xdr:row>
      <xdr:rowOff>63894</xdr:rowOff>
    </xdr:to>
    <xdr:sp macro="" textlink="">
      <xdr:nvSpPr>
        <xdr:cNvPr id="698" name="楕円 697"/>
        <xdr:cNvSpPr/>
      </xdr:nvSpPr>
      <xdr:spPr>
        <a:xfrm>
          <a:off x="16268700" y="157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86771</xdr:rowOff>
    </xdr:from>
    <xdr:ext cx="599010" cy="259045"/>
    <xdr:sp macro="" textlink="">
      <xdr:nvSpPr>
        <xdr:cNvPr id="699" name="公債費該当値テキスト"/>
        <xdr:cNvSpPr txBox="1"/>
      </xdr:nvSpPr>
      <xdr:spPr>
        <a:xfrm>
          <a:off x="16370300" y="1568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101815</xdr:rowOff>
    </xdr:from>
    <xdr:to>
      <xdr:col>81</xdr:col>
      <xdr:colOff>101600</xdr:colOff>
      <xdr:row>92</xdr:row>
      <xdr:rowOff>31965</xdr:rowOff>
    </xdr:to>
    <xdr:sp macro="" textlink="">
      <xdr:nvSpPr>
        <xdr:cNvPr id="700" name="楕円 699"/>
        <xdr:cNvSpPr/>
      </xdr:nvSpPr>
      <xdr:spPr>
        <a:xfrm>
          <a:off x="15430500" y="15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48492</xdr:rowOff>
    </xdr:from>
    <xdr:ext cx="599010" cy="259045"/>
    <xdr:sp macro="" textlink="">
      <xdr:nvSpPr>
        <xdr:cNvPr id="701" name="テキスト ボックス 700"/>
        <xdr:cNvSpPr txBox="1"/>
      </xdr:nvSpPr>
      <xdr:spPr>
        <a:xfrm>
          <a:off x="15181795" y="1547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92199</xdr:rowOff>
    </xdr:from>
    <xdr:to>
      <xdr:col>76</xdr:col>
      <xdr:colOff>165100</xdr:colOff>
      <xdr:row>92</xdr:row>
      <xdr:rowOff>22349</xdr:rowOff>
    </xdr:to>
    <xdr:sp macro="" textlink="">
      <xdr:nvSpPr>
        <xdr:cNvPr id="702" name="楕円 701"/>
        <xdr:cNvSpPr/>
      </xdr:nvSpPr>
      <xdr:spPr>
        <a:xfrm>
          <a:off x="14541500" y="15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38876</xdr:rowOff>
    </xdr:from>
    <xdr:ext cx="599010" cy="259045"/>
    <xdr:sp macro="" textlink="">
      <xdr:nvSpPr>
        <xdr:cNvPr id="703" name="テキスト ボックス 702"/>
        <xdr:cNvSpPr txBox="1"/>
      </xdr:nvSpPr>
      <xdr:spPr>
        <a:xfrm>
          <a:off x="14292795" y="15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30691</xdr:rowOff>
    </xdr:from>
    <xdr:to>
      <xdr:col>72</xdr:col>
      <xdr:colOff>38100</xdr:colOff>
      <xdr:row>91</xdr:row>
      <xdr:rowOff>132291</xdr:rowOff>
    </xdr:to>
    <xdr:sp macro="" textlink="">
      <xdr:nvSpPr>
        <xdr:cNvPr id="704" name="楕円 703"/>
        <xdr:cNvSpPr/>
      </xdr:nvSpPr>
      <xdr:spPr>
        <a:xfrm>
          <a:off x="13652500" y="156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148818</xdr:rowOff>
    </xdr:from>
    <xdr:ext cx="599010" cy="259045"/>
    <xdr:sp macro="" textlink="">
      <xdr:nvSpPr>
        <xdr:cNvPr id="705" name="テキスト ボックス 704"/>
        <xdr:cNvSpPr txBox="1"/>
      </xdr:nvSpPr>
      <xdr:spPr>
        <a:xfrm>
          <a:off x="13403795" y="1540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46464</xdr:rowOff>
    </xdr:from>
    <xdr:to>
      <xdr:col>67</xdr:col>
      <xdr:colOff>101600</xdr:colOff>
      <xdr:row>91</xdr:row>
      <xdr:rowOff>148064</xdr:rowOff>
    </xdr:to>
    <xdr:sp macro="" textlink="">
      <xdr:nvSpPr>
        <xdr:cNvPr id="706" name="楕円 705"/>
        <xdr:cNvSpPr/>
      </xdr:nvSpPr>
      <xdr:spPr>
        <a:xfrm>
          <a:off x="12763500" y="15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164591</xdr:rowOff>
    </xdr:from>
    <xdr:ext cx="599010" cy="259045"/>
    <xdr:sp macro="" textlink="">
      <xdr:nvSpPr>
        <xdr:cNvPr id="707" name="テキスト ボックス 706"/>
        <xdr:cNvSpPr txBox="1"/>
      </xdr:nvSpPr>
      <xdr:spPr>
        <a:xfrm>
          <a:off x="12514795" y="1542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29" name="直線コネクタ 728"/>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0"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2"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3" name="直線コネクタ 732"/>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5"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36" name="フローチャート: 判断 735"/>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38" name="フローチャート: 判断 737"/>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39" name="テキスト ボックス 738"/>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1" name="フローチャート: 判断 740"/>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2" name="テキスト ボックス 741"/>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4" name="フローチャート: 判断 743"/>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5" name="テキスト ボックス 744"/>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23978</xdr:rowOff>
    </xdr:from>
    <xdr:to>
      <xdr:col>98</xdr:col>
      <xdr:colOff>38100</xdr:colOff>
      <xdr:row>38</xdr:row>
      <xdr:rowOff>125578</xdr:rowOff>
    </xdr:to>
    <xdr:sp macro="" textlink="">
      <xdr:nvSpPr>
        <xdr:cNvPr id="746" name="フローチャート: 判断 745"/>
        <xdr:cNvSpPr/>
      </xdr:nvSpPr>
      <xdr:spPr>
        <a:xfrm>
          <a:off x="18605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142105</xdr:rowOff>
    </xdr:from>
    <xdr:ext cx="378565" cy="259045"/>
    <xdr:sp macro="" textlink="">
      <xdr:nvSpPr>
        <xdr:cNvPr id="747" name="テキスト ボックス 746"/>
        <xdr:cNvSpPr txBox="1"/>
      </xdr:nvSpPr>
      <xdr:spPr>
        <a:xfrm>
          <a:off x="18467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4"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76" name="テキスト ボックス 77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78" name="テキスト ボックス 77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0" name="テキスト ボックス 77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2" name="テキスト ボックス 78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4" name="直線コネクタ 78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8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1" name="フローチャート: 判断 79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3" name="フローチャート: 判断 79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4" name="テキスト ボックス 79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6" name="フローチャート: 判断 79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797" name="テキスト ボックス 79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799" name="フローチャート: 判断 79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0" name="テキスト ボックス 79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01" name="フローチャート: 判断 80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104157</xdr:rowOff>
    </xdr:from>
    <xdr:ext cx="313932" cy="259045"/>
    <xdr:sp macro="" textlink="">
      <xdr:nvSpPr>
        <xdr:cNvPr id="802" name="テキスト ボックス 80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0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1" name="テキスト ボックス 81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3" name="テキスト ボックス 812"/>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15" name="テキスト ボックス 81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すべての項目において類似団体を上回っている状況である。（支出のない労働費と諸支出金、前年度繰上充用金を除く）</a:t>
          </a:r>
        </a:p>
        <a:p>
          <a:r>
            <a:rPr kumimoji="1" lang="ja-JP" altLang="en-US" sz="1300">
              <a:latin typeface="ＭＳ Ｐゴシック" panose="020B0600070205080204" pitchFamily="50" charset="-128"/>
              <a:ea typeface="ＭＳ Ｐゴシック" panose="020B0600070205080204" pitchFamily="50" charset="-128"/>
            </a:rPr>
            <a:t>農林水産業費については、道整備交付金事業と県単治山事業で前年度比</a:t>
          </a:r>
          <a:r>
            <a:rPr kumimoji="1" lang="en-US" altLang="ja-JP" sz="1300">
              <a:latin typeface="ＭＳ Ｐゴシック" panose="020B0600070205080204" pitchFamily="50" charset="-128"/>
              <a:ea typeface="ＭＳ Ｐゴシック" panose="020B0600070205080204" pitchFamily="50" charset="-128"/>
            </a:rPr>
            <a:t>219,586</a:t>
          </a:r>
          <a:r>
            <a:rPr kumimoji="1" lang="ja-JP" altLang="en-US" sz="1300">
              <a:latin typeface="ＭＳ Ｐゴシック" panose="020B0600070205080204" pitchFamily="50" charset="-128"/>
              <a:ea typeface="ＭＳ Ｐゴシック" panose="020B0600070205080204" pitchFamily="50" charset="-128"/>
            </a:rPr>
            <a:t>千円増加したことにより、住民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人当たりのコストについても増加し類似団体内で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公債費については、合併前に多額の地方単独事業を実施した影響で元利償還金が膨らんでいることにより類似団体内で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今後は、各種業務及び公共施設運営が民間で実施可能な部分については指定管理者制度へ移行により民間委託化を進めるとともに、行財政改革実施計画に基づいた人件費の削減及び計画的な公共事業の執行により一層のコスト縮減を図っていく。</a:t>
          </a:r>
        </a:p>
        <a:p>
          <a:r>
            <a:rPr kumimoji="1" lang="ja-JP" altLang="en-US" sz="1300">
              <a:latin typeface="ＭＳ Ｐゴシック" panose="020B0600070205080204" pitchFamily="50" charset="-128"/>
              <a:ea typeface="ＭＳ Ｐゴシック" panose="020B0600070205080204" pitchFamily="50" charset="-128"/>
            </a:rPr>
            <a:t>また前年度の豪雨による自然災害により、災害復旧事業費についても多額のコストがかかることとなった。</a:t>
          </a:r>
        </a:p>
        <a:p>
          <a:r>
            <a:rPr kumimoji="1" lang="ja-JP" altLang="en-US" sz="1300">
              <a:latin typeface="ＭＳ Ｐゴシック" panose="020B0600070205080204" pitchFamily="50" charset="-128"/>
              <a:ea typeface="ＭＳ Ｐゴシック" panose="020B0600070205080204" pitchFamily="50" charset="-128"/>
            </a:rPr>
            <a:t>教育費については、旧三野町役場耐震化事業、池田総合体育館改修事業などの大型事業が終了したことから、住民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人当たりのコストについても減額となっている。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財政調整基金は、適切な財源の確保と歳出の精査により積み立てを行い、</a:t>
          </a:r>
          <a:r>
            <a:rPr kumimoji="1" lang="en-US" altLang="ja-JP" sz="1400">
              <a:latin typeface="ＭＳ ゴシック" pitchFamily="49" charset="-128"/>
              <a:ea typeface="ＭＳ ゴシック" pitchFamily="49" charset="-128"/>
            </a:rPr>
            <a:t>193,299</a:t>
          </a:r>
          <a:r>
            <a:rPr kumimoji="1" lang="ja-JP" altLang="en-US" sz="1400">
              <a:latin typeface="ＭＳ ゴシック" pitchFamily="49" charset="-128"/>
              <a:ea typeface="ＭＳ ゴシック" pitchFamily="49" charset="-128"/>
            </a:rPr>
            <a:t>千円増加している。</a:t>
          </a:r>
        </a:p>
        <a:p>
          <a:r>
            <a:rPr kumimoji="1" lang="ja-JP" altLang="en-US" sz="1400">
              <a:latin typeface="ＭＳ ゴシック" pitchFamily="49" charset="-128"/>
              <a:ea typeface="ＭＳ ゴシック" pitchFamily="49" charset="-128"/>
            </a:rPr>
            <a:t>　実質収支額は、前年度と同程度である。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実質単年度収支は、普通交付税の減少等により、</a:t>
          </a:r>
          <a:r>
            <a:rPr kumimoji="1" lang="en-US" altLang="ja-JP" sz="1400">
              <a:latin typeface="ＭＳ ゴシック" pitchFamily="49" charset="-128"/>
              <a:ea typeface="ＭＳ ゴシック" pitchFamily="49" charset="-128"/>
            </a:rPr>
            <a:t>181,663</a:t>
          </a:r>
          <a:r>
            <a:rPr kumimoji="1" lang="ja-JP" altLang="en-US" sz="1400">
              <a:latin typeface="ＭＳ ゴシック" pitchFamily="49" charset="-128"/>
              <a:ea typeface="ＭＳ ゴシック" pitchFamily="49" charset="-128"/>
            </a:rPr>
            <a:t>千円減となっている。</a:t>
          </a: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一般会計・・・令和元年度については、行財政改革実施計画の取り組みなどによる人件費の減等により黒字となっている。しかし、平成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年度からの普通交付税の段階的縮減や人口の減少により歳入額については、今後も減少の見込みであり、引き続き行財政改革実施計画の推進により歳出の抑制を図る。</a:t>
          </a:r>
        </a:p>
        <a:p>
          <a:r>
            <a:rPr kumimoji="1" lang="ja-JP" altLang="en-US" sz="1100">
              <a:latin typeface="ＭＳ ゴシック" pitchFamily="49" charset="-128"/>
              <a:ea typeface="ＭＳ ゴシック" pitchFamily="49" charset="-128"/>
            </a:rPr>
            <a:t>三好市水道事業会計・・・資金不足にはなっていないが、累積欠損金を抱えており、料金改定等による経営健全化を図る。</a:t>
          </a:r>
        </a:p>
        <a:p>
          <a:r>
            <a:rPr kumimoji="1" lang="ja-JP" altLang="en-US" sz="1100">
              <a:latin typeface="ＭＳ ゴシック" pitchFamily="49" charset="-128"/>
              <a:ea typeface="ＭＳ ゴシック" pitchFamily="49" charset="-128"/>
            </a:rPr>
            <a:t>三好市国民健康保険特別会計（事業勘定分）・・・被保険者は減少しているものの人口</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人当たりの医療費は増加しており、年々繰越金が減少している状況である。平成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年度から、保険税の引上げを実施。</a:t>
          </a:r>
        </a:p>
        <a:p>
          <a:r>
            <a:rPr kumimoji="1" lang="ja-JP" altLang="en-US" sz="1100">
              <a:latin typeface="ＭＳ ゴシック" pitchFamily="49" charset="-128"/>
              <a:ea typeface="ＭＳ ゴシック" pitchFamily="49" charset="-128"/>
            </a:rPr>
            <a:t>三好市国民健康保険市立三野病院特別会計・・・資金不足にはなっていないが、累積欠損金を抱えており、リハビリ部門の充実等による経営健全化を図る。</a:t>
          </a:r>
        </a:p>
        <a:p>
          <a:r>
            <a:rPr kumimoji="1" lang="ja-JP" altLang="en-US" sz="1100">
              <a:latin typeface="ＭＳ ゴシック" pitchFamily="49" charset="-128"/>
              <a:ea typeface="ＭＳ ゴシック" pitchFamily="49" charset="-128"/>
            </a:rPr>
            <a:t>三好市農業集落排水事業特別会計・・・毎年、同額程度の剰余金を計上している。</a:t>
          </a:r>
        </a:p>
        <a:p>
          <a:r>
            <a:rPr kumimoji="1" lang="ja-JP" altLang="en-US" sz="1100">
              <a:latin typeface="ＭＳ ゴシック" pitchFamily="49" charset="-128"/>
              <a:ea typeface="ＭＳ ゴシック" pitchFamily="49" charset="-128"/>
            </a:rPr>
            <a:t>三好市簡易水道事業特別会計・・・平成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年度から東祖谷を除く簡易水道事業を上水道事業に統合を行い、持続的な経営の健全化を図ることとしている。</a:t>
          </a:r>
        </a:p>
        <a:p>
          <a:r>
            <a:rPr kumimoji="1" lang="ja-JP" altLang="en-US" sz="1100">
              <a:latin typeface="ＭＳ ゴシック" pitchFamily="49" charset="-128"/>
              <a:ea typeface="ＭＳ ゴシック" pitchFamily="49" charset="-128"/>
            </a:rPr>
            <a:t>三好市国民健康保険特別会計（直診勘定分）・・・平成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年度以降、診療所施設が増加したこと等による経費の増加等により、一般会計から基準以上の繰出しが必要となっているため、経費の見直しを行う必要がある。</a:t>
          </a:r>
        </a:p>
        <a:p>
          <a:r>
            <a:rPr kumimoji="1" lang="ja-JP" altLang="en-US" sz="1100">
              <a:latin typeface="ＭＳ ゴシック" pitchFamily="49" charset="-128"/>
              <a:ea typeface="ＭＳ ゴシック" pitchFamily="49" charset="-128"/>
            </a:rPr>
            <a:t>三好市浄化槽事業特別会計・・・毎年、同額程度の剰余金を計上している。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79</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25186399</v>
      </c>
      <c r="BO4" s="462"/>
      <c r="BP4" s="462"/>
      <c r="BQ4" s="462"/>
      <c r="BR4" s="462"/>
      <c r="BS4" s="462"/>
      <c r="BT4" s="462"/>
      <c r="BU4" s="463"/>
      <c r="BV4" s="461">
        <v>24379565</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6.3</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23997226</v>
      </c>
      <c r="BO5" s="467"/>
      <c r="BP5" s="467"/>
      <c r="BQ5" s="467"/>
      <c r="BR5" s="467"/>
      <c r="BS5" s="467"/>
      <c r="BT5" s="467"/>
      <c r="BU5" s="468"/>
      <c r="BV5" s="466">
        <v>23113267</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89.2</v>
      </c>
      <c r="CU5" s="437"/>
      <c r="CV5" s="437"/>
      <c r="CW5" s="437"/>
      <c r="CX5" s="437"/>
      <c r="CY5" s="437"/>
      <c r="CZ5" s="437"/>
      <c r="DA5" s="438"/>
      <c r="DB5" s="436">
        <v>87.8</v>
      </c>
      <c r="DC5" s="437"/>
      <c r="DD5" s="437"/>
      <c r="DE5" s="437"/>
      <c r="DF5" s="437"/>
      <c r="DG5" s="437"/>
      <c r="DH5" s="437"/>
      <c r="DI5" s="438"/>
      <c r="DJ5" s="184"/>
      <c r="DK5" s="184"/>
      <c r="DL5" s="184"/>
      <c r="DM5" s="184"/>
      <c r="DN5" s="184"/>
      <c r="DO5" s="184"/>
    </row>
    <row r="6" spans="1:119" ht="18.75" customHeight="1" x14ac:dyDescent="0.15">
      <c r="A6" s="185"/>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100</v>
      </c>
      <c r="AV6" s="524"/>
      <c r="AW6" s="524"/>
      <c r="AX6" s="524"/>
      <c r="AY6" s="446" t="s">
        <v>101</v>
      </c>
      <c r="AZ6" s="447"/>
      <c r="BA6" s="447"/>
      <c r="BB6" s="447"/>
      <c r="BC6" s="447"/>
      <c r="BD6" s="447"/>
      <c r="BE6" s="447"/>
      <c r="BF6" s="447"/>
      <c r="BG6" s="447"/>
      <c r="BH6" s="447"/>
      <c r="BI6" s="447"/>
      <c r="BJ6" s="447"/>
      <c r="BK6" s="447"/>
      <c r="BL6" s="447"/>
      <c r="BM6" s="448"/>
      <c r="BN6" s="466">
        <v>1189173</v>
      </c>
      <c r="BO6" s="467"/>
      <c r="BP6" s="467"/>
      <c r="BQ6" s="467"/>
      <c r="BR6" s="467"/>
      <c r="BS6" s="467"/>
      <c r="BT6" s="467"/>
      <c r="BU6" s="468"/>
      <c r="BV6" s="466">
        <v>1266298</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91.8</v>
      </c>
      <c r="CU6" s="620"/>
      <c r="CV6" s="620"/>
      <c r="CW6" s="620"/>
      <c r="CX6" s="620"/>
      <c r="CY6" s="620"/>
      <c r="CZ6" s="620"/>
      <c r="DA6" s="621"/>
      <c r="DB6" s="619">
        <v>91.3</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92</v>
      </c>
      <c r="AV7" s="524"/>
      <c r="AW7" s="524"/>
      <c r="AX7" s="524"/>
      <c r="AY7" s="446" t="s">
        <v>104</v>
      </c>
      <c r="AZ7" s="447"/>
      <c r="BA7" s="447"/>
      <c r="BB7" s="447"/>
      <c r="BC7" s="447"/>
      <c r="BD7" s="447"/>
      <c r="BE7" s="447"/>
      <c r="BF7" s="447"/>
      <c r="BG7" s="447"/>
      <c r="BH7" s="447"/>
      <c r="BI7" s="447"/>
      <c r="BJ7" s="447"/>
      <c r="BK7" s="447"/>
      <c r="BL7" s="447"/>
      <c r="BM7" s="448"/>
      <c r="BN7" s="466">
        <v>359364</v>
      </c>
      <c r="BO7" s="467"/>
      <c r="BP7" s="467"/>
      <c r="BQ7" s="467"/>
      <c r="BR7" s="467"/>
      <c r="BS7" s="467"/>
      <c r="BT7" s="467"/>
      <c r="BU7" s="468"/>
      <c r="BV7" s="466">
        <v>383073</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13747112</v>
      </c>
      <c r="CU7" s="467"/>
      <c r="CV7" s="467"/>
      <c r="CW7" s="467"/>
      <c r="CX7" s="467"/>
      <c r="CY7" s="467"/>
      <c r="CZ7" s="467"/>
      <c r="DA7" s="468"/>
      <c r="DB7" s="466">
        <v>14036547</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92</v>
      </c>
      <c r="AV8" s="524"/>
      <c r="AW8" s="524"/>
      <c r="AX8" s="524"/>
      <c r="AY8" s="446" t="s">
        <v>107</v>
      </c>
      <c r="AZ8" s="447"/>
      <c r="BA8" s="447"/>
      <c r="BB8" s="447"/>
      <c r="BC8" s="447"/>
      <c r="BD8" s="447"/>
      <c r="BE8" s="447"/>
      <c r="BF8" s="447"/>
      <c r="BG8" s="447"/>
      <c r="BH8" s="447"/>
      <c r="BI8" s="447"/>
      <c r="BJ8" s="447"/>
      <c r="BK8" s="447"/>
      <c r="BL8" s="447"/>
      <c r="BM8" s="448"/>
      <c r="BN8" s="466">
        <v>829809</v>
      </c>
      <c r="BO8" s="467"/>
      <c r="BP8" s="467"/>
      <c r="BQ8" s="467"/>
      <c r="BR8" s="467"/>
      <c r="BS8" s="467"/>
      <c r="BT8" s="467"/>
      <c r="BU8" s="468"/>
      <c r="BV8" s="466">
        <v>883225</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0.22</v>
      </c>
      <c r="DC8" s="580"/>
      <c r="DD8" s="580"/>
      <c r="DE8" s="580"/>
      <c r="DF8" s="580"/>
      <c r="DG8" s="580"/>
      <c r="DH8" s="580"/>
      <c r="DI8" s="581"/>
      <c r="DJ8" s="184"/>
      <c r="DK8" s="184"/>
      <c r="DL8" s="184"/>
      <c r="DM8" s="184"/>
      <c r="DN8" s="184"/>
      <c r="DO8" s="184"/>
    </row>
    <row r="9" spans="1:119" ht="18.75" customHeight="1" thickBot="1" x14ac:dyDescent="0.2">
      <c r="A9" s="185"/>
      <c r="B9" s="608" t="s">
        <v>109</v>
      </c>
      <c r="C9" s="609"/>
      <c r="D9" s="609"/>
      <c r="E9" s="609"/>
      <c r="F9" s="609"/>
      <c r="G9" s="609"/>
      <c r="H9" s="609"/>
      <c r="I9" s="609"/>
      <c r="J9" s="609"/>
      <c r="K9" s="529"/>
      <c r="L9" s="610" t="s">
        <v>110</v>
      </c>
      <c r="M9" s="611"/>
      <c r="N9" s="611"/>
      <c r="O9" s="611"/>
      <c r="P9" s="611"/>
      <c r="Q9" s="612"/>
      <c r="R9" s="613">
        <v>26836</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92</v>
      </c>
      <c r="AV9" s="524"/>
      <c r="AW9" s="524"/>
      <c r="AX9" s="524"/>
      <c r="AY9" s="446" t="s">
        <v>113</v>
      </c>
      <c r="AZ9" s="447"/>
      <c r="BA9" s="447"/>
      <c r="BB9" s="447"/>
      <c r="BC9" s="447"/>
      <c r="BD9" s="447"/>
      <c r="BE9" s="447"/>
      <c r="BF9" s="447"/>
      <c r="BG9" s="447"/>
      <c r="BH9" s="447"/>
      <c r="BI9" s="447"/>
      <c r="BJ9" s="447"/>
      <c r="BK9" s="447"/>
      <c r="BL9" s="447"/>
      <c r="BM9" s="448"/>
      <c r="BN9" s="466">
        <v>-53416</v>
      </c>
      <c r="BO9" s="467"/>
      <c r="BP9" s="467"/>
      <c r="BQ9" s="467"/>
      <c r="BR9" s="467"/>
      <c r="BS9" s="467"/>
      <c r="BT9" s="467"/>
      <c r="BU9" s="468"/>
      <c r="BV9" s="466">
        <v>354843</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25</v>
      </c>
      <c r="CU9" s="437"/>
      <c r="CV9" s="437"/>
      <c r="CW9" s="437"/>
      <c r="CX9" s="437"/>
      <c r="CY9" s="437"/>
      <c r="CZ9" s="437"/>
      <c r="DA9" s="438"/>
      <c r="DB9" s="436">
        <v>26</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115</v>
      </c>
      <c r="M10" s="440"/>
      <c r="N10" s="440"/>
      <c r="O10" s="440"/>
      <c r="P10" s="440"/>
      <c r="Q10" s="441"/>
      <c r="R10" s="442">
        <v>29951</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193229</v>
      </c>
      <c r="BO10" s="467"/>
      <c r="BP10" s="467"/>
      <c r="BQ10" s="467"/>
      <c r="BR10" s="467"/>
      <c r="BS10" s="467"/>
      <c r="BT10" s="467"/>
      <c r="BU10" s="468"/>
      <c r="BV10" s="466">
        <v>12657</v>
      </c>
      <c r="BW10" s="467"/>
      <c r="BX10" s="467"/>
      <c r="BY10" s="467"/>
      <c r="BZ10" s="467"/>
      <c r="CA10" s="467"/>
      <c r="CB10" s="467"/>
      <c r="CC10" s="468"/>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123</v>
      </c>
      <c r="AV11" s="524"/>
      <c r="AW11" s="524"/>
      <c r="AX11" s="524"/>
      <c r="AY11" s="446" t="s">
        <v>124</v>
      </c>
      <c r="AZ11" s="447"/>
      <c r="BA11" s="447"/>
      <c r="BB11" s="447"/>
      <c r="BC11" s="447"/>
      <c r="BD11" s="447"/>
      <c r="BE11" s="447"/>
      <c r="BF11" s="447"/>
      <c r="BG11" s="447"/>
      <c r="BH11" s="447"/>
      <c r="BI11" s="447"/>
      <c r="BJ11" s="447"/>
      <c r="BK11" s="447"/>
      <c r="BL11" s="447"/>
      <c r="BM11" s="448"/>
      <c r="BN11" s="466">
        <v>308786</v>
      </c>
      <c r="BO11" s="467"/>
      <c r="BP11" s="467"/>
      <c r="BQ11" s="467"/>
      <c r="BR11" s="467"/>
      <c r="BS11" s="467"/>
      <c r="BT11" s="467"/>
      <c r="BU11" s="468"/>
      <c r="BV11" s="466">
        <v>262762</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4"/>
      <c r="DK11" s="184"/>
      <c r="DL11" s="184"/>
      <c r="DM11" s="184"/>
      <c r="DN11" s="184"/>
      <c r="DO11" s="184"/>
    </row>
    <row r="12" spans="1:119" ht="18.75" customHeight="1" x14ac:dyDescent="0.15">
      <c r="A12" s="185"/>
      <c r="B12" s="582" t="s">
        <v>128</v>
      </c>
      <c r="C12" s="583"/>
      <c r="D12" s="583"/>
      <c r="E12" s="583"/>
      <c r="F12" s="583"/>
      <c r="G12" s="583"/>
      <c r="H12" s="583"/>
      <c r="I12" s="583"/>
      <c r="J12" s="583"/>
      <c r="K12" s="584"/>
      <c r="L12" s="591" t="s">
        <v>129</v>
      </c>
      <c r="M12" s="592"/>
      <c r="N12" s="592"/>
      <c r="O12" s="592"/>
      <c r="P12" s="592"/>
      <c r="Q12" s="593"/>
      <c r="R12" s="594">
        <v>25568</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123</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126</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136</v>
      </c>
      <c r="N13" s="567"/>
      <c r="O13" s="567"/>
      <c r="P13" s="567"/>
      <c r="Q13" s="568"/>
      <c r="R13" s="569">
        <v>25344</v>
      </c>
      <c r="S13" s="570"/>
      <c r="T13" s="570"/>
      <c r="U13" s="570"/>
      <c r="V13" s="571"/>
      <c r="W13" s="557" t="s">
        <v>137</v>
      </c>
      <c r="X13" s="479"/>
      <c r="Y13" s="479"/>
      <c r="Z13" s="479"/>
      <c r="AA13" s="479"/>
      <c r="AB13" s="480"/>
      <c r="AC13" s="442">
        <v>797</v>
      </c>
      <c r="AD13" s="443"/>
      <c r="AE13" s="443"/>
      <c r="AF13" s="443"/>
      <c r="AG13" s="444"/>
      <c r="AH13" s="442">
        <v>904</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448599</v>
      </c>
      <c r="BO13" s="467"/>
      <c r="BP13" s="467"/>
      <c r="BQ13" s="467"/>
      <c r="BR13" s="467"/>
      <c r="BS13" s="467"/>
      <c r="BT13" s="467"/>
      <c r="BU13" s="468"/>
      <c r="BV13" s="466">
        <v>630262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7.3</v>
      </c>
      <c r="CU13" s="437"/>
      <c r="CV13" s="437"/>
      <c r="CW13" s="437"/>
      <c r="CX13" s="437"/>
      <c r="CY13" s="437"/>
      <c r="CZ13" s="437"/>
      <c r="DA13" s="438"/>
      <c r="DB13" s="436">
        <v>7.1</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142</v>
      </c>
      <c r="M14" s="603"/>
      <c r="N14" s="603"/>
      <c r="O14" s="603"/>
      <c r="P14" s="603"/>
      <c r="Q14" s="604"/>
      <c r="R14" s="569">
        <v>26230</v>
      </c>
      <c r="S14" s="570"/>
      <c r="T14" s="570"/>
      <c r="U14" s="570"/>
      <c r="V14" s="571"/>
      <c r="W14" s="572"/>
      <c r="X14" s="482"/>
      <c r="Y14" s="482"/>
      <c r="Z14" s="482"/>
      <c r="AA14" s="482"/>
      <c r="AB14" s="483"/>
      <c r="AC14" s="562">
        <v>7.1</v>
      </c>
      <c r="AD14" s="563"/>
      <c r="AE14" s="563"/>
      <c r="AF14" s="563"/>
      <c r="AG14" s="564"/>
      <c r="AH14" s="562">
        <v>7.7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126</v>
      </c>
      <c r="CU14" s="574"/>
      <c r="CV14" s="574"/>
      <c r="CW14" s="574"/>
      <c r="CX14" s="574"/>
      <c r="CY14" s="574"/>
      <c r="CZ14" s="574"/>
      <c r="DA14" s="575"/>
      <c r="DB14" s="573" t="s">
        <v>127</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136</v>
      </c>
      <c r="N15" s="567"/>
      <c r="O15" s="567"/>
      <c r="P15" s="567"/>
      <c r="Q15" s="568"/>
      <c r="R15" s="569">
        <v>26018</v>
      </c>
      <c r="S15" s="570"/>
      <c r="T15" s="570"/>
      <c r="U15" s="570"/>
      <c r="V15" s="571"/>
      <c r="W15" s="557" t="s">
        <v>144</v>
      </c>
      <c r="X15" s="479"/>
      <c r="Y15" s="479"/>
      <c r="Z15" s="479"/>
      <c r="AA15" s="479"/>
      <c r="AB15" s="480"/>
      <c r="AC15" s="442">
        <v>2917</v>
      </c>
      <c r="AD15" s="443"/>
      <c r="AE15" s="443"/>
      <c r="AF15" s="443"/>
      <c r="AG15" s="444"/>
      <c r="AH15" s="442">
        <v>3080</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2757901</v>
      </c>
      <c r="BO15" s="462"/>
      <c r="BP15" s="462"/>
      <c r="BQ15" s="462"/>
      <c r="BR15" s="462"/>
      <c r="BS15" s="462"/>
      <c r="BT15" s="462"/>
      <c r="BU15" s="463"/>
      <c r="BV15" s="461">
        <v>2720144</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25.9</v>
      </c>
      <c r="AD16" s="563"/>
      <c r="AE16" s="563"/>
      <c r="AF16" s="563"/>
      <c r="AG16" s="564"/>
      <c r="AH16" s="562">
        <v>26.1</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12309501</v>
      </c>
      <c r="BO16" s="467"/>
      <c r="BP16" s="467"/>
      <c r="BQ16" s="467"/>
      <c r="BR16" s="467"/>
      <c r="BS16" s="467"/>
      <c r="BT16" s="467"/>
      <c r="BU16" s="468"/>
      <c r="BV16" s="466">
        <v>12286989</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150</v>
      </c>
      <c r="N17" s="552"/>
      <c r="O17" s="552"/>
      <c r="P17" s="552"/>
      <c r="Q17" s="553"/>
      <c r="R17" s="554" t="s">
        <v>151</v>
      </c>
      <c r="S17" s="555"/>
      <c r="T17" s="555"/>
      <c r="U17" s="555"/>
      <c r="V17" s="556"/>
      <c r="W17" s="557" t="s">
        <v>152</v>
      </c>
      <c r="X17" s="479"/>
      <c r="Y17" s="479"/>
      <c r="Z17" s="479"/>
      <c r="AA17" s="479"/>
      <c r="AB17" s="480"/>
      <c r="AC17" s="442">
        <v>7553</v>
      </c>
      <c r="AD17" s="443"/>
      <c r="AE17" s="443"/>
      <c r="AF17" s="443"/>
      <c r="AG17" s="444"/>
      <c r="AH17" s="442">
        <v>7831</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3450277</v>
      </c>
      <c r="BO17" s="467"/>
      <c r="BP17" s="467"/>
      <c r="BQ17" s="467"/>
      <c r="BR17" s="467"/>
      <c r="BS17" s="467"/>
      <c r="BT17" s="467"/>
      <c r="BU17" s="468"/>
      <c r="BV17" s="466">
        <v>3421697</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154</v>
      </c>
      <c r="C18" s="529"/>
      <c r="D18" s="529"/>
      <c r="E18" s="530"/>
      <c r="F18" s="530"/>
      <c r="G18" s="530"/>
      <c r="H18" s="530"/>
      <c r="I18" s="530"/>
      <c r="J18" s="530"/>
      <c r="K18" s="530"/>
      <c r="L18" s="531">
        <v>721.42</v>
      </c>
      <c r="M18" s="531"/>
      <c r="N18" s="531"/>
      <c r="O18" s="531"/>
      <c r="P18" s="531"/>
      <c r="Q18" s="531"/>
      <c r="R18" s="532"/>
      <c r="S18" s="532"/>
      <c r="T18" s="532"/>
      <c r="U18" s="532"/>
      <c r="V18" s="533"/>
      <c r="W18" s="547"/>
      <c r="X18" s="548"/>
      <c r="Y18" s="548"/>
      <c r="Z18" s="548"/>
      <c r="AA18" s="548"/>
      <c r="AB18" s="558"/>
      <c r="AC18" s="430">
        <v>67</v>
      </c>
      <c r="AD18" s="431"/>
      <c r="AE18" s="431"/>
      <c r="AF18" s="431"/>
      <c r="AG18" s="534"/>
      <c r="AH18" s="430">
        <v>66.3</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12325704</v>
      </c>
      <c r="BO18" s="467"/>
      <c r="BP18" s="467"/>
      <c r="BQ18" s="467"/>
      <c r="BR18" s="467"/>
      <c r="BS18" s="467"/>
      <c r="BT18" s="467"/>
      <c r="BU18" s="468"/>
      <c r="BV18" s="466">
        <v>12394113</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156</v>
      </c>
      <c r="C19" s="529"/>
      <c r="D19" s="529"/>
      <c r="E19" s="530"/>
      <c r="F19" s="530"/>
      <c r="G19" s="530"/>
      <c r="H19" s="530"/>
      <c r="I19" s="530"/>
      <c r="J19" s="530"/>
      <c r="K19" s="530"/>
      <c r="L19" s="536">
        <v>37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16177493</v>
      </c>
      <c r="BO19" s="467"/>
      <c r="BP19" s="467"/>
      <c r="BQ19" s="467"/>
      <c r="BR19" s="467"/>
      <c r="BS19" s="467"/>
      <c r="BT19" s="467"/>
      <c r="BU19" s="468"/>
      <c r="BV19" s="466">
        <v>16390488</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158</v>
      </c>
      <c r="C20" s="529"/>
      <c r="D20" s="529"/>
      <c r="E20" s="530"/>
      <c r="F20" s="530"/>
      <c r="G20" s="530"/>
      <c r="H20" s="530"/>
      <c r="I20" s="530"/>
      <c r="J20" s="530"/>
      <c r="K20" s="530"/>
      <c r="L20" s="536">
        <v>11311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32558486</v>
      </c>
      <c r="BO23" s="467"/>
      <c r="BP23" s="467"/>
      <c r="BQ23" s="467"/>
      <c r="BR23" s="467"/>
      <c r="BS23" s="467"/>
      <c r="BT23" s="467"/>
      <c r="BU23" s="468"/>
      <c r="BV23" s="466">
        <v>33196373</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167</v>
      </c>
      <c r="F24" s="440"/>
      <c r="G24" s="440"/>
      <c r="H24" s="440"/>
      <c r="I24" s="440"/>
      <c r="J24" s="440"/>
      <c r="K24" s="441"/>
      <c r="L24" s="442">
        <v>1</v>
      </c>
      <c r="M24" s="443"/>
      <c r="N24" s="443"/>
      <c r="O24" s="443"/>
      <c r="P24" s="444"/>
      <c r="Q24" s="442">
        <v>5929</v>
      </c>
      <c r="R24" s="443"/>
      <c r="S24" s="443"/>
      <c r="T24" s="443"/>
      <c r="U24" s="443"/>
      <c r="V24" s="444"/>
      <c r="W24" s="508"/>
      <c r="X24" s="499"/>
      <c r="Y24" s="500"/>
      <c r="Z24" s="439" t="s">
        <v>168</v>
      </c>
      <c r="AA24" s="440"/>
      <c r="AB24" s="440"/>
      <c r="AC24" s="440"/>
      <c r="AD24" s="440"/>
      <c r="AE24" s="440"/>
      <c r="AF24" s="440"/>
      <c r="AG24" s="441"/>
      <c r="AH24" s="442">
        <v>342</v>
      </c>
      <c r="AI24" s="443"/>
      <c r="AJ24" s="443"/>
      <c r="AK24" s="443"/>
      <c r="AL24" s="444"/>
      <c r="AM24" s="442">
        <v>1155276</v>
      </c>
      <c r="AN24" s="443"/>
      <c r="AO24" s="443"/>
      <c r="AP24" s="443"/>
      <c r="AQ24" s="443"/>
      <c r="AR24" s="444"/>
      <c r="AS24" s="442">
        <v>3378</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20371985</v>
      </c>
      <c r="BO24" s="467"/>
      <c r="BP24" s="467"/>
      <c r="BQ24" s="467"/>
      <c r="BR24" s="467"/>
      <c r="BS24" s="467"/>
      <c r="BT24" s="467"/>
      <c r="BU24" s="468"/>
      <c r="BV24" s="466">
        <v>21313148</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170</v>
      </c>
      <c r="F25" s="440"/>
      <c r="G25" s="440"/>
      <c r="H25" s="440"/>
      <c r="I25" s="440"/>
      <c r="J25" s="440"/>
      <c r="K25" s="441"/>
      <c r="L25" s="442">
        <v>1</v>
      </c>
      <c r="M25" s="443"/>
      <c r="N25" s="443"/>
      <c r="O25" s="443"/>
      <c r="P25" s="444"/>
      <c r="Q25" s="442">
        <v>6780</v>
      </c>
      <c r="R25" s="443"/>
      <c r="S25" s="443"/>
      <c r="T25" s="443"/>
      <c r="U25" s="443"/>
      <c r="V25" s="444"/>
      <c r="W25" s="508"/>
      <c r="X25" s="499"/>
      <c r="Y25" s="500"/>
      <c r="Z25" s="439" t="s">
        <v>171</v>
      </c>
      <c r="AA25" s="440"/>
      <c r="AB25" s="440"/>
      <c r="AC25" s="440"/>
      <c r="AD25" s="440"/>
      <c r="AE25" s="440"/>
      <c r="AF25" s="440"/>
      <c r="AG25" s="441"/>
      <c r="AH25" s="442" t="s">
        <v>126</v>
      </c>
      <c r="AI25" s="443"/>
      <c r="AJ25" s="443"/>
      <c r="AK25" s="443"/>
      <c r="AL25" s="444"/>
      <c r="AM25" s="442" t="s">
        <v>126</v>
      </c>
      <c r="AN25" s="443"/>
      <c r="AO25" s="443"/>
      <c r="AP25" s="443"/>
      <c r="AQ25" s="443"/>
      <c r="AR25" s="444"/>
      <c r="AS25" s="442" t="s">
        <v>126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4607570</v>
      </c>
      <c r="BO25" s="462"/>
      <c r="BP25" s="462"/>
      <c r="BQ25" s="462"/>
      <c r="BR25" s="462"/>
      <c r="BS25" s="462"/>
      <c r="BT25" s="462"/>
      <c r="BU25" s="463"/>
      <c r="BV25" s="461">
        <v>4871967</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173</v>
      </c>
      <c r="F26" s="440"/>
      <c r="G26" s="440"/>
      <c r="H26" s="440"/>
      <c r="I26" s="440"/>
      <c r="J26" s="440"/>
      <c r="K26" s="441"/>
      <c r="L26" s="442">
        <v>1</v>
      </c>
      <c r="M26" s="443"/>
      <c r="N26" s="443"/>
      <c r="O26" s="443"/>
      <c r="P26" s="444"/>
      <c r="Q26" s="442">
        <v>6100</v>
      </c>
      <c r="R26" s="443"/>
      <c r="S26" s="443"/>
      <c r="T26" s="443"/>
      <c r="U26" s="443"/>
      <c r="V26" s="444"/>
      <c r="W26" s="508"/>
      <c r="X26" s="499"/>
      <c r="Y26" s="500"/>
      <c r="Z26" s="439" t="s">
        <v>174</v>
      </c>
      <c r="AA26" s="521"/>
      <c r="AB26" s="521"/>
      <c r="AC26" s="521"/>
      <c r="AD26" s="521"/>
      <c r="AE26" s="521"/>
      <c r="AF26" s="521"/>
      <c r="AG26" s="522"/>
      <c r="AH26" s="442">
        <v>24</v>
      </c>
      <c r="AI26" s="443"/>
      <c r="AJ26" s="443"/>
      <c r="AK26" s="443"/>
      <c r="AL26" s="444"/>
      <c r="AM26" s="442">
        <v>89064</v>
      </c>
      <c r="AN26" s="443"/>
      <c r="AO26" s="443"/>
      <c r="AP26" s="443"/>
      <c r="AQ26" s="443"/>
      <c r="AR26" s="444"/>
      <c r="AS26" s="442">
        <v>3711</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126</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176</v>
      </c>
      <c r="F27" s="440"/>
      <c r="G27" s="440"/>
      <c r="H27" s="440"/>
      <c r="I27" s="440"/>
      <c r="J27" s="440"/>
      <c r="K27" s="441"/>
      <c r="L27" s="442">
        <v>1</v>
      </c>
      <c r="M27" s="443"/>
      <c r="N27" s="443"/>
      <c r="O27" s="443"/>
      <c r="P27" s="444"/>
      <c r="Q27" s="442">
        <v>3940</v>
      </c>
      <c r="R27" s="443"/>
      <c r="S27" s="443"/>
      <c r="T27" s="443"/>
      <c r="U27" s="443"/>
      <c r="V27" s="444"/>
      <c r="W27" s="508"/>
      <c r="X27" s="499"/>
      <c r="Y27" s="500"/>
      <c r="Z27" s="439" t="s">
        <v>177</v>
      </c>
      <c r="AA27" s="440"/>
      <c r="AB27" s="440"/>
      <c r="AC27" s="440"/>
      <c r="AD27" s="440"/>
      <c r="AE27" s="440"/>
      <c r="AF27" s="440"/>
      <c r="AG27" s="441"/>
      <c r="AH27" s="442">
        <v>12</v>
      </c>
      <c r="AI27" s="443"/>
      <c r="AJ27" s="443"/>
      <c r="AK27" s="443"/>
      <c r="AL27" s="444"/>
      <c r="AM27" s="442">
        <v>35616</v>
      </c>
      <c r="AN27" s="443"/>
      <c r="AO27" s="443"/>
      <c r="AP27" s="443"/>
      <c r="AQ27" s="443"/>
      <c r="AR27" s="444"/>
      <c r="AS27" s="442">
        <v>2968</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561900</v>
      </c>
      <c r="BO27" s="470"/>
      <c r="BP27" s="470"/>
      <c r="BQ27" s="470"/>
      <c r="BR27" s="470"/>
      <c r="BS27" s="470"/>
      <c r="BT27" s="470"/>
      <c r="BU27" s="471"/>
      <c r="BV27" s="469">
        <v>561900</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179</v>
      </c>
      <c r="F28" s="440"/>
      <c r="G28" s="440"/>
      <c r="H28" s="440"/>
      <c r="I28" s="440"/>
      <c r="J28" s="440"/>
      <c r="K28" s="441"/>
      <c r="L28" s="442">
        <v>1</v>
      </c>
      <c r="M28" s="443"/>
      <c r="N28" s="443"/>
      <c r="O28" s="443"/>
      <c r="P28" s="444"/>
      <c r="Q28" s="442">
        <v>3470</v>
      </c>
      <c r="R28" s="443"/>
      <c r="S28" s="443"/>
      <c r="T28" s="443"/>
      <c r="U28" s="443"/>
      <c r="V28" s="444"/>
      <c r="W28" s="508"/>
      <c r="X28" s="499"/>
      <c r="Y28" s="500"/>
      <c r="Z28" s="439" t="s">
        <v>180</v>
      </c>
      <c r="AA28" s="440"/>
      <c r="AB28" s="440"/>
      <c r="AC28" s="440"/>
      <c r="AD28" s="440"/>
      <c r="AE28" s="440"/>
      <c r="AF28" s="440"/>
      <c r="AG28" s="441"/>
      <c r="AH28" s="442" t="s">
        <v>126</v>
      </c>
      <c r="AI28" s="443"/>
      <c r="AJ28" s="443"/>
      <c r="AK28" s="443"/>
      <c r="AL28" s="444"/>
      <c r="AM28" s="442" t="s">
        <v>126</v>
      </c>
      <c r="AN28" s="443"/>
      <c r="AO28" s="443"/>
      <c r="AP28" s="443"/>
      <c r="AQ28" s="443"/>
      <c r="AR28" s="444"/>
      <c r="AS28" s="442" t="s">
        <v>126</v>
      </c>
      <c r="AT28" s="443"/>
      <c r="AU28" s="443"/>
      <c r="AV28" s="443"/>
      <c r="AW28" s="443"/>
      <c r="AX28" s="445"/>
      <c r="AY28" s="449" t="s">
        <v>181</v>
      </c>
      <c r="AZ28" s="450"/>
      <c r="BA28" s="450"/>
      <c r="BB28" s="451"/>
      <c r="BC28" s="458" t="s">
        <v>46</v>
      </c>
      <c r="BD28" s="459"/>
      <c r="BE28" s="459"/>
      <c r="BF28" s="459"/>
      <c r="BG28" s="459"/>
      <c r="BH28" s="459"/>
      <c r="BI28" s="459"/>
      <c r="BJ28" s="459"/>
      <c r="BK28" s="459"/>
      <c r="BL28" s="459"/>
      <c r="BM28" s="460"/>
      <c r="BN28" s="461">
        <v>8145092</v>
      </c>
      <c r="BO28" s="462"/>
      <c r="BP28" s="462"/>
      <c r="BQ28" s="462"/>
      <c r="BR28" s="462"/>
      <c r="BS28" s="462"/>
      <c r="BT28" s="462"/>
      <c r="BU28" s="463"/>
      <c r="BV28" s="461">
        <v>7951863</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182</v>
      </c>
      <c r="F29" s="440"/>
      <c r="G29" s="440"/>
      <c r="H29" s="440"/>
      <c r="I29" s="440"/>
      <c r="J29" s="440"/>
      <c r="K29" s="441"/>
      <c r="L29" s="442">
        <v>20</v>
      </c>
      <c r="M29" s="443"/>
      <c r="N29" s="443"/>
      <c r="O29" s="443"/>
      <c r="P29" s="444"/>
      <c r="Q29" s="442">
        <v>3150</v>
      </c>
      <c r="R29" s="443"/>
      <c r="S29" s="443"/>
      <c r="T29" s="443"/>
      <c r="U29" s="443"/>
      <c r="V29" s="444"/>
      <c r="W29" s="509"/>
      <c r="X29" s="510"/>
      <c r="Y29" s="511"/>
      <c r="Z29" s="439" t="s">
        <v>183</v>
      </c>
      <c r="AA29" s="440"/>
      <c r="AB29" s="440"/>
      <c r="AC29" s="440"/>
      <c r="AD29" s="440"/>
      <c r="AE29" s="440"/>
      <c r="AF29" s="440"/>
      <c r="AG29" s="441"/>
      <c r="AH29" s="442">
        <v>354</v>
      </c>
      <c r="AI29" s="443"/>
      <c r="AJ29" s="443"/>
      <c r="AK29" s="443"/>
      <c r="AL29" s="444"/>
      <c r="AM29" s="442">
        <v>1190892</v>
      </c>
      <c r="AN29" s="443"/>
      <c r="AO29" s="443"/>
      <c r="AP29" s="443"/>
      <c r="AQ29" s="443"/>
      <c r="AR29" s="444"/>
      <c r="AS29" s="442">
        <v>3364</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8705312</v>
      </c>
      <c r="BO29" s="467"/>
      <c r="BP29" s="467"/>
      <c r="BQ29" s="467"/>
      <c r="BR29" s="467"/>
      <c r="BS29" s="467"/>
      <c r="BT29" s="467"/>
      <c r="BU29" s="468"/>
      <c r="BV29" s="466">
        <v>8512852</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48</v>
      </c>
      <c r="BD30" s="434"/>
      <c r="BE30" s="434"/>
      <c r="BF30" s="434"/>
      <c r="BG30" s="434"/>
      <c r="BH30" s="434"/>
      <c r="BI30" s="434"/>
      <c r="BJ30" s="434"/>
      <c r="BK30" s="434"/>
      <c r="BL30" s="434"/>
      <c r="BM30" s="435"/>
      <c r="BN30" s="469">
        <v>6232966</v>
      </c>
      <c r="BO30" s="470"/>
      <c r="BP30" s="470"/>
      <c r="BQ30" s="470"/>
      <c r="BR30" s="470"/>
      <c r="BS30" s="470"/>
      <c r="BT30" s="470"/>
      <c r="BU30" s="471"/>
      <c r="BV30" s="469">
        <v>6227100</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192</v>
      </c>
      <c r="D33" s="429"/>
      <c r="E33" s="428" t="s">
        <v>193</v>
      </c>
      <c r="F33" s="428"/>
      <c r="G33" s="428"/>
      <c r="H33" s="428"/>
      <c r="I33" s="428"/>
      <c r="J33" s="428"/>
      <c r="K33" s="428"/>
      <c r="L33" s="428"/>
      <c r="M33" s="428"/>
      <c r="N33" s="428"/>
      <c r="O33" s="428"/>
      <c r="P33" s="428"/>
      <c r="Q33" s="428"/>
      <c r="R33" s="428"/>
      <c r="S33" s="428"/>
      <c r="T33" s="214"/>
      <c r="U33" s="429" t="s">
        <v>194</v>
      </c>
      <c r="V33" s="429"/>
      <c r="W33" s="428" t="s">
        <v>193</v>
      </c>
      <c r="X33" s="428"/>
      <c r="Y33" s="428"/>
      <c r="Z33" s="428"/>
      <c r="AA33" s="428"/>
      <c r="AB33" s="428"/>
      <c r="AC33" s="428"/>
      <c r="AD33" s="428"/>
      <c r="AE33" s="428"/>
      <c r="AF33" s="428"/>
      <c r="AG33" s="428"/>
      <c r="AH33" s="428"/>
      <c r="AI33" s="428"/>
      <c r="AJ33" s="428"/>
      <c r="AK33" s="428"/>
      <c r="AL33" s="214"/>
      <c r="AM33" s="429" t="s">
        <v>192</v>
      </c>
      <c r="AN33" s="429"/>
      <c r="AO33" s="428" t="s">
        <v>193</v>
      </c>
      <c r="AP33" s="428"/>
      <c r="AQ33" s="428"/>
      <c r="AR33" s="428"/>
      <c r="AS33" s="428"/>
      <c r="AT33" s="428"/>
      <c r="AU33" s="428"/>
      <c r="AV33" s="428"/>
      <c r="AW33" s="428"/>
      <c r="AX33" s="428"/>
      <c r="AY33" s="428"/>
      <c r="AZ33" s="428"/>
      <c r="BA33" s="428"/>
      <c r="BB33" s="428"/>
      <c r="BC33" s="428"/>
      <c r="BD33" s="215"/>
      <c r="BE33" s="428" t="s">
        <v>195</v>
      </c>
      <c r="BF33" s="428"/>
      <c r="BG33" s="428" t="s">
        <v>196</v>
      </c>
      <c r="BH33" s="428"/>
      <c r="BI33" s="428"/>
      <c r="BJ33" s="428"/>
      <c r="BK33" s="428"/>
      <c r="BL33" s="428"/>
      <c r="BM33" s="428"/>
      <c r="BN33" s="428"/>
      <c r="BO33" s="428"/>
      <c r="BP33" s="428"/>
      <c r="BQ33" s="428"/>
      <c r="BR33" s="428"/>
      <c r="BS33" s="428"/>
      <c r="BT33" s="428"/>
      <c r="BU33" s="428"/>
      <c r="BV33" s="215"/>
      <c r="BW33" s="429" t="s">
        <v>195</v>
      </c>
      <c r="BX33" s="429"/>
      <c r="BY33" s="428" t="s">
        <v>197</v>
      </c>
      <c r="BZ33" s="428"/>
      <c r="CA33" s="428"/>
      <c r="CB33" s="428"/>
      <c r="CC33" s="428"/>
      <c r="CD33" s="428"/>
      <c r="CE33" s="428"/>
      <c r="CF33" s="428"/>
      <c r="CG33" s="428"/>
      <c r="CH33" s="428"/>
      <c r="CI33" s="428"/>
      <c r="CJ33" s="428"/>
      <c r="CK33" s="428"/>
      <c r="CL33" s="428"/>
      <c r="CM33" s="428"/>
      <c r="CN33" s="214"/>
      <c r="CO33" s="429" t="s">
        <v>192</v>
      </c>
      <c r="CP33" s="429"/>
      <c r="CQ33" s="428" t="s">
        <v>198</v>
      </c>
      <c r="CR33" s="428"/>
      <c r="CS33" s="428"/>
      <c r="CT33" s="428"/>
      <c r="CU33" s="428"/>
      <c r="CV33" s="428"/>
      <c r="CW33" s="428"/>
      <c r="CX33" s="428"/>
      <c r="CY33" s="428"/>
      <c r="CZ33" s="428"/>
      <c r="DA33" s="428"/>
      <c r="DB33" s="428"/>
      <c r="DC33" s="428"/>
      <c r="DD33" s="428"/>
      <c r="DE33" s="428"/>
      <c r="DF33" s="214"/>
      <c r="DG33" s="427" t="s">
        <v>199</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4</v>
      </c>
      <c r="V34" s="425"/>
      <c r="W34" s="424" t="str">
        <f>IF('各会計、関係団体の財政状況及び健全化判断比率'!B28="","",'各会計、関係団体の財政状況及び健全化判断比率'!B28)</f>
        <v>三好市国民健康保険特別会計（事業勘定分）</v>
      </c>
      <c r="X34" s="424"/>
      <c r="Y34" s="424"/>
      <c r="Z34" s="424"/>
      <c r="AA34" s="424"/>
      <c r="AB34" s="424"/>
      <c r="AC34" s="424"/>
      <c r="AD34" s="424"/>
      <c r="AE34" s="424"/>
      <c r="AF34" s="424"/>
      <c r="AG34" s="424"/>
      <c r="AH34" s="424"/>
      <c r="AI34" s="424"/>
      <c r="AJ34" s="424"/>
      <c r="AK34" s="424"/>
      <c r="AL34" s="212"/>
      <c r="AM34" s="425">
        <f>IF(AO34="","",MAX(C34:D43,U34:V43)+1)</f>
        <v>7</v>
      </c>
      <c r="AN34" s="425"/>
      <c r="AO34" s="424" t="str">
        <f>IF('各会計、関係団体の財政状況及び健全化判断比率'!B31="","",'各会計、関係団体の財政状況及び健全化判断比率'!B31)</f>
        <v>三好市水道事業会計</v>
      </c>
      <c r="AP34" s="424"/>
      <c r="AQ34" s="424"/>
      <c r="AR34" s="424"/>
      <c r="AS34" s="424"/>
      <c r="AT34" s="424"/>
      <c r="AU34" s="424"/>
      <c r="AV34" s="424"/>
      <c r="AW34" s="424"/>
      <c r="AX34" s="424"/>
      <c r="AY34" s="424"/>
      <c r="AZ34" s="424"/>
      <c r="BA34" s="424"/>
      <c r="BB34" s="424"/>
      <c r="BC34" s="424"/>
      <c r="BD34" s="212"/>
      <c r="BE34" s="425">
        <f>IF(BG34="","",MAX(C34:D43,U34:V43,AM34:AN43)+1)</f>
        <v>9</v>
      </c>
      <c r="BF34" s="425"/>
      <c r="BG34" s="424" t="str">
        <f>IF('各会計、関係団体の財政状況及び健全化判断比率'!B33="","",'各会計、関係団体の財政状況及び健全化判断比率'!B33)</f>
        <v>三好市簡易水道事業特別会計</v>
      </c>
      <c r="BH34" s="424"/>
      <c r="BI34" s="424"/>
      <c r="BJ34" s="424"/>
      <c r="BK34" s="424"/>
      <c r="BL34" s="424"/>
      <c r="BM34" s="424"/>
      <c r="BN34" s="424"/>
      <c r="BO34" s="424"/>
      <c r="BP34" s="424"/>
      <c r="BQ34" s="424"/>
      <c r="BR34" s="424"/>
      <c r="BS34" s="424"/>
      <c r="BT34" s="424"/>
      <c r="BU34" s="424"/>
      <c r="BV34" s="212"/>
      <c r="BW34" s="425">
        <f>IF(BY34="","",MAX(C34:D43,U34:V43,AM34:AN43,BE34:BF43)+1)</f>
        <v>12</v>
      </c>
      <c r="BX34" s="425"/>
      <c r="BY34" s="424" t="str">
        <f>IF('各会計、関係団体の財政状況及び健全化判断比率'!B68="","",'各会計、関係団体の財政状況及び健全化判断比率'!B68)</f>
        <v>みよし広域連合（一般会計）</v>
      </c>
      <c r="BZ34" s="424"/>
      <c r="CA34" s="424"/>
      <c r="CB34" s="424"/>
      <c r="CC34" s="424"/>
      <c r="CD34" s="424"/>
      <c r="CE34" s="424"/>
      <c r="CF34" s="424"/>
      <c r="CG34" s="424"/>
      <c r="CH34" s="424"/>
      <c r="CI34" s="424"/>
      <c r="CJ34" s="424"/>
      <c r="CK34" s="424"/>
      <c r="CL34" s="424"/>
      <c r="CM34" s="424"/>
      <c r="CN34" s="212"/>
      <c r="CO34" s="425">
        <f>IF(CQ34="","",MAX(C34:D43,U34:V43,AM34:AN43,BE34:BF43,BW34:BX43)+1)</f>
        <v>21</v>
      </c>
      <c r="CP34" s="425"/>
      <c r="CQ34" s="424" t="str">
        <f>IF('各会計、関係団体の財政状況及び健全化判断比率'!BS7="","",'各会計、関係団体の財政状況及び健全化判断比率'!BS7)</f>
        <v>㈱山城しんこう</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f>IF(E35="","",C34+1)</f>
        <v>2</v>
      </c>
      <c r="D35" s="425"/>
      <c r="E35" s="424" t="str">
        <f>IF('各会計、関係団体の財政状況及び健全化判断比率'!B8="","",'各会計、関係団体の財政状況及び健全化判断比率'!B8)</f>
        <v>三好市給食事業特別会計</v>
      </c>
      <c r="F35" s="424"/>
      <c r="G35" s="424"/>
      <c r="H35" s="424"/>
      <c r="I35" s="424"/>
      <c r="J35" s="424"/>
      <c r="K35" s="424"/>
      <c r="L35" s="424"/>
      <c r="M35" s="424"/>
      <c r="N35" s="424"/>
      <c r="O35" s="424"/>
      <c r="P35" s="424"/>
      <c r="Q35" s="424"/>
      <c r="R35" s="424"/>
      <c r="S35" s="424"/>
      <c r="T35" s="212"/>
      <c r="U35" s="425">
        <f>IF(W35="","",U34+1)</f>
        <v>5</v>
      </c>
      <c r="V35" s="425"/>
      <c r="W35" s="424" t="str">
        <f>IF('各会計、関係団体の財政状況及び健全化判断比率'!B29="","",'各会計、関係団体の財政状況及び健全化判断比率'!B29)</f>
        <v>三好市国民健康保険特別会計（直診勘定分）</v>
      </c>
      <c r="X35" s="424"/>
      <c r="Y35" s="424"/>
      <c r="Z35" s="424"/>
      <c r="AA35" s="424"/>
      <c r="AB35" s="424"/>
      <c r="AC35" s="424"/>
      <c r="AD35" s="424"/>
      <c r="AE35" s="424"/>
      <c r="AF35" s="424"/>
      <c r="AG35" s="424"/>
      <c r="AH35" s="424"/>
      <c r="AI35" s="424"/>
      <c r="AJ35" s="424"/>
      <c r="AK35" s="424"/>
      <c r="AL35" s="212"/>
      <c r="AM35" s="425">
        <f t="shared" ref="AM35:AM43" si="0">IF(AO35="","",AM34+1)</f>
        <v>8</v>
      </c>
      <c r="AN35" s="425"/>
      <c r="AO35" s="424" t="str">
        <f>IF('各会計、関係団体の財政状況及び健全化判断比率'!B32="","",'各会計、関係団体の財政状況及び健全化判断比率'!B32)</f>
        <v>三好市国民健康保険市立三野病院特別会計</v>
      </c>
      <c r="AP35" s="424"/>
      <c r="AQ35" s="424"/>
      <c r="AR35" s="424"/>
      <c r="AS35" s="424"/>
      <c r="AT35" s="424"/>
      <c r="AU35" s="424"/>
      <c r="AV35" s="424"/>
      <c r="AW35" s="424"/>
      <c r="AX35" s="424"/>
      <c r="AY35" s="424"/>
      <c r="AZ35" s="424"/>
      <c r="BA35" s="424"/>
      <c r="BB35" s="424"/>
      <c r="BC35" s="424"/>
      <c r="BD35" s="212"/>
      <c r="BE35" s="425">
        <f t="shared" ref="BE35:BE43" si="1">IF(BG35="","",BE34+1)</f>
        <v>10</v>
      </c>
      <c r="BF35" s="425"/>
      <c r="BG35" s="424" t="str">
        <f>IF('各会計、関係団体の財政状況及び健全化判断比率'!B34="","",'各会計、関係団体の財政状況及び健全化判断比率'!B34)</f>
        <v>三好市農業集落排水事業特別会計</v>
      </c>
      <c r="BH35" s="424"/>
      <c r="BI35" s="424"/>
      <c r="BJ35" s="424"/>
      <c r="BK35" s="424"/>
      <c r="BL35" s="424"/>
      <c r="BM35" s="424"/>
      <c r="BN35" s="424"/>
      <c r="BO35" s="424"/>
      <c r="BP35" s="424"/>
      <c r="BQ35" s="424"/>
      <c r="BR35" s="424"/>
      <c r="BS35" s="424"/>
      <c r="BT35" s="424"/>
      <c r="BU35" s="424"/>
      <c r="BV35" s="212"/>
      <c r="BW35" s="425">
        <f t="shared" ref="BW35:BW43" si="2">IF(BY35="","",BW34+1)</f>
        <v>13</v>
      </c>
      <c r="BX35" s="425"/>
      <c r="BY35" s="424" t="str">
        <f>IF('各会計、関係団体の財政状況及び健全化判断比率'!B69="","",'各会計、関係団体の財政状況及び健全化判断比率'!B69)</f>
        <v>みよし広域連合（介護保険特別会計）</v>
      </c>
      <c r="BZ35" s="424"/>
      <c r="CA35" s="424"/>
      <c r="CB35" s="424"/>
      <c r="CC35" s="424"/>
      <c r="CD35" s="424"/>
      <c r="CE35" s="424"/>
      <c r="CF35" s="424"/>
      <c r="CG35" s="424"/>
      <c r="CH35" s="424"/>
      <c r="CI35" s="424"/>
      <c r="CJ35" s="424"/>
      <c r="CK35" s="424"/>
      <c r="CL35" s="424"/>
      <c r="CM35" s="424"/>
      <c r="CN35" s="212"/>
      <c r="CO35" s="425">
        <f t="shared" ref="CO35:CO43" si="3">IF(CQ35="","",CO34+1)</f>
        <v>22</v>
      </c>
      <c r="CP35" s="425"/>
      <c r="CQ35" s="424" t="str">
        <f>IF('各会計、関係団体の財政状況及び健全化判断比率'!BS8="","",'各会計、関係団体の財政状況及び健全化判断比率'!BS8)</f>
        <v>㈱山城もくもく</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f>IF(E36="","",C35+1)</f>
        <v>3</v>
      </c>
      <c r="D36" s="425"/>
      <c r="E36" s="424" t="str">
        <f>IF('各会計、関係団体の財政状況及び健全化判断比率'!B9="","",'各会計、関係団体の財政状況及び健全化判断比率'!B9)</f>
        <v>三好市土地取得事業特別会計</v>
      </c>
      <c r="F36" s="424"/>
      <c r="G36" s="424"/>
      <c r="H36" s="424"/>
      <c r="I36" s="424"/>
      <c r="J36" s="424"/>
      <c r="K36" s="424"/>
      <c r="L36" s="424"/>
      <c r="M36" s="424"/>
      <c r="N36" s="424"/>
      <c r="O36" s="424"/>
      <c r="P36" s="424"/>
      <c r="Q36" s="424"/>
      <c r="R36" s="424"/>
      <c r="S36" s="424"/>
      <c r="T36" s="212"/>
      <c r="U36" s="425">
        <f t="shared" ref="U36:U43" si="4">IF(W36="","",U35+1)</f>
        <v>6</v>
      </c>
      <c r="V36" s="425"/>
      <c r="W36" s="424" t="str">
        <f>IF('各会計、関係団体の財政状況及び健全化判断比率'!B30="","",'各会計、関係団体の財政状況及び健全化判断比率'!B30)</f>
        <v>三好市後期高齢者医療特別会計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f t="shared" si="1"/>
        <v>11</v>
      </c>
      <c r="BF36" s="425"/>
      <c r="BG36" s="424" t="str">
        <f>IF('各会計、関係団体の財政状況及び健全化判断比率'!B35="","",'各会計、関係団体の財政状況及び健全化判断比率'!B35)</f>
        <v>三好市浄化槽事業特別会計</v>
      </c>
      <c r="BH36" s="424"/>
      <c r="BI36" s="424"/>
      <c r="BJ36" s="424"/>
      <c r="BK36" s="424"/>
      <c r="BL36" s="424"/>
      <c r="BM36" s="424"/>
      <c r="BN36" s="424"/>
      <c r="BO36" s="424"/>
      <c r="BP36" s="424"/>
      <c r="BQ36" s="424"/>
      <c r="BR36" s="424"/>
      <c r="BS36" s="424"/>
      <c r="BT36" s="424"/>
      <c r="BU36" s="424"/>
      <c r="BV36" s="212"/>
      <c r="BW36" s="425">
        <f t="shared" si="2"/>
        <v>14</v>
      </c>
      <c r="BX36" s="425"/>
      <c r="BY36" s="424" t="str">
        <f>IF('各会計、関係団体の財政状況及び健全化判断比率'!B70="","",'各会計、関係団体の財政状況及び健全化判断比率'!B70)</f>
        <v>みよし広域連合（三好地区広域振興整備事業特別会計）</v>
      </c>
      <c r="BZ36" s="424"/>
      <c r="CA36" s="424"/>
      <c r="CB36" s="424"/>
      <c r="CC36" s="424"/>
      <c r="CD36" s="424"/>
      <c r="CE36" s="424"/>
      <c r="CF36" s="424"/>
      <c r="CG36" s="424"/>
      <c r="CH36" s="424"/>
      <c r="CI36" s="424"/>
      <c r="CJ36" s="424"/>
      <c r="CK36" s="424"/>
      <c r="CL36" s="424"/>
      <c r="CM36" s="424"/>
      <c r="CN36" s="212"/>
      <c r="CO36" s="425">
        <f t="shared" si="3"/>
        <v>23</v>
      </c>
      <c r="CP36" s="425"/>
      <c r="CQ36" s="424" t="str">
        <f>IF('各会計、関係団体の財政状況及び健全化判断比率'!BS9="","",'各会計、関係団体の財政状況及び健全化判断比率'!BS9)</f>
        <v>四国中央観光開発㈱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15</v>
      </c>
      <c r="BX37" s="425"/>
      <c r="BY37" s="424" t="str">
        <f>IF('各会計、関係団体の財政状況及び健全化判断比率'!B71="","",'各会計、関係団体の財政状況及び健全化判断比率'!B71)</f>
        <v>三好東部火葬場管理組合</v>
      </c>
      <c r="BZ37" s="424"/>
      <c r="CA37" s="424"/>
      <c r="CB37" s="424"/>
      <c r="CC37" s="424"/>
      <c r="CD37" s="424"/>
      <c r="CE37" s="424"/>
      <c r="CF37" s="424"/>
      <c r="CG37" s="424"/>
      <c r="CH37" s="424"/>
      <c r="CI37" s="424"/>
      <c r="CJ37" s="424"/>
      <c r="CK37" s="424"/>
      <c r="CL37" s="424"/>
      <c r="CM37" s="424"/>
      <c r="CN37" s="212"/>
      <c r="CO37" s="425">
        <f t="shared" si="3"/>
        <v>24</v>
      </c>
      <c r="CP37" s="425"/>
      <c r="CQ37" s="424" t="str">
        <f>IF('各会計、関係団体の財政状況及び健全化判断比率'!BS10="","",'各会計、関係団体の財政状況及び健全化判断比率'!BS10)</f>
        <v>㈱池田ケーブルネットワーク</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16</v>
      </c>
      <c r="BX38" s="425"/>
      <c r="BY38" s="424" t="str">
        <f>IF('各会計、関係団体の財政状況及び健全化判断比率'!B72="","",'各会計、関係団体の財政状況及び健全化判断比率'!B72)</f>
        <v>徳島県市町村議会議員公務災害補償等組合</v>
      </c>
      <c r="BZ38" s="424"/>
      <c r="CA38" s="424"/>
      <c r="CB38" s="424"/>
      <c r="CC38" s="424"/>
      <c r="CD38" s="424"/>
      <c r="CE38" s="424"/>
      <c r="CF38" s="424"/>
      <c r="CG38" s="424"/>
      <c r="CH38" s="424"/>
      <c r="CI38" s="424"/>
      <c r="CJ38" s="424"/>
      <c r="CK38" s="424"/>
      <c r="CL38" s="424"/>
      <c r="CM38" s="424"/>
      <c r="CN38" s="212"/>
      <c r="CO38" s="425">
        <f t="shared" si="3"/>
        <v>25</v>
      </c>
      <c r="CP38" s="425"/>
      <c r="CQ38" s="424" t="str">
        <f>IF('各会計、関係団体の財政状況及び健全化判断比率'!BS11="","",'各会計、関係団体の財政状況及び健全化判断比率'!BS11)</f>
        <v>三好市観光協会</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17</v>
      </c>
      <c r="BX39" s="425"/>
      <c r="BY39" s="424" t="str">
        <f>IF('各会計、関係団体の財政状況及び健全化判断比率'!B73="","",'各会計、関係団体の財政状況及び健全化判断比率'!B73)</f>
        <v>徳島県市町村総合事務組合（一般会計）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18</v>
      </c>
      <c r="BX40" s="425"/>
      <c r="BY40" s="424" t="str">
        <f>IF('各会計、関係団体の財政状況及び健全化判断比率'!B74="","",'各会計、関係団体の財政状況及び健全化判断比率'!B74)</f>
        <v>徳島県市町村総合事務組合（徳島滞納整理機構特別会計）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f t="shared" si="2"/>
        <v>19</v>
      </c>
      <c r="BX41" s="425"/>
      <c r="BY41" s="424" t="str">
        <f>IF('各会計、関係団体の財政状況及び健全化判断比率'!B75="","",'各会計、関係団体の財政状況及び健全化判断比率'!B75)</f>
        <v>徳島県後期高齢者医療広域連合（一般会計）</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f t="shared" si="2"/>
        <v>20</v>
      </c>
      <c r="BX42" s="425"/>
      <c r="BY42" s="424" t="str">
        <f>IF('各会計、関係団体の財政状況及び健全化判断比率'!B76="","",'各会計、関係団体の財政状況及び健全化判断比率'!B76)</f>
        <v>徳島県後期高齢者医療広域連合（後期高齢者医療事業会計）</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H27kwBeogdmjy236yF6w++QaYu/Rl6l/FiSxCDizvvyaKE+oNqlytjHswuvHdYqgJGmxH9Zq4yYwimYdYmm3jQ==" saltValue="mC4eb2MPTDWzy8jb/o3+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5" t="s">
        <v>553</v>
      </c>
      <c r="D34" s="1245"/>
      <c r="E34" s="1246"/>
      <c r="F34" s="32">
        <v>6.23</v>
      </c>
      <c r="G34" s="33">
        <v>5.43</v>
      </c>
      <c r="H34" s="33">
        <v>3.66</v>
      </c>
      <c r="I34" s="33">
        <v>6.28</v>
      </c>
      <c r="J34" s="34">
        <v>6.03</v>
      </c>
      <c r="K34" s="22"/>
      <c r="L34" s="22"/>
      <c r="M34" s="22"/>
      <c r="N34" s="22"/>
      <c r="O34" s="22"/>
      <c r="P34" s="22"/>
    </row>
    <row r="35" spans="1:16" ht="39" customHeight="1" x14ac:dyDescent="0.15">
      <c r="A35" s="22"/>
      <c r="B35" s="35"/>
      <c r="C35" s="1239" t="s">
        <v>554</v>
      </c>
      <c r="D35" s="1240"/>
      <c r="E35" s="1241"/>
      <c r="F35" s="36">
        <v>1.6</v>
      </c>
      <c r="G35" s="37">
        <v>2.37</v>
      </c>
      <c r="H35" s="37">
        <v>3</v>
      </c>
      <c r="I35" s="37">
        <v>3.03</v>
      </c>
      <c r="J35" s="38">
        <v>3.33</v>
      </c>
      <c r="K35" s="22"/>
      <c r="L35" s="22"/>
      <c r="M35" s="22"/>
      <c r="N35" s="22"/>
      <c r="O35" s="22"/>
      <c r="P35" s="22"/>
    </row>
    <row r="36" spans="1:16" ht="39" customHeight="1" x14ac:dyDescent="0.15">
      <c r="A36" s="22"/>
      <c r="B36" s="35"/>
      <c r="C36" s="1239" t="s">
        <v>555</v>
      </c>
      <c r="D36" s="1240"/>
      <c r="E36" s="1241"/>
      <c r="F36" s="36">
        <v>2.31</v>
      </c>
      <c r="G36" s="37">
        <v>3.13</v>
      </c>
      <c r="H36" s="37">
        <v>3.55</v>
      </c>
      <c r="I36" s="37">
        <v>3.16</v>
      </c>
      <c r="J36" s="38">
        <v>2.8</v>
      </c>
      <c r="K36" s="22"/>
      <c r="L36" s="22"/>
      <c r="M36" s="22"/>
      <c r="N36" s="22"/>
      <c r="O36" s="22"/>
      <c r="P36" s="22"/>
    </row>
    <row r="37" spans="1:16" ht="39" customHeight="1" x14ac:dyDescent="0.15">
      <c r="A37" s="22"/>
      <c r="B37" s="35"/>
      <c r="C37" s="1239" t="s">
        <v>556</v>
      </c>
      <c r="D37" s="1240"/>
      <c r="E37" s="1241"/>
      <c r="F37" s="36">
        <v>2.15</v>
      </c>
      <c r="G37" s="37">
        <v>2.0499999999999998</v>
      </c>
      <c r="H37" s="37">
        <v>1.79</v>
      </c>
      <c r="I37" s="37">
        <v>1.51</v>
      </c>
      <c r="J37" s="38">
        <v>1.44</v>
      </c>
      <c r="K37" s="22"/>
      <c r="L37" s="22"/>
      <c r="M37" s="22"/>
      <c r="N37" s="22"/>
      <c r="O37" s="22"/>
      <c r="P37" s="22"/>
    </row>
    <row r="38" spans="1:16" ht="39" customHeight="1" x14ac:dyDescent="0.15">
      <c r="A38" s="22"/>
      <c r="B38" s="35"/>
      <c r="C38" s="1239" t="s">
        <v>557</v>
      </c>
      <c r="D38" s="1240"/>
      <c r="E38" s="1241"/>
      <c r="F38" s="36">
        <v>0</v>
      </c>
      <c r="G38" s="37">
        <v>0.03</v>
      </c>
      <c r="H38" s="37">
        <v>0.03</v>
      </c>
      <c r="I38" s="37">
        <v>0.02</v>
      </c>
      <c r="J38" s="38">
        <v>0.21</v>
      </c>
      <c r="K38" s="22"/>
      <c r="L38" s="22"/>
      <c r="M38" s="22"/>
      <c r="N38" s="22"/>
      <c r="O38" s="22"/>
      <c r="P38" s="22"/>
    </row>
    <row r="39" spans="1:16" ht="39" customHeight="1" x14ac:dyDescent="0.15">
      <c r="A39" s="22"/>
      <c r="B39" s="35"/>
      <c r="C39" s="1239" t="s">
        <v>558</v>
      </c>
      <c r="D39" s="1240"/>
      <c r="E39" s="1241"/>
      <c r="F39" s="36">
        <v>0.09</v>
      </c>
      <c r="G39" s="37">
        <v>0.09</v>
      </c>
      <c r="H39" s="37">
        <v>0.1</v>
      </c>
      <c r="I39" s="37">
        <v>0.1</v>
      </c>
      <c r="J39" s="38">
        <v>0.09</v>
      </c>
      <c r="K39" s="22"/>
      <c r="L39" s="22"/>
      <c r="M39" s="22"/>
      <c r="N39" s="22"/>
      <c r="O39" s="22"/>
      <c r="P39" s="22"/>
    </row>
    <row r="40" spans="1:16" ht="39" customHeight="1" x14ac:dyDescent="0.15">
      <c r="A40" s="22"/>
      <c r="B40" s="35"/>
      <c r="C40" s="1239" t="s">
        <v>559</v>
      </c>
      <c r="D40" s="1240"/>
      <c r="E40" s="1241"/>
      <c r="F40" s="36">
        <v>1.93</v>
      </c>
      <c r="G40" s="37">
        <v>0.52</v>
      </c>
      <c r="H40" s="37">
        <v>0.04</v>
      </c>
      <c r="I40" s="37">
        <v>0.06</v>
      </c>
      <c r="J40" s="38">
        <v>0.05</v>
      </c>
      <c r="K40" s="22"/>
      <c r="L40" s="22"/>
      <c r="M40" s="22"/>
      <c r="N40" s="22"/>
      <c r="O40" s="22"/>
      <c r="P40" s="22"/>
    </row>
    <row r="41" spans="1:16" ht="39" customHeight="1" x14ac:dyDescent="0.15">
      <c r="A41" s="22"/>
      <c r="B41" s="35"/>
      <c r="C41" s="1239" t="s">
        <v>560</v>
      </c>
      <c r="D41" s="1240"/>
      <c r="E41" s="1241"/>
      <c r="F41" s="36">
        <v>0</v>
      </c>
      <c r="G41" s="37">
        <v>0</v>
      </c>
      <c r="H41" s="37">
        <v>0</v>
      </c>
      <c r="I41" s="37">
        <v>0</v>
      </c>
      <c r="J41" s="38">
        <v>0</v>
      </c>
      <c r="K41" s="22"/>
      <c r="L41" s="22"/>
      <c r="M41" s="22"/>
      <c r="N41" s="22"/>
      <c r="O41" s="22"/>
      <c r="P41" s="22"/>
    </row>
    <row r="42" spans="1:16" ht="39" customHeight="1" x14ac:dyDescent="0.15">
      <c r="A42" s="22"/>
      <c r="B42" s="39"/>
      <c r="C42" s="1239" t="s">
        <v>561</v>
      </c>
      <c r="D42" s="1240"/>
      <c r="E42" s="1241"/>
      <c r="F42" s="36" t="s">
        <v>506</v>
      </c>
      <c r="G42" s="37" t="s">
        <v>506</v>
      </c>
      <c r="H42" s="37" t="s">
        <v>506</v>
      </c>
      <c r="I42" s="37" t="s">
        <v>506</v>
      </c>
      <c r="J42" s="38" t="s">
        <v>506</v>
      </c>
      <c r="K42" s="22"/>
      <c r="L42" s="22"/>
      <c r="M42" s="22"/>
      <c r="N42" s="22"/>
      <c r="O42" s="22"/>
      <c r="P42" s="22"/>
    </row>
    <row r="43" spans="1:16" ht="39" customHeight="1" thickBot="1" x14ac:dyDescent="0.2">
      <c r="A43" s="22"/>
      <c r="B43" s="40"/>
      <c r="C43" s="1242" t="s">
        <v>562</v>
      </c>
      <c r="D43" s="1243"/>
      <c r="E43" s="1244"/>
      <c r="F43" s="41">
        <v>0.95</v>
      </c>
      <c r="G43" s="42">
        <v>0.94</v>
      </c>
      <c r="H43" s="42">
        <v>0.22</v>
      </c>
      <c r="I43" s="42">
        <v>0.04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EzumyYpOKxsnrg10Z3dEYiVnOIxarswkfT2aUUxya0eSw3TXQLgPgAST0j2lxzftXzeRUlzUx3Y5gupBJZr+w==" saltValue="imuPqt54Snwd7VfKo11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4653</v>
      </c>
      <c r="L45" s="60">
        <v>4602</v>
      </c>
      <c r="M45" s="60">
        <v>4269</v>
      </c>
      <c r="N45" s="60">
        <v>4084</v>
      </c>
      <c r="O45" s="61">
        <v>3823</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506</v>
      </c>
      <c r="L46" s="64" t="s">
        <v>506</v>
      </c>
      <c r="M46" s="64" t="s">
        <v>506</v>
      </c>
      <c r="N46" s="64" t="s">
        <v>506</v>
      </c>
      <c r="O46" s="65" t="s">
        <v>506</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506</v>
      </c>
      <c r="L47" s="64" t="s">
        <v>506</v>
      </c>
      <c r="M47" s="64" t="s">
        <v>506</v>
      </c>
      <c r="N47" s="64" t="s">
        <v>506</v>
      </c>
      <c r="O47" s="65" t="s">
        <v>506</v>
      </c>
      <c r="P47" s="48"/>
      <c r="Q47" s="48"/>
      <c r="R47" s="48"/>
      <c r="S47" s="48"/>
      <c r="T47" s="48"/>
      <c r="U47" s="48"/>
    </row>
    <row r="48" spans="1:21" ht="30.75" customHeight="1" x14ac:dyDescent="0.15">
      <c r="A48" s="48"/>
      <c r="B48" s="1267"/>
      <c r="C48" s="1268"/>
      <c r="D48" s="62"/>
      <c r="E48" s="1249" t="s">
        <v>14</v>
      </c>
      <c r="F48" s="1249"/>
      <c r="G48" s="1249"/>
      <c r="H48" s="1249"/>
      <c r="I48" s="1249"/>
      <c r="J48" s="1250"/>
      <c r="K48" s="63">
        <v>258</v>
      </c>
      <c r="L48" s="64">
        <v>245</v>
      </c>
      <c r="M48" s="64">
        <v>282</v>
      </c>
      <c r="N48" s="64">
        <v>271</v>
      </c>
      <c r="O48" s="65">
        <v>271</v>
      </c>
      <c r="P48" s="48"/>
      <c r="Q48" s="48"/>
      <c r="R48" s="48"/>
      <c r="S48" s="48"/>
      <c r="T48" s="48"/>
      <c r="U48" s="48"/>
    </row>
    <row r="49" spans="1:21" ht="30.75" customHeight="1" x14ac:dyDescent="0.15">
      <c r="A49" s="48"/>
      <c r="B49" s="1267"/>
      <c r="C49" s="1268"/>
      <c r="D49" s="62"/>
      <c r="E49" s="1249" t="s">
        <v>15</v>
      </c>
      <c r="F49" s="1249"/>
      <c r="G49" s="1249"/>
      <c r="H49" s="1249"/>
      <c r="I49" s="1249"/>
      <c r="J49" s="1250"/>
      <c r="K49" s="63">
        <v>20</v>
      </c>
      <c r="L49" s="64">
        <v>24</v>
      </c>
      <c r="M49" s="64">
        <v>22</v>
      </c>
      <c r="N49" s="64">
        <v>11</v>
      </c>
      <c r="O49" s="65">
        <v>7</v>
      </c>
      <c r="P49" s="48"/>
      <c r="Q49" s="48"/>
      <c r="R49" s="48"/>
      <c r="S49" s="48"/>
      <c r="T49" s="48"/>
      <c r="U49" s="48"/>
    </row>
    <row r="50" spans="1:21" ht="30.75" customHeight="1" x14ac:dyDescent="0.15">
      <c r="A50" s="48"/>
      <c r="B50" s="1267"/>
      <c r="C50" s="1268"/>
      <c r="D50" s="62"/>
      <c r="E50" s="1249" t="s">
        <v>16</v>
      </c>
      <c r="F50" s="1249"/>
      <c r="G50" s="1249"/>
      <c r="H50" s="1249"/>
      <c r="I50" s="1249"/>
      <c r="J50" s="1250"/>
      <c r="K50" s="63" t="s">
        <v>506</v>
      </c>
      <c r="L50" s="64" t="s">
        <v>506</v>
      </c>
      <c r="M50" s="64" t="s">
        <v>506</v>
      </c>
      <c r="N50" s="64" t="s">
        <v>506</v>
      </c>
      <c r="O50" s="65" t="s">
        <v>506</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506</v>
      </c>
      <c r="L51" s="64" t="s">
        <v>506</v>
      </c>
      <c r="M51" s="64" t="s">
        <v>506</v>
      </c>
      <c r="N51" s="64" t="s">
        <v>506</v>
      </c>
      <c r="O51" s="65" t="s">
        <v>506</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4243</v>
      </c>
      <c r="L52" s="64">
        <v>4099</v>
      </c>
      <c r="M52" s="64">
        <v>3691</v>
      </c>
      <c r="N52" s="64">
        <v>3563</v>
      </c>
      <c r="O52" s="65">
        <v>3357</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688</v>
      </c>
      <c r="L53" s="69">
        <v>772</v>
      </c>
      <c r="M53" s="69">
        <v>882</v>
      </c>
      <c r="N53" s="69">
        <v>803</v>
      </c>
      <c r="O53" s="70">
        <v>744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5" t="s">
        <v>24</v>
      </c>
      <c r="C57" s="1256"/>
      <c r="D57" s="1259" t="s">
        <v>25</v>
      </c>
      <c r="E57" s="1260"/>
      <c r="F57" s="1260"/>
      <c r="G57" s="1260"/>
      <c r="H57" s="1260"/>
      <c r="I57" s="1260"/>
      <c r="J57" s="1261"/>
      <c r="K57" s="83"/>
      <c r="L57" s="84"/>
      <c r="M57" s="84"/>
      <c r="N57" s="84"/>
      <c r="O57" s="85"/>
    </row>
    <row r="58" spans="1:21" ht="31.5" customHeight="1" thickBot="1" x14ac:dyDescent="0.2">
      <c r="B58" s="1257"/>
      <c r="C58" s="1258"/>
      <c r="D58" s="1262" t="s">
        <v>26</v>
      </c>
      <c r="E58" s="1263"/>
      <c r="F58" s="1263"/>
      <c r="G58" s="1263"/>
      <c r="H58" s="1263"/>
      <c r="I58" s="1263"/>
      <c r="J58" s="126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rcUumkH5MpjY5/vtsohuM+NDVYeXt20kvjG/rACaaGBf/JbFG29/hbHVELK2dySBvZzGh3LReN3krpTXi+QvQ==" saltValue="hygEZn830euv7V34d60S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85" t="s">
        <v>29</v>
      </c>
      <c r="C41" s="1286"/>
      <c r="D41" s="102"/>
      <c r="E41" s="1287" t="s">
        <v>30</v>
      </c>
      <c r="F41" s="1287"/>
      <c r="G41" s="1287"/>
      <c r="H41" s="1288"/>
      <c r="I41" s="103">
        <v>37321</v>
      </c>
      <c r="J41" s="104">
        <v>35607</v>
      </c>
      <c r="K41" s="104">
        <v>34160</v>
      </c>
      <c r="L41" s="104">
        <v>33196</v>
      </c>
      <c r="M41" s="105">
        <v>32558</v>
      </c>
    </row>
    <row r="42" spans="2:13" ht="27.75" customHeight="1" x14ac:dyDescent="0.15">
      <c r="B42" s="1275"/>
      <c r="C42" s="1276"/>
      <c r="D42" s="106"/>
      <c r="E42" s="1279" t="s">
        <v>31</v>
      </c>
      <c r="F42" s="1279"/>
      <c r="G42" s="1279"/>
      <c r="H42" s="1280"/>
      <c r="I42" s="107">
        <v>163</v>
      </c>
      <c r="J42" s="108" t="s">
        <v>506</v>
      </c>
      <c r="K42" s="108" t="s">
        <v>506</v>
      </c>
      <c r="L42" s="108" t="s">
        <v>506</v>
      </c>
      <c r="M42" s="109" t="s">
        <v>506</v>
      </c>
    </row>
    <row r="43" spans="2:13" ht="27.75" customHeight="1" x14ac:dyDescent="0.15">
      <c r="B43" s="1275"/>
      <c r="C43" s="1276"/>
      <c r="D43" s="106"/>
      <c r="E43" s="1279" t="s">
        <v>32</v>
      </c>
      <c r="F43" s="1279"/>
      <c r="G43" s="1279"/>
      <c r="H43" s="1280"/>
      <c r="I43" s="107">
        <v>2836</v>
      </c>
      <c r="J43" s="108">
        <v>2754</v>
      </c>
      <c r="K43" s="108">
        <v>2111</v>
      </c>
      <c r="L43" s="108">
        <v>2096</v>
      </c>
      <c r="M43" s="109">
        <v>3314</v>
      </c>
    </row>
    <row r="44" spans="2:13" ht="27.75" customHeight="1" x14ac:dyDescent="0.15">
      <c r="B44" s="1275"/>
      <c r="C44" s="1276"/>
      <c r="D44" s="106"/>
      <c r="E44" s="1279" t="s">
        <v>33</v>
      </c>
      <c r="F44" s="1279"/>
      <c r="G44" s="1279"/>
      <c r="H44" s="1280"/>
      <c r="I44" s="107">
        <v>115</v>
      </c>
      <c r="J44" s="108">
        <v>79</v>
      </c>
      <c r="K44" s="108">
        <v>50</v>
      </c>
      <c r="L44" s="108">
        <v>35</v>
      </c>
      <c r="M44" s="109">
        <v>26</v>
      </c>
    </row>
    <row r="45" spans="2:13" ht="27.75" customHeight="1" x14ac:dyDescent="0.15">
      <c r="B45" s="1275"/>
      <c r="C45" s="1276"/>
      <c r="D45" s="106"/>
      <c r="E45" s="1279" t="s">
        <v>34</v>
      </c>
      <c r="F45" s="1279"/>
      <c r="G45" s="1279"/>
      <c r="H45" s="1280"/>
      <c r="I45" s="107">
        <v>4768</v>
      </c>
      <c r="J45" s="108">
        <v>4665</v>
      </c>
      <c r="K45" s="108">
        <v>4477</v>
      </c>
      <c r="L45" s="108">
        <v>4561</v>
      </c>
      <c r="M45" s="109">
        <v>4393</v>
      </c>
    </row>
    <row r="46" spans="2:13" ht="27.75" customHeight="1" x14ac:dyDescent="0.15">
      <c r="B46" s="1275"/>
      <c r="C46" s="1276"/>
      <c r="D46" s="110"/>
      <c r="E46" s="1279" t="s">
        <v>35</v>
      </c>
      <c r="F46" s="1279"/>
      <c r="G46" s="1279"/>
      <c r="H46" s="1280"/>
      <c r="I46" s="107">
        <v>3</v>
      </c>
      <c r="J46" s="108">
        <v>2</v>
      </c>
      <c r="K46" s="108">
        <v>0</v>
      </c>
      <c r="L46" s="108" t="s">
        <v>506</v>
      </c>
      <c r="M46" s="109" t="s">
        <v>506</v>
      </c>
    </row>
    <row r="47" spans="2:13" ht="27.75" customHeight="1" x14ac:dyDescent="0.15">
      <c r="B47" s="1275"/>
      <c r="C47" s="1276"/>
      <c r="D47" s="111"/>
      <c r="E47" s="1289" t="s">
        <v>36</v>
      </c>
      <c r="F47" s="1290"/>
      <c r="G47" s="1290"/>
      <c r="H47" s="1291"/>
      <c r="I47" s="107" t="s">
        <v>506</v>
      </c>
      <c r="J47" s="108" t="s">
        <v>506</v>
      </c>
      <c r="K47" s="108" t="s">
        <v>506</v>
      </c>
      <c r="L47" s="108" t="s">
        <v>506</v>
      </c>
      <c r="M47" s="109" t="s">
        <v>506</v>
      </c>
    </row>
    <row r="48" spans="2:13" ht="27.75" customHeight="1" x14ac:dyDescent="0.15">
      <c r="B48" s="1275"/>
      <c r="C48" s="1276"/>
      <c r="D48" s="106"/>
      <c r="E48" s="1279" t="s">
        <v>37</v>
      </c>
      <c r="F48" s="1279"/>
      <c r="G48" s="1279"/>
      <c r="H48" s="1280"/>
      <c r="I48" s="107" t="s">
        <v>506</v>
      </c>
      <c r="J48" s="108" t="s">
        <v>506</v>
      </c>
      <c r="K48" s="108" t="s">
        <v>506</v>
      </c>
      <c r="L48" s="108" t="s">
        <v>506</v>
      </c>
      <c r="M48" s="109" t="s">
        <v>506</v>
      </c>
    </row>
    <row r="49" spans="2:13" ht="27.75" customHeight="1" x14ac:dyDescent="0.15">
      <c r="B49" s="1277"/>
      <c r="C49" s="1278"/>
      <c r="D49" s="106"/>
      <c r="E49" s="1279" t="s">
        <v>38</v>
      </c>
      <c r="F49" s="1279"/>
      <c r="G49" s="1279"/>
      <c r="H49" s="1280"/>
      <c r="I49" s="107" t="s">
        <v>506</v>
      </c>
      <c r="J49" s="108" t="s">
        <v>506</v>
      </c>
      <c r="K49" s="108" t="s">
        <v>506</v>
      </c>
      <c r="L49" s="108" t="s">
        <v>506</v>
      </c>
      <c r="M49" s="109" t="s">
        <v>506</v>
      </c>
    </row>
    <row r="50" spans="2:13" ht="27.75" customHeight="1" x14ac:dyDescent="0.15">
      <c r="B50" s="1273" t="s">
        <v>39</v>
      </c>
      <c r="C50" s="1274"/>
      <c r="D50" s="112"/>
      <c r="E50" s="1279" t="s">
        <v>40</v>
      </c>
      <c r="F50" s="1279"/>
      <c r="G50" s="1279"/>
      <c r="H50" s="1280"/>
      <c r="I50" s="107">
        <v>17553</v>
      </c>
      <c r="J50" s="108">
        <v>19160</v>
      </c>
      <c r="K50" s="108">
        <v>20179</v>
      </c>
      <c r="L50" s="108">
        <v>20210</v>
      </c>
      <c r="M50" s="109">
        <v>20630</v>
      </c>
    </row>
    <row r="51" spans="2:13" ht="27.75" customHeight="1" x14ac:dyDescent="0.15">
      <c r="B51" s="1275"/>
      <c r="C51" s="1276"/>
      <c r="D51" s="106"/>
      <c r="E51" s="1279" t="s">
        <v>41</v>
      </c>
      <c r="F51" s="1279"/>
      <c r="G51" s="1279"/>
      <c r="H51" s="1280"/>
      <c r="I51" s="107">
        <v>647</v>
      </c>
      <c r="J51" s="108">
        <v>385</v>
      </c>
      <c r="K51" s="108">
        <v>434</v>
      </c>
      <c r="L51" s="108">
        <v>373</v>
      </c>
      <c r="M51" s="109">
        <v>333</v>
      </c>
    </row>
    <row r="52" spans="2:13" ht="27.75" customHeight="1" x14ac:dyDescent="0.15">
      <c r="B52" s="1277"/>
      <c r="C52" s="1278"/>
      <c r="D52" s="106"/>
      <c r="E52" s="1279" t="s">
        <v>42</v>
      </c>
      <c r="F52" s="1279"/>
      <c r="G52" s="1279"/>
      <c r="H52" s="1280"/>
      <c r="I52" s="107">
        <v>30011</v>
      </c>
      <c r="J52" s="108">
        <v>29727</v>
      </c>
      <c r="K52" s="108">
        <v>28496</v>
      </c>
      <c r="L52" s="108">
        <v>27275</v>
      </c>
      <c r="M52" s="109">
        <v>27024</v>
      </c>
    </row>
    <row r="53" spans="2:13" ht="27.75" customHeight="1" thickBot="1" x14ac:dyDescent="0.2">
      <c r="B53" s="1281" t="s">
        <v>20</v>
      </c>
      <c r="C53" s="1282"/>
      <c r="D53" s="113"/>
      <c r="E53" s="1283" t="s">
        <v>43</v>
      </c>
      <c r="F53" s="1283"/>
      <c r="G53" s="1283"/>
      <c r="H53" s="1284"/>
      <c r="I53" s="114">
        <v>-3005</v>
      </c>
      <c r="J53" s="115">
        <v>-6165</v>
      </c>
      <c r="K53" s="115">
        <v>-8312</v>
      </c>
      <c r="L53" s="115">
        <v>-7969</v>
      </c>
      <c r="M53" s="116">
        <v>-7696</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0S6ftrM2Ea8mi532P6eHxCkGp/HBgOq4go+xwU7MbrgY3i7RwGwfv7DrY0WkdSDeJDi0nJXS4jMsaK2y4A0FA==" saltValue="59yeZGGI19bPjssaxs/Q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97" t="s">
        <v>46</v>
      </c>
      <c r="D55" s="1297"/>
      <c r="E55" s="1298"/>
      <c r="F55" s="128">
        <v>7939</v>
      </c>
      <c r="G55" s="128">
        <v>7952</v>
      </c>
      <c r="H55" s="129">
        <v>8145</v>
      </c>
    </row>
    <row r="56" spans="2:8" ht="52.5" customHeight="1" x14ac:dyDescent="0.15">
      <c r="B56" s="130"/>
      <c r="C56" s="1299" t="s">
        <v>47</v>
      </c>
      <c r="D56" s="1299"/>
      <c r="E56" s="1300"/>
      <c r="F56" s="131">
        <v>8501</v>
      </c>
      <c r="G56" s="131">
        <v>8513</v>
      </c>
      <c r="H56" s="132">
        <v>8705</v>
      </c>
    </row>
    <row r="57" spans="2:8" ht="53.25" customHeight="1" x14ac:dyDescent="0.15">
      <c r="B57" s="130"/>
      <c r="C57" s="1301" t="s">
        <v>48</v>
      </c>
      <c r="D57" s="1301"/>
      <c r="E57" s="1302"/>
      <c r="F57" s="133">
        <v>6304</v>
      </c>
      <c r="G57" s="133">
        <v>6227</v>
      </c>
      <c r="H57" s="134">
        <v>6233</v>
      </c>
    </row>
    <row r="58" spans="2:8" ht="45.75" customHeight="1" x14ac:dyDescent="0.15">
      <c r="B58" s="135"/>
      <c r="C58" s="1303" t="s">
        <v>591</v>
      </c>
      <c r="D58" s="1304"/>
      <c r="E58" s="1305"/>
      <c r="F58" s="384">
        <v>3162</v>
      </c>
      <c r="G58" s="384">
        <v>3082</v>
      </c>
      <c r="H58" s="136">
        <v>3023</v>
      </c>
    </row>
    <row r="59" spans="2:8" ht="45.75" customHeight="1" x14ac:dyDescent="0.15">
      <c r="B59" s="135"/>
      <c r="C59" s="1303" t="s">
        <v>592</v>
      </c>
      <c r="D59" s="1304"/>
      <c r="E59" s="1305"/>
      <c r="F59" s="384">
        <v>1353</v>
      </c>
      <c r="G59" s="384">
        <v>1354</v>
      </c>
      <c r="H59" s="136">
        <v>1356</v>
      </c>
    </row>
    <row r="60" spans="2:8" ht="45.75" customHeight="1" x14ac:dyDescent="0.15">
      <c r="B60" s="135"/>
      <c r="C60" s="1303" t="s">
        <v>593</v>
      </c>
      <c r="D60" s="1304"/>
      <c r="E60" s="1305"/>
      <c r="F60" s="384">
        <v>553</v>
      </c>
      <c r="G60" s="384">
        <v>566</v>
      </c>
      <c r="H60" s="136">
        <v>566</v>
      </c>
    </row>
    <row r="61" spans="2:8" ht="45.75" customHeight="1" x14ac:dyDescent="0.15">
      <c r="B61" s="135"/>
      <c r="C61" s="1303" t="s">
        <v>594</v>
      </c>
      <c r="D61" s="1304"/>
      <c r="E61" s="1305"/>
      <c r="F61" s="384">
        <v>320</v>
      </c>
      <c r="G61" s="384">
        <v>339</v>
      </c>
      <c r="H61" s="136">
        <v>371</v>
      </c>
    </row>
    <row r="62" spans="2:8" ht="45.75" customHeight="1" thickBot="1" x14ac:dyDescent="0.2">
      <c r="B62" s="137"/>
      <c r="C62" s="1292" t="s">
        <v>595</v>
      </c>
      <c r="D62" s="1293"/>
      <c r="E62" s="1294"/>
      <c r="F62" s="385">
        <v>342</v>
      </c>
      <c r="G62" s="385">
        <v>317</v>
      </c>
      <c r="H62" s="138">
        <v>287</v>
      </c>
    </row>
    <row r="63" spans="2:8" ht="52.5" customHeight="1" thickBot="1" x14ac:dyDescent="0.2">
      <c r="B63" s="139"/>
      <c r="C63" s="1295" t="s">
        <v>49</v>
      </c>
      <c r="D63" s="1295"/>
      <c r="E63" s="1296"/>
      <c r="F63" s="140">
        <v>22744</v>
      </c>
      <c r="G63" s="140">
        <v>22692</v>
      </c>
      <c r="H63" s="141">
        <v>23083</v>
      </c>
    </row>
    <row r="64" spans="2:8" ht="15" customHeight="1" x14ac:dyDescent="0.15"/>
  </sheetData>
  <sheetProtection algorithmName="SHA-512" hashValue="jnkNdY1A+KcJlatWot73OYcTPdL1/PsYn7vTN3oCBkwqmPI2vSDDcKWKyjK2umlgEzUJsmEokOTlFOcTpX1/NA==" saltValue="BYFdeS+hF4EBQ+YcYH2vHA==" spinCount="100000" sheet="1" objects="1" scenarios="1"/>
  <mergeCells count="9">
    <mergeCell ref="C62:E62"/>
    <mergeCell ref="C63:E63"/>
    <mergeCell ref="C55:E55"/>
    <mergeCell ref="C56:E56"/>
    <mergeCell ref="C57:E57"/>
    <mergeCell ref="C58:E58"/>
    <mergeCell ref="C59:E59"/>
    <mergeCell ref="C61:E61"/>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9"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0"/>
      <c r="DG10" s="290"/>
      <c r="DH10" s="290"/>
      <c r="DI10" s="290"/>
      <c r="DJ10" s="290"/>
      <c r="DK10" s="290"/>
      <c r="DL10" s="290"/>
      <c r="DM10" s="290"/>
      <c r="DN10" s="290"/>
      <c r="DO10" s="290"/>
      <c r="DP10" s="290"/>
      <c r="DQ10" s="290"/>
      <c r="DR10" s="290"/>
      <c r="DS10" s="290"/>
      <c r="DT10" s="290"/>
      <c r="DU10" s="290"/>
      <c r="DV10" s="290"/>
      <c r="DW10" s="290"/>
      <c r="EM10" s="289" t="s">
        <v>601</v>
      </c>
    </row>
    <row r="11" spans="1:143" s="289"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0"/>
      <c r="DG12" s="290"/>
      <c r="DH12" s="290"/>
      <c r="DI12" s="290"/>
      <c r="DJ12" s="290"/>
      <c r="DK12" s="290"/>
      <c r="DL12" s="290"/>
      <c r="DM12" s="290"/>
      <c r="DN12" s="290"/>
      <c r="DO12" s="290"/>
      <c r="DP12" s="290"/>
      <c r="DQ12" s="290"/>
      <c r="DR12" s="290"/>
      <c r="DS12" s="290"/>
      <c r="DT12" s="290"/>
      <c r="DU12" s="290"/>
      <c r="DV12" s="290"/>
      <c r="DW12" s="290"/>
      <c r="EM12" s="289" t="s">
        <v>601</v>
      </c>
    </row>
    <row r="13" spans="1:143" s="289"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2"/>
      <c r="H50" s="1312"/>
      <c r="I50" s="1312"/>
      <c r="J50" s="1312"/>
      <c r="K50" s="405"/>
      <c r="L50" s="405"/>
      <c r="M50" s="406"/>
      <c r="N50" s="406"/>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95"/>
      <c r="G51" s="1314"/>
      <c r="H51" s="1314"/>
      <c r="I51" s="1327"/>
      <c r="J51" s="1327"/>
      <c r="K51" s="1313"/>
      <c r="L51" s="1313"/>
      <c r="M51" s="1313"/>
      <c r="N51" s="1313"/>
      <c r="AM51" s="404"/>
      <c r="AN51" s="1309" t="s">
        <v>605</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06"/>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5"/>
      <c r="G52" s="1314"/>
      <c r="H52" s="1314"/>
      <c r="I52" s="1327"/>
      <c r="J52" s="1327"/>
      <c r="K52" s="1313"/>
      <c r="L52" s="1313"/>
      <c r="M52" s="1313"/>
      <c r="N52" s="1313"/>
      <c r="AM52" s="40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3"/>
      <c r="B53" s="395"/>
      <c r="G53" s="1314"/>
      <c r="H53" s="1314"/>
      <c r="I53" s="1312"/>
      <c r="J53" s="1312"/>
      <c r="K53" s="1313"/>
      <c r="L53" s="1313"/>
      <c r="M53" s="1313"/>
      <c r="N53" s="1313"/>
      <c r="AM53" s="404"/>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06">
        <v>58.6</v>
      </c>
      <c r="BQ53" s="1306"/>
      <c r="BR53" s="1306"/>
      <c r="BS53" s="1306"/>
      <c r="BT53" s="1306"/>
      <c r="BU53" s="1306"/>
      <c r="BV53" s="1306"/>
      <c r="BW53" s="1306"/>
      <c r="BX53" s="1306">
        <v>62.4</v>
      </c>
      <c r="BY53" s="1306"/>
      <c r="BZ53" s="1306"/>
      <c r="CA53" s="1306"/>
      <c r="CB53" s="1306"/>
      <c r="CC53" s="1306"/>
      <c r="CD53" s="1306"/>
      <c r="CE53" s="1306"/>
      <c r="CF53" s="1306">
        <v>63.3</v>
      </c>
      <c r="CG53" s="1306"/>
      <c r="CH53" s="1306"/>
      <c r="CI53" s="1306"/>
      <c r="CJ53" s="1306"/>
      <c r="CK53" s="1306"/>
      <c r="CL53" s="1306"/>
      <c r="CM53" s="1306"/>
      <c r="CN53" s="1306">
        <v>65.5</v>
      </c>
      <c r="CO53" s="1306"/>
      <c r="CP53" s="1306"/>
      <c r="CQ53" s="1306"/>
      <c r="CR53" s="1306"/>
      <c r="CS53" s="1306"/>
      <c r="CT53" s="1306"/>
      <c r="CU53" s="1306"/>
      <c r="CV53" s="1306">
        <v>66.7</v>
      </c>
      <c r="CW53" s="1306"/>
      <c r="CX53" s="1306"/>
      <c r="CY53" s="1306"/>
      <c r="CZ53" s="1306"/>
      <c r="DA53" s="1306"/>
      <c r="DB53" s="1306"/>
      <c r="DC53" s="1306"/>
    </row>
    <row r="54" spans="1:109" x14ac:dyDescent="0.15">
      <c r="A54" s="403"/>
      <c r="B54" s="395"/>
      <c r="G54" s="1314"/>
      <c r="H54" s="1314"/>
      <c r="I54" s="1312"/>
      <c r="J54" s="1312"/>
      <c r="K54" s="1313"/>
      <c r="L54" s="1313"/>
      <c r="M54" s="1313"/>
      <c r="N54" s="1313"/>
      <c r="AM54" s="40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3"/>
      <c r="B55" s="395"/>
      <c r="G55" s="1312"/>
      <c r="H55" s="1312"/>
      <c r="I55" s="1312"/>
      <c r="J55" s="1312"/>
      <c r="K55" s="1313"/>
      <c r="L55" s="1313"/>
      <c r="M55" s="1313"/>
      <c r="N55" s="1313"/>
      <c r="AN55" s="1311" t="s">
        <v>609</v>
      </c>
      <c r="AO55" s="1311"/>
      <c r="AP55" s="1311"/>
      <c r="AQ55" s="1311"/>
      <c r="AR55" s="1311"/>
      <c r="AS55" s="1311"/>
      <c r="AT55" s="1311"/>
      <c r="AU55" s="1311"/>
      <c r="AV55" s="1311"/>
      <c r="AW55" s="1311"/>
      <c r="AX55" s="1311"/>
      <c r="AY55" s="1311"/>
      <c r="AZ55" s="1311"/>
      <c r="BA55" s="1311"/>
      <c r="BB55" s="1309" t="s">
        <v>607</v>
      </c>
      <c r="BC55" s="1309"/>
      <c r="BD55" s="1309"/>
      <c r="BE55" s="1309"/>
      <c r="BF55" s="1309"/>
      <c r="BG55" s="1309"/>
      <c r="BH55" s="1309"/>
      <c r="BI55" s="1309"/>
      <c r="BJ55" s="1309"/>
      <c r="BK55" s="1309"/>
      <c r="BL55" s="1309"/>
      <c r="BM55" s="1309"/>
      <c r="BN55" s="1309"/>
      <c r="BO55" s="1309"/>
      <c r="BP55" s="1306">
        <v>58.5</v>
      </c>
      <c r="BQ55" s="1306"/>
      <c r="BR55" s="1306"/>
      <c r="BS55" s="1306"/>
      <c r="BT55" s="1306"/>
      <c r="BU55" s="1306"/>
      <c r="BV55" s="1306"/>
      <c r="BW55" s="1306"/>
      <c r="BX55" s="1306">
        <v>36.6</v>
      </c>
      <c r="BY55" s="1306"/>
      <c r="BZ55" s="1306"/>
      <c r="CA55" s="1306"/>
      <c r="CB55" s="1306"/>
      <c r="CC55" s="1306"/>
      <c r="CD55" s="1306"/>
      <c r="CE55" s="1306"/>
      <c r="CF55" s="1306">
        <v>37.700000000000003</v>
      </c>
      <c r="CG55" s="1306"/>
      <c r="CH55" s="1306"/>
      <c r="CI55" s="1306"/>
      <c r="CJ55" s="1306"/>
      <c r="CK55" s="1306"/>
      <c r="CL55" s="1306"/>
      <c r="CM55" s="1306"/>
      <c r="CN55" s="1306">
        <v>37.9</v>
      </c>
      <c r="CO55" s="1306"/>
      <c r="CP55" s="1306"/>
      <c r="CQ55" s="1306"/>
      <c r="CR55" s="1306"/>
      <c r="CS55" s="1306"/>
      <c r="CT55" s="1306"/>
      <c r="CU55" s="1306"/>
      <c r="CV55" s="1306">
        <v>38.700000000000003</v>
      </c>
      <c r="CW55" s="1306"/>
      <c r="CX55" s="1306"/>
      <c r="CY55" s="1306"/>
      <c r="CZ55" s="1306"/>
      <c r="DA55" s="1306"/>
      <c r="DB55" s="1306"/>
      <c r="DC55" s="1306"/>
    </row>
    <row r="56" spans="1:109" x14ac:dyDescent="0.15">
      <c r="A56" s="403"/>
      <c r="B56" s="395"/>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x14ac:dyDescent="0.15">
      <c r="B57" s="407"/>
      <c r="G57" s="1312"/>
      <c r="H57" s="1312"/>
      <c r="I57" s="1307"/>
      <c r="J57" s="1307"/>
      <c r="K57" s="1313"/>
      <c r="L57" s="1313"/>
      <c r="M57" s="1313"/>
      <c r="N57" s="1313"/>
      <c r="AM57" s="388"/>
      <c r="AN57" s="1311"/>
      <c r="AO57" s="1311"/>
      <c r="AP57" s="1311"/>
      <c r="AQ57" s="1311"/>
      <c r="AR57" s="1311"/>
      <c r="AS57" s="1311"/>
      <c r="AT57" s="1311"/>
      <c r="AU57" s="1311"/>
      <c r="AV57" s="1311"/>
      <c r="AW57" s="1311"/>
      <c r="AX57" s="1311"/>
      <c r="AY57" s="1311"/>
      <c r="AZ57" s="1311"/>
      <c r="BA57" s="1311"/>
      <c r="BB57" s="1309" t="s">
        <v>608</v>
      </c>
      <c r="BC57" s="1309"/>
      <c r="BD57" s="1309"/>
      <c r="BE57" s="1309"/>
      <c r="BF57" s="1309"/>
      <c r="BG57" s="1309"/>
      <c r="BH57" s="1309"/>
      <c r="BI57" s="1309"/>
      <c r="BJ57" s="1309"/>
      <c r="BK57" s="1309"/>
      <c r="BL57" s="1309"/>
      <c r="BM57" s="1309"/>
      <c r="BN57" s="1309"/>
      <c r="BO57" s="1309"/>
      <c r="BP57" s="1306">
        <v>52.9</v>
      </c>
      <c r="BQ57" s="1306"/>
      <c r="BR57" s="1306"/>
      <c r="BS57" s="1306"/>
      <c r="BT57" s="1306"/>
      <c r="BU57" s="1306"/>
      <c r="BV57" s="1306"/>
      <c r="BW57" s="1306"/>
      <c r="BX57" s="1306">
        <v>58.8</v>
      </c>
      <c r="BY57" s="1306"/>
      <c r="BZ57" s="1306"/>
      <c r="CA57" s="1306"/>
      <c r="CB57" s="1306"/>
      <c r="CC57" s="1306"/>
      <c r="CD57" s="1306"/>
      <c r="CE57" s="1306"/>
      <c r="CF57" s="1306">
        <v>59.4</v>
      </c>
      <c r="CG57" s="1306"/>
      <c r="CH57" s="1306"/>
      <c r="CI57" s="1306"/>
      <c r="CJ57" s="1306"/>
      <c r="CK57" s="1306"/>
      <c r="CL57" s="1306"/>
      <c r="CM57" s="1306"/>
      <c r="CN57" s="1306">
        <v>60.7</v>
      </c>
      <c r="CO57" s="1306"/>
      <c r="CP57" s="1306"/>
      <c r="CQ57" s="1306"/>
      <c r="CR57" s="1306"/>
      <c r="CS57" s="1306"/>
      <c r="CT57" s="1306"/>
      <c r="CU57" s="1306"/>
      <c r="CV57" s="1306">
        <v>66.599999999999994</v>
      </c>
      <c r="CW57" s="1306"/>
      <c r="CX57" s="1306"/>
      <c r="CY57" s="1306"/>
      <c r="CZ57" s="1306"/>
      <c r="DA57" s="1306"/>
      <c r="DB57" s="1306"/>
      <c r="DC57" s="1306"/>
      <c r="DD57" s="408"/>
      <c r="DE57" s="407"/>
    </row>
    <row r="58" spans="1:109" s="403" customFormat="1" x14ac:dyDescent="0.15">
      <c r="A58" s="388"/>
      <c r="B58" s="407"/>
      <c r="G58" s="1312"/>
      <c r="H58" s="1312"/>
      <c r="I58" s="1307"/>
      <c r="J58" s="1307"/>
      <c r="K58" s="1313"/>
      <c r="L58" s="1313"/>
      <c r="M58" s="1313"/>
      <c r="N58" s="1313"/>
      <c r="AM58" s="388"/>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2"/>
      <c r="H72" s="1312"/>
      <c r="I72" s="1312"/>
      <c r="J72" s="1312"/>
      <c r="K72" s="405"/>
      <c r="L72" s="405"/>
      <c r="M72" s="406"/>
      <c r="N72" s="406"/>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x14ac:dyDescent="0.15">
      <c r="B73" s="395"/>
      <c r="G73" s="1314"/>
      <c r="H73" s="1314"/>
      <c r="I73" s="1314"/>
      <c r="J73" s="1314"/>
      <c r="K73" s="1310"/>
      <c r="L73" s="1310"/>
      <c r="M73" s="1310"/>
      <c r="N73" s="1310"/>
      <c r="AM73" s="404"/>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5"/>
      <c r="G74" s="1314"/>
      <c r="H74" s="1314"/>
      <c r="I74" s="1314"/>
      <c r="J74" s="1314"/>
      <c r="K74" s="1310"/>
      <c r="L74" s="1310"/>
      <c r="M74" s="1310"/>
      <c r="N74" s="1310"/>
      <c r="AM74" s="40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5"/>
      <c r="G75" s="1314"/>
      <c r="H75" s="1314"/>
      <c r="I75" s="1312"/>
      <c r="J75" s="1312"/>
      <c r="K75" s="1313"/>
      <c r="L75" s="1313"/>
      <c r="M75" s="1313"/>
      <c r="N75" s="1313"/>
      <c r="AM75" s="404"/>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06">
        <v>7.2</v>
      </c>
      <c r="BQ75" s="1306"/>
      <c r="BR75" s="1306"/>
      <c r="BS75" s="1306"/>
      <c r="BT75" s="1306"/>
      <c r="BU75" s="1306"/>
      <c r="BV75" s="1306"/>
      <c r="BW75" s="1306"/>
      <c r="BX75" s="1306">
        <v>6.5</v>
      </c>
      <c r="BY75" s="1306"/>
      <c r="BZ75" s="1306"/>
      <c r="CA75" s="1306"/>
      <c r="CB75" s="1306"/>
      <c r="CC75" s="1306"/>
      <c r="CD75" s="1306"/>
      <c r="CE75" s="1306"/>
      <c r="CF75" s="1306">
        <v>6.8</v>
      </c>
      <c r="CG75" s="1306"/>
      <c r="CH75" s="1306"/>
      <c r="CI75" s="1306"/>
      <c r="CJ75" s="1306"/>
      <c r="CK75" s="1306"/>
      <c r="CL75" s="1306"/>
      <c r="CM75" s="1306"/>
      <c r="CN75" s="1306">
        <v>7.1</v>
      </c>
      <c r="CO75" s="1306"/>
      <c r="CP75" s="1306"/>
      <c r="CQ75" s="1306"/>
      <c r="CR75" s="1306"/>
      <c r="CS75" s="1306"/>
      <c r="CT75" s="1306"/>
      <c r="CU75" s="1306"/>
      <c r="CV75" s="1306">
        <v>7.3</v>
      </c>
      <c r="CW75" s="1306"/>
      <c r="CX75" s="1306"/>
      <c r="CY75" s="1306"/>
      <c r="CZ75" s="1306"/>
      <c r="DA75" s="1306"/>
      <c r="DB75" s="1306"/>
      <c r="DC75" s="1306"/>
    </row>
    <row r="76" spans="2:107" x14ac:dyDescent="0.15">
      <c r="B76" s="395"/>
      <c r="G76" s="1314"/>
      <c r="H76" s="1314"/>
      <c r="I76" s="1312"/>
      <c r="J76" s="1312"/>
      <c r="K76" s="1313"/>
      <c r="L76" s="1313"/>
      <c r="M76" s="1313"/>
      <c r="N76" s="1313"/>
      <c r="AM76" s="40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5"/>
      <c r="G77" s="1312"/>
      <c r="H77" s="1312"/>
      <c r="I77" s="1312"/>
      <c r="J77" s="1312"/>
      <c r="K77" s="1310"/>
      <c r="L77" s="1310"/>
      <c r="M77" s="1310"/>
      <c r="N77" s="1310"/>
      <c r="AN77" s="1311" t="s">
        <v>614</v>
      </c>
      <c r="AO77" s="1311"/>
      <c r="AP77" s="1311"/>
      <c r="AQ77" s="1311"/>
      <c r="AR77" s="1311"/>
      <c r="AS77" s="1311"/>
      <c r="AT77" s="1311"/>
      <c r="AU77" s="1311"/>
      <c r="AV77" s="1311"/>
      <c r="AW77" s="1311"/>
      <c r="AX77" s="1311"/>
      <c r="AY77" s="1311"/>
      <c r="AZ77" s="1311"/>
      <c r="BA77" s="1311"/>
      <c r="BB77" s="1309" t="s">
        <v>606</v>
      </c>
      <c r="BC77" s="1309"/>
      <c r="BD77" s="1309"/>
      <c r="BE77" s="1309"/>
      <c r="BF77" s="1309"/>
      <c r="BG77" s="1309"/>
      <c r="BH77" s="1309"/>
      <c r="BI77" s="1309"/>
      <c r="BJ77" s="1309"/>
      <c r="BK77" s="1309"/>
      <c r="BL77" s="1309"/>
      <c r="BM77" s="1309"/>
      <c r="BN77" s="1309"/>
      <c r="BO77" s="1309"/>
      <c r="BP77" s="1306">
        <v>58.5</v>
      </c>
      <c r="BQ77" s="1306"/>
      <c r="BR77" s="1306"/>
      <c r="BS77" s="1306"/>
      <c r="BT77" s="1306"/>
      <c r="BU77" s="1306"/>
      <c r="BV77" s="1306"/>
      <c r="BW77" s="1306"/>
      <c r="BX77" s="1306">
        <v>36.6</v>
      </c>
      <c r="BY77" s="1306"/>
      <c r="BZ77" s="1306"/>
      <c r="CA77" s="1306"/>
      <c r="CB77" s="1306"/>
      <c r="CC77" s="1306"/>
      <c r="CD77" s="1306"/>
      <c r="CE77" s="1306"/>
      <c r="CF77" s="1306">
        <v>37.700000000000003</v>
      </c>
      <c r="CG77" s="1306"/>
      <c r="CH77" s="1306"/>
      <c r="CI77" s="1306"/>
      <c r="CJ77" s="1306"/>
      <c r="CK77" s="1306"/>
      <c r="CL77" s="1306"/>
      <c r="CM77" s="1306"/>
      <c r="CN77" s="1306">
        <v>37.9</v>
      </c>
      <c r="CO77" s="1306"/>
      <c r="CP77" s="1306"/>
      <c r="CQ77" s="1306"/>
      <c r="CR77" s="1306"/>
      <c r="CS77" s="1306"/>
      <c r="CT77" s="1306"/>
      <c r="CU77" s="1306"/>
      <c r="CV77" s="1306">
        <v>38.700000000000003</v>
      </c>
      <c r="CW77" s="1306"/>
      <c r="CX77" s="1306"/>
      <c r="CY77" s="1306"/>
      <c r="CZ77" s="1306"/>
      <c r="DA77" s="1306"/>
      <c r="DB77" s="1306"/>
      <c r="DC77" s="1306"/>
    </row>
    <row r="78" spans="2:107" x14ac:dyDescent="0.15">
      <c r="B78" s="395"/>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5"/>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612</v>
      </c>
      <c r="BC79" s="1309"/>
      <c r="BD79" s="1309"/>
      <c r="BE79" s="1309"/>
      <c r="BF79" s="1309"/>
      <c r="BG79" s="1309"/>
      <c r="BH79" s="1309"/>
      <c r="BI79" s="1309"/>
      <c r="BJ79" s="1309"/>
      <c r="BK79" s="1309"/>
      <c r="BL79" s="1309"/>
      <c r="BM79" s="1309"/>
      <c r="BN79" s="1309"/>
      <c r="BO79" s="1309"/>
      <c r="BP79" s="1306">
        <v>10.7</v>
      </c>
      <c r="BQ79" s="1306"/>
      <c r="BR79" s="1306"/>
      <c r="BS79" s="1306"/>
      <c r="BT79" s="1306"/>
      <c r="BU79" s="1306"/>
      <c r="BV79" s="1306"/>
      <c r="BW79" s="1306"/>
      <c r="BX79" s="1306">
        <v>9.1999999999999993</v>
      </c>
      <c r="BY79" s="1306"/>
      <c r="BZ79" s="1306"/>
      <c r="CA79" s="1306"/>
      <c r="CB79" s="1306"/>
      <c r="CC79" s="1306"/>
      <c r="CD79" s="1306"/>
      <c r="CE79" s="1306"/>
      <c r="CF79" s="1306">
        <v>8.9</v>
      </c>
      <c r="CG79" s="1306"/>
      <c r="CH79" s="1306"/>
      <c r="CI79" s="1306"/>
      <c r="CJ79" s="1306"/>
      <c r="CK79" s="1306"/>
      <c r="CL79" s="1306"/>
      <c r="CM79" s="1306"/>
      <c r="CN79" s="1306">
        <v>8.6999999999999993</v>
      </c>
      <c r="CO79" s="1306"/>
      <c r="CP79" s="1306"/>
      <c r="CQ79" s="1306"/>
      <c r="CR79" s="1306"/>
      <c r="CS79" s="1306"/>
      <c r="CT79" s="1306"/>
      <c r="CU79" s="1306"/>
      <c r="CV79" s="1306">
        <v>8.8000000000000007</v>
      </c>
      <c r="CW79" s="1306"/>
      <c r="CX79" s="1306"/>
      <c r="CY79" s="1306"/>
      <c r="CZ79" s="1306"/>
      <c r="DA79" s="1306"/>
      <c r="DB79" s="1306"/>
      <c r="DC79" s="1306"/>
    </row>
    <row r="80" spans="2:107" x14ac:dyDescent="0.15">
      <c r="B80" s="395"/>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0xFdKxiX/CZczUIPHZyeSPp4GhBCe4dDSEIZ6eLiElwR7ZbzXcPFUaiOBEGauUvcziYACWTgqe0D3KRMw57Mw==" saltValue="zWsUN7d/xUugq636tuxK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615</v>
      </c>
    </row>
  </sheetData>
  <sheetProtection algorithmName="SHA-512" hashValue="llJhqeAIT6UtDqLOqdewuDG+tJTWU7AgB37/eKlRa5KguDT389J9LMbGxQpaC6TlyTLepUs91Zk9AOHyjfgNwQ==" saltValue="1Hnq6cFJpnXsviFy1FfVt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616</v>
      </c>
    </row>
  </sheetData>
  <sheetProtection algorithmName="SHA-512" hashValue="LjP7SXXMcpS47qlPCOlhbnxQQCedoUDg4mtT4Om4zbfpz7fQEa+QNNqcjQt7lU/+/M3HRnzpucsRVDTvE6du4Q==" saltValue="mR7zOL6v1hsCIdDviLj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50</v>
      </c>
      <c r="E2" s="153"/>
      <c r="F2" s="154" t="s">
        <v>545</v>
      </c>
      <c r="G2" s="155"/>
      <c r="H2" s="156"/>
    </row>
    <row r="3" spans="1:8" x14ac:dyDescent="0.15">
      <c r="A3" s="152" t="s">
        <v>538</v>
      </c>
      <c r="B3" s="157"/>
      <c r="C3" s="158"/>
      <c r="D3" s="159">
        <v>149810</v>
      </c>
      <c r="E3" s="160"/>
      <c r="F3" s="161">
        <v>85459</v>
      </c>
      <c r="G3" s="162"/>
      <c r="H3" s="163"/>
    </row>
    <row r="4" spans="1:8" x14ac:dyDescent="0.15">
      <c r="A4" s="164"/>
      <c r="B4" s="165"/>
      <c r="C4" s="166"/>
      <c r="D4" s="167">
        <v>82873</v>
      </c>
      <c r="E4" s="168"/>
      <c r="F4" s="169">
        <v>44378</v>
      </c>
      <c r="G4" s="170"/>
      <c r="H4" s="171"/>
    </row>
    <row r="5" spans="1:8" x14ac:dyDescent="0.15">
      <c r="A5" s="152" t="s">
        <v>540</v>
      </c>
      <c r="B5" s="157"/>
      <c r="C5" s="158"/>
      <c r="D5" s="159">
        <v>103886</v>
      </c>
      <c r="E5" s="160"/>
      <c r="F5" s="161">
        <v>66954</v>
      </c>
      <c r="G5" s="162"/>
      <c r="H5" s="163"/>
    </row>
    <row r="6" spans="1:8" x14ac:dyDescent="0.15">
      <c r="A6" s="164"/>
      <c r="B6" s="165"/>
      <c r="C6" s="166"/>
      <c r="D6" s="167">
        <v>52659</v>
      </c>
      <c r="E6" s="168"/>
      <c r="F6" s="169">
        <v>37305</v>
      </c>
      <c r="G6" s="170"/>
      <c r="H6" s="171"/>
    </row>
    <row r="7" spans="1:8" x14ac:dyDescent="0.15">
      <c r="A7" s="152" t="s">
        <v>541</v>
      </c>
      <c r="B7" s="157"/>
      <c r="C7" s="158"/>
      <c r="D7" s="159">
        <v>115445</v>
      </c>
      <c r="E7" s="160"/>
      <c r="F7" s="161">
        <v>72656</v>
      </c>
      <c r="G7" s="162"/>
      <c r="H7" s="163"/>
    </row>
    <row r="8" spans="1:8" x14ac:dyDescent="0.15">
      <c r="A8" s="164"/>
      <c r="B8" s="165"/>
      <c r="C8" s="166"/>
      <c r="D8" s="167">
        <v>49505</v>
      </c>
      <c r="E8" s="168"/>
      <c r="F8" s="169">
        <v>36448</v>
      </c>
      <c r="G8" s="170"/>
      <c r="H8" s="171"/>
    </row>
    <row r="9" spans="1:8" x14ac:dyDescent="0.15">
      <c r="A9" s="152" t="s">
        <v>542</v>
      </c>
      <c r="B9" s="157"/>
      <c r="C9" s="158"/>
      <c r="D9" s="159">
        <v>117607</v>
      </c>
      <c r="E9" s="160"/>
      <c r="F9" s="161">
        <v>65080</v>
      </c>
      <c r="G9" s="162"/>
      <c r="H9" s="163"/>
    </row>
    <row r="10" spans="1:8" x14ac:dyDescent="0.15">
      <c r="A10" s="164"/>
      <c r="B10" s="165"/>
      <c r="C10" s="166"/>
      <c r="D10" s="167">
        <v>68459</v>
      </c>
      <c r="E10" s="168"/>
      <c r="F10" s="169">
        <v>38201</v>
      </c>
      <c r="G10" s="170"/>
      <c r="H10" s="171"/>
    </row>
    <row r="11" spans="1:8" x14ac:dyDescent="0.15">
      <c r="A11" s="152" t="s">
        <v>543</v>
      </c>
      <c r="B11" s="157"/>
      <c r="C11" s="158"/>
      <c r="D11" s="159">
        <v>115534</v>
      </c>
      <c r="E11" s="160"/>
      <c r="F11" s="161">
        <v>79288</v>
      </c>
      <c r="G11" s="162"/>
      <c r="H11" s="163"/>
    </row>
    <row r="12" spans="1:8" x14ac:dyDescent="0.15">
      <c r="A12" s="164"/>
      <c r="B12" s="165"/>
      <c r="C12" s="172"/>
      <c r="D12" s="167">
        <v>72399</v>
      </c>
      <c r="E12" s="168"/>
      <c r="F12" s="169">
        <v>41870</v>
      </c>
      <c r="G12" s="170"/>
      <c r="H12" s="171"/>
    </row>
    <row r="13" spans="1:8" x14ac:dyDescent="0.15">
      <c r="A13" s="152"/>
      <c r="B13" s="157"/>
      <c r="C13" s="173"/>
      <c r="D13" s="174">
        <v>120456</v>
      </c>
      <c r="E13" s="175"/>
      <c r="F13" s="176">
        <v>73887</v>
      </c>
      <c r="G13" s="177"/>
      <c r="H13" s="163"/>
    </row>
    <row r="14" spans="1:8" x14ac:dyDescent="0.15">
      <c r="A14" s="164"/>
      <c r="B14" s="165"/>
      <c r="C14" s="166"/>
      <c r="D14" s="167">
        <v>65179</v>
      </c>
      <c r="E14" s="168"/>
      <c r="F14" s="169">
        <v>39640</v>
      </c>
      <c r="G14" s="170"/>
      <c r="H14" s="171"/>
    </row>
    <row r="17" spans="1:11" x14ac:dyDescent="0.15">
      <c r="A17" s="148" t="s">
        <v>51</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52</v>
      </c>
      <c r="B19" s="178">
        <f>ROUND(VALUE(SUBSTITUTE(実質収支比率等に係る経年分析!F$48,"▲","-")),2)</f>
        <v>6.24</v>
      </c>
      <c r="C19" s="178">
        <f>ROUND(VALUE(SUBSTITUTE(実質収支比率等に係る経年分析!G$48,"▲","-")),2)</f>
        <v>5.48</v>
      </c>
      <c r="D19" s="178">
        <f>ROUND(VALUE(SUBSTITUTE(実質収支比率等に係る経年分析!H$48,"▲","-")),2)</f>
        <v>3.66</v>
      </c>
      <c r="E19" s="178">
        <f>ROUND(VALUE(SUBSTITUTE(実質収支比率等に係る経年分析!I$48,"▲","-")),2)</f>
        <v>6.29</v>
      </c>
      <c r="F19" s="178">
        <f>ROUND(VALUE(SUBSTITUTE(実質収支比率等に係る経年分析!J$48,"▲","-")),2)</f>
        <v>6.04</v>
      </c>
    </row>
    <row r="20" spans="1:11" x14ac:dyDescent="0.15">
      <c r="A20" s="178" t="s">
        <v>53</v>
      </c>
      <c r="B20" s="178">
        <f>ROUND(VALUE(SUBSTITUTE(実質収支比率等に係る経年分析!F$47,"▲","-")),2)</f>
        <v>45.48</v>
      </c>
      <c r="C20" s="178">
        <f>ROUND(VALUE(SUBSTITUTE(実質収支比率等に係る経年分析!G$47,"▲","-")),2)</f>
        <v>50.61</v>
      </c>
      <c r="D20" s="178">
        <f>ROUND(VALUE(SUBSTITUTE(実質収支比率等に係る経年分析!H$47,"▲","-")),2)</f>
        <v>55.04</v>
      </c>
      <c r="E20" s="178">
        <f>ROUND(VALUE(SUBSTITUTE(実質収支比率等に係る経年分析!I$47,"▲","-")),2)</f>
        <v>56.65</v>
      </c>
      <c r="F20" s="178">
        <f>ROUND(VALUE(SUBSTITUTE(実質収支比率等に係る経年分析!J$47,"▲","-")),2)</f>
        <v>59.25</v>
      </c>
    </row>
    <row r="21" spans="1:11" x14ac:dyDescent="0.15">
      <c r="A21" s="178" t="s">
        <v>54</v>
      </c>
      <c r="B21" s="178">
        <f>IF(ISNUMBER(VALUE(SUBSTITUTE(実質収支比率等に係る経年分析!F$49,"▲","-"))),ROUND(VALUE(SUBSTITUTE(実質収支比率等に係る経年分析!F$49,"▲","-")),2),NA())</f>
        <v>8.6300000000000008</v>
      </c>
      <c r="C21" s="178">
        <f>IF(ISNUMBER(VALUE(SUBSTITUTE(実質収支比率等に係る経年分析!G$49,"▲","-"))),ROUND(VALUE(SUBSTITUTE(実質収支比率等に係る経年分析!G$49,"▲","-")),2),NA())</f>
        <v>3.93</v>
      </c>
      <c r="D21" s="178">
        <f>IF(ISNUMBER(VALUE(SUBSTITUTE(実質収支比率等に係る経年分析!H$49,"▲","-"))),ROUND(VALUE(SUBSTITUTE(実質収支比率等に係る経年分析!H$49,"▲","-")),2),NA())</f>
        <v>0.81</v>
      </c>
      <c r="E21" s="178">
        <f>IF(ISNUMBER(VALUE(SUBSTITUTE(実質収支比率等に係る経年分析!I$49,"▲","-"))),ROUND(VALUE(SUBSTITUTE(実質収支比率等に係る経年分析!I$49,"▲","-")),2),NA())</f>
        <v>4.49</v>
      </c>
      <c r="F21" s="178">
        <f>IF(ISNUMBER(VALUE(SUBSTITUTE(実質収支比率等に係る経年分析!J$49,"▲","-"))),ROUND(VALUE(SUBSTITUTE(実質収支比率等に係る経年分析!J$49,"▲","-")),2),NA())</f>
        <v>3.26</v>
      </c>
    </row>
    <row r="24" spans="1:11" x14ac:dyDescent="0.15">
      <c r="A24" s="148" t="s">
        <v>55</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56</v>
      </c>
      <c r="C26" s="179" t="s">
        <v>57</v>
      </c>
      <c r="D26" s="179" t="s">
        <v>56</v>
      </c>
      <c r="E26" s="179" t="s">
        <v>57</v>
      </c>
      <c r="F26" s="179" t="s">
        <v>56</v>
      </c>
      <c r="G26" s="179" t="s">
        <v>57</v>
      </c>
      <c r="H26" s="179" t="s">
        <v>56</v>
      </c>
      <c r="I26" s="179" t="s">
        <v>57</v>
      </c>
      <c r="J26" s="179" t="s">
        <v>56</v>
      </c>
      <c r="K26" s="179" t="s">
        <v>57</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0.95</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0.94</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0.22</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0.04</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三好市後期高齢者医療特別会計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三好市簡易水道事業特別会計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1.93</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0.52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0.04</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0.06</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0.05</v>
      </c>
    </row>
    <row r="31" spans="1:11" x14ac:dyDescent="0.15">
      <c r="A31" s="179" t="str">
        <f>IF(連結実質赤字比率に係る赤字・黒字の構成分析!C$39="",NA(),連結実質赤字比率に係る赤字・黒字の構成分析!C$39)</f>
        <v>三好市農業集落排水事業特別会計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0.09</v>
      </c>
    </row>
    <row r="32" spans="1:11" x14ac:dyDescent="0.15">
      <c r="A32" s="179" t="str">
        <f>IF(連結実質赤字比率に係る赤字・黒字の構成分析!C$38="",NA(),連結実質赤字比率に係る赤字・黒字の構成分析!C$38)</f>
        <v>三好市浄化槽事業特別会計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0.21</v>
      </c>
    </row>
    <row r="33" spans="1:16" x14ac:dyDescent="0.15">
      <c r="A33" s="179" t="str">
        <f>IF(連結実質赤字比率に係る赤字・黒字の構成分析!C$37="",NA(),連結実質赤字比率に係る赤字・黒字の構成分析!C$37)</f>
        <v>三好市国民健康保険市立三野病院特別会計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2.15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2.0499999999999998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1.79</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1.51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1.44</v>
      </c>
    </row>
    <row r="34" spans="1:16" x14ac:dyDescent="0.15">
      <c r="A34" s="179" t="str">
        <f>IF(連結実質赤字比率に係る赤字・黒字の構成分析!C$36="",NA(),連結実質赤字比率に係る赤字・黒字の構成分析!C$36)</f>
        <v>三好市水道事業会計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2.31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3.13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3.55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3.16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2.8</v>
      </c>
    </row>
    <row r="35" spans="1:16" x14ac:dyDescent="0.15">
      <c r="A35" s="179" t="str">
        <f>IF(連結実質赤字比率に係る赤字・黒字の構成分析!C$35="",NA(),連結実質赤字比率に係る赤字・黒字の構成分析!C$35)</f>
        <v>三好市国民健康保険特別会計（事業勘定分）</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1.6</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2.37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3.03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3.33</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6.23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5.43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3.66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6.28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6.03</v>
      </c>
    </row>
    <row r="39" spans="1:16" x14ac:dyDescent="0.15">
      <c r="A39" s="148" t="s">
        <v>58</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59</v>
      </c>
      <c r="C41" s="180"/>
      <c r="D41" s="180" t="s">
        <v>60</v>
      </c>
      <c r="E41" s="180" t="s">
        <v>59</v>
      </c>
      <c r="F41" s="180"/>
      <c r="G41" s="180" t="s">
        <v>60</v>
      </c>
      <c r="H41" s="180" t="s">
        <v>59</v>
      </c>
      <c r="I41" s="180"/>
      <c r="J41" s="180" t="s">
        <v>60</v>
      </c>
      <c r="K41" s="180" t="s">
        <v>59</v>
      </c>
      <c r="L41" s="180"/>
      <c r="M41" s="180" t="s">
        <v>60</v>
      </c>
      <c r="N41" s="180" t="s">
        <v>59</v>
      </c>
      <c r="O41" s="180"/>
      <c r="P41" s="180" t="s">
        <v>60</v>
      </c>
    </row>
    <row r="42" spans="1:16" x14ac:dyDescent="0.15">
      <c r="A42" s="180" t="s">
        <v>61</v>
      </c>
      <c r="B42" s="180"/>
      <c r="C42" s="180"/>
      <c r="D42" s="180">
        <f>'実質公債費比率（分子）の構造'!K$52</f>
        <v>4243</v>
      </c>
      <c r="E42" s="180"/>
      <c r="F42" s="180"/>
      <c r="G42" s="180">
        <f>'実質公債費比率（分子）の構造'!L$52</f>
        <v>4099</v>
      </c>
      <c r="H42" s="180"/>
      <c r="I42" s="180"/>
      <c r="J42" s="180">
        <f>'実質公債費比率（分子）の構造'!M$52</f>
        <v>3691</v>
      </c>
      <c r="K42" s="180"/>
      <c r="L42" s="180"/>
      <c r="M42" s="180">
        <f>'実質公債費比率（分子）の構造'!N$52</f>
        <v>3563</v>
      </c>
      <c r="N42" s="180"/>
      <c r="O42" s="180"/>
      <c r="P42" s="180">
        <f>'実質公債費比率（分子）の構造'!O$52</f>
        <v>3357</v>
      </c>
    </row>
    <row r="43" spans="1:16" x14ac:dyDescent="0.15">
      <c r="A43" s="180" t="s">
        <v>62</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63</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64</v>
      </c>
      <c r="B45" s="180">
        <f>'実質公債費比率（分子）の構造'!K$49</f>
        <v>20</v>
      </c>
      <c r="C45" s="180"/>
      <c r="D45" s="180"/>
      <c r="E45" s="180">
        <f>'実質公債費比率（分子）の構造'!L$49</f>
        <v>24</v>
      </c>
      <c r="F45" s="180"/>
      <c r="G45" s="180"/>
      <c r="H45" s="180">
        <f>'実質公債費比率（分子）の構造'!M$49</f>
        <v>22</v>
      </c>
      <c r="I45" s="180"/>
      <c r="J45" s="180"/>
      <c r="K45" s="180">
        <f>'実質公債費比率（分子）の構造'!N$49</f>
        <v>11</v>
      </c>
      <c r="L45" s="180"/>
      <c r="M45" s="180"/>
      <c r="N45" s="180">
        <f>'実質公債費比率（分子）の構造'!O$49</f>
        <v>7</v>
      </c>
      <c r="O45" s="180"/>
      <c r="P45" s="180"/>
    </row>
    <row r="46" spans="1:16" x14ac:dyDescent="0.15">
      <c r="A46" s="180" t="s">
        <v>65</v>
      </c>
      <c r="B46" s="180">
        <f>'実質公債費比率（分子）の構造'!K$48</f>
        <v>258</v>
      </c>
      <c r="C46" s="180"/>
      <c r="D46" s="180"/>
      <c r="E46" s="180">
        <f>'実質公債費比率（分子）の構造'!L$48</f>
        <v>245</v>
      </c>
      <c r="F46" s="180"/>
      <c r="G46" s="180"/>
      <c r="H46" s="180">
        <f>'実質公債費比率（分子）の構造'!M$48</f>
        <v>282</v>
      </c>
      <c r="I46" s="180"/>
      <c r="J46" s="180"/>
      <c r="K46" s="180">
        <f>'実質公債費比率（分子）の構造'!N$48</f>
        <v>271</v>
      </c>
      <c r="L46" s="180"/>
      <c r="M46" s="180"/>
      <c r="N46" s="180">
        <f>'実質公債費比率（分子）の構造'!O$48</f>
        <v>271</v>
      </c>
      <c r="O46" s="180"/>
      <c r="P46" s="180"/>
    </row>
    <row r="47" spans="1:16" x14ac:dyDescent="0.15">
      <c r="A47" s="180" t="s">
        <v>66</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67</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68</v>
      </c>
      <c r="B49" s="180">
        <f>'実質公債費比率（分子）の構造'!K$45</f>
        <v>4653</v>
      </c>
      <c r="C49" s="180"/>
      <c r="D49" s="180"/>
      <c r="E49" s="180">
        <f>'実質公債費比率（分子）の構造'!L$45</f>
        <v>4602</v>
      </c>
      <c r="F49" s="180"/>
      <c r="G49" s="180"/>
      <c r="H49" s="180">
        <f>'実質公債費比率（分子）の構造'!M$45</f>
        <v>4269</v>
      </c>
      <c r="I49" s="180"/>
      <c r="J49" s="180"/>
      <c r="K49" s="180">
        <f>'実質公債費比率（分子）の構造'!N$45</f>
        <v>4084</v>
      </c>
      <c r="L49" s="180"/>
      <c r="M49" s="180"/>
      <c r="N49" s="180">
        <f>'実質公債費比率（分子）の構造'!O$45</f>
        <v>3823</v>
      </c>
      <c r="O49" s="180"/>
      <c r="P49" s="180"/>
    </row>
    <row r="50" spans="1:16" x14ac:dyDescent="0.15">
      <c r="A50" s="180" t="s">
        <v>69</v>
      </c>
      <c r="B50" s="180" t="e">
        <f>NA()</f>
        <v>#N/A</v>
      </c>
      <c r="C50" s="180">
        <f>IF(ISNUMBER('実質公債費比率（分子）の構造'!K$53),'実質公債費比率（分子）の構造'!K$53,NA())</f>
        <v>688</v>
      </c>
      <c r="D50" s="180" t="e">
        <f>NA()</f>
        <v>#N/A</v>
      </c>
      <c r="E50" s="180" t="e">
        <f>NA()</f>
        <v>#N/A</v>
      </c>
      <c r="F50" s="180">
        <f>IF(ISNUMBER('実質公債費比率（分子）の構造'!L$53),'実質公債費比率（分子）の構造'!L$53,NA())</f>
        <v>772</v>
      </c>
      <c r="G50" s="180" t="e">
        <f>NA()</f>
        <v>#N/A</v>
      </c>
      <c r="H50" s="180" t="e">
        <f>NA()</f>
        <v>#N/A</v>
      </c>
      <c r="I50" s="180">
        <f>IF(ISNUMBER('実質公債費比率（分子）の構造'!M$53),'実質公債費比率（分子）の構造'!M$53,NA())</f>
        <v>882</v>
      </c>
      <c r="J50" s="180" t="e">
        <f>NA()</f>
        <v>#N/A</v>
      </c>
      <c r="K50" s="180" t="e">
        <f>NA()</f>
        <v>#N/A</v>
      </c>
      <c r="L50" s="180">
        <f>IF(ISNUMBER('実質公債費比率（分子）の構造'!N$53),'実質公債費比率（分子）の構造'!N$53,NA())</f>
        <v>803</v>
      </c>
      <c r="M50" s="180" t="e">
        <f>NA()</f>
        <v>#N/A</v>
      </c>
      <c r="N50" s="180" t="e">
        <f>NA()</f>
        <v>#N/A</v>
      </c>
      <c r="O50" s="180">
        <f>IF(ISNUMBER('実質公債費比率（分子）の構造'!O$53),'実質公債費比率（分子）の構造'!O$53,NA())</f>
        <v>744</v>
      </c>
      <c r="P50" s="180" t="e">
        <f>NA()</f>
        <v>#N/A</v>
      </c>
    </row>
    <row r="53" spans="1:16" x14ac:dyDescent="0.15">
      <c r="A53" s="148" t="s">
        <v>70</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71</v>
      </c>
      <c r="C55" s="179"/>
      <c r="D55" s="179" t="s">
        <v>72</v>
      </c>
      <c r="E55" s="179" t="s">
        <v>71</v>
      </c>
      <c r="F55" s="179"/>
      <c r="G55" s="179" t="s">
        <v>72</v>
      </c>
      <c r="H55" s="179" t="s">
        <v>71</v>
      </c>
      <c r="I55" s="179"/>
      <c r="J55" s="179" t="s">
        <v>72</v>
      </c>
      <c r="K55" s="179" t="s">
        <v>71</v>
      </c>
      <c r="L55" s="179"/>
      <c r="M55" s="179" t="s">
        <v>72</v>
      </c>
      <c r="N55" s="179" t="s">
        <v>71</v>
      </c>
      <c r="O55" s="179"/>
      <c r="P55" s="179" t="s">
        <v>72</v>
      </c>
    </row>
    <row r="56" spans="1:16" x14ac:dyDescent="0.15">
      <c r="A56" s="179" t="s">
        <v>42</v>
      </c>
      <c r="B56" s="179"/>
      <c r="C56" s="179"/>
      <c r="D56" s="179">
        <f>'将来負担比率（分子）の構造'!I$52</f>
        <v>30011</v>
      </c>
      <c r="E56" s="179"/>
      <c r="F56" s="179"/>
      <c r="G56" s="179">
        <f>'将来負担比率（分子）の構造'!J$52</f>
        <v>29727</v>
      </c>
      <c r="H56" s="179"/>
      <c r="I56" s="179"/>
      <c r="J56" s="179">
        <f>'将来負担比率（分子）の構造'!K$52</f>
        <v>28496</v>
      </c>
      <c r="K56" s="179"/>
      <c r="L56" s="179"/>
      <c r="M56" s="179">
        <f>'将来負担比率（分子）の構造'!L$52</f>
        <v>27275</v>
      </c>
      <c r="N56" s="179"/>
      <c r="O56" s="179"/>
      <c r="P56" s="179">
        <f>'将来負担比率（分子）の構造'!M$52</f>
        <v>27024</v>
      </c>
    </row>
    <row r="57" spans="1:16" x14ac:dyDescent="0.15">
      <c r="A57" s="179" t="s">
        <v>41</v>
      </c>
      <c r="B57" s="179"/>
      <c r="C57" s="179"/>
      <c r="D57" s="179">
        <f>'将来負担比率（分子）の構造'!I$51</f>
        <v>647</v>
      </c>
      <c r="E57" s="179"/>
      <c r="F57" s="179"/>
      <c r="G57" s="179">
        <f>'将来負担比率（分子）の構造'!J$51</f>
        <v>385</v>
      </c>
      <c r="H57" s="179"/>
      <c r="I57" s="179"/>
      <c r="J57" s="179">
        <f>'将来負担比率（分子）の構造'!K$51</f>
        <v>434</v>
      </c>
      <c r="K57" s="179"/>
      <c r="L57" s="179"/>
      <c r="M57" s="179">
        <f>'将来負担比率（分子）の構造'!L$51</f>
        <v>373</v>
      </c>
      <c r="N57" s="179"/>
      <c r="O57" s="179"/>
      <c r="P57" s="179">
        <f>'将来負担比率（分子）の構造'!M$51</f>
        <v>333</v>
      </c>
    </row>
    <row r="58" spans="1:16" x14ac:dyDescent="0.15">
      <c r="A58" s="179" t="s">
        <v>40</v>
      </c>
      <c r="B58" s="179"/>
      <c r="C58" s="179"/>
      <c r="D58" s="179">
        <f>'将来負担比率（分子）の構造'!I$50</f>
        <v>17553</v>
      </c>
      <c r="E58" s="179"/>
      <c r="F58" s="179"/>
      <c r="G58" s="179">
        <f>'将来負担比率（分子）の構造'!J$50</f>
        <v>19160</v>
      </c>
      <c r="H58" s="179"/>
      <c r="I58" s="179"/>
      <c r="J58" s="179">
        <f>'将来負担比率（分子）の構造'!K$50</f>
        <v>20179</v>
      </c>
      <c r="K58" s="179"/>
      <c r="L58" s="179"/>
      <c r="M58" s="179">
        <f>'将来負担比率（分子）の構造'!L$50</f>
        <v>20210</v>
      </c>
      <c r="N58" s="179"/>
      <c r="O58" s="179"/>
      <c r="P58" s="179">
        <f>'将来負担比率（分子）の構造'!M$50</f>
        <v>20630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3</v>
      </c>
      <c r="C61" s="179"/>
      <c r="D61" s="179"/>
      <c r="E61" s="179">
        <f>'将来負担比率（分子）の構造'!J$46</f>
        <v>2</v>
      </c>
      <c r="F61" s="179"/>
      <c r="G61" s="179"/>
      <c r="H61" s="179">
        <f>'将来負担比率（分子）の構造'!K$46</f>
        <v>0</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4768</v>
      </c>
      <c r="C62" s="179"/>
      <c r="D62" s="179"/>
      <c r="E62" s="179">
        <f>'将来負担比率（分子）の構造'!J$45</f>
        <v>4665</v>
      </c>
      <c r="F62" s="179"/>
      <c r="G62" s="179"/>
      <c r="H62" s="179">
        <f>'将来負担比率（分子）の構造'!K$45</f>
        <v>4477</v>
      </c>
      <c r="I62" s="179"/>
      <c r="J62" s="179"/>
      <c r="K62" s="179">
        <f>'将来負担比率（分子）の構造'!L$45</f>
        <v>4561</v>
      </c>
      <c r="L62" s="179"/>
      <c r="M62" s="179"/>
      <c r="N62" s="179">
        <f>'将来負担比率（分子）の構造'!M$45</f>
        <v>4393</v>
      </c>
      <c r="O62" s="179"/>
      <c r="P62" s="179"/>
    </row>
    <row r="63" spans="1:16" x14ac:dyDescent="0.15">
      <c r="A63" s="179" t="s">
        <v>33</v>
      </c>
      <c r="B63" s="179">
        <f>'将来負担比率（分子）の構造'!I$44</f>
        <v>115</v>
      </c>
      <c r="C63" s="179"/>
      <c r="D63" s="179"/>
      <c r="E63" s="179">
        <f>'将来負担比率（分子）の構造'!J$44</f>
        <v>79</v>
      </c>
      <c r="F63" s="179"/>
      <c r="G63" s="179"/>
      <c r="H63" s="179">
        <f>'将来負担比率（分子）の構造'!K$44</f>
        <v>50</v>
      </c>
      <c r="I63" s="179"/>
      <c r="J63" s="179"/>
      <c r="K63" s="179">
        <f>'将来負担比率（分子）の構造'!L$44</f>
        <v>35</v>
      </c>
      <c r="L63" s="179"/>
      <c r="M63" s="179"/>
      <c r="N63" s="179">
        <f>'将来負担比率（分子）の構造'!M$44</f>
        <v>26</v>
      </c>
      <c r="O63" s="179"/>
      <c r="P63" s="179"/>
    </row>
    <row r="64" spans="1:16" x14ac:dyDescent="0.15">
      <c r="A64" s="179" t="s">
        <v>32</v>
      </c>
      <c r="B64" s="179">
        <f>'将来負担比率（分子）の構造'!I$43</f>
        <v>2836</v>
      </c>
      <c r="C64" s="179"/>
      <c r="D64" s="179"/>
      <c r="E64" s="179">
        <f>'将来負担比率（分子）の構造'!J$43</f>
        <v>2754</v>
      </c>
      <c r="F64" s="179"/>
      <c r="G64" s="179"/>
      <c r="H64" s="179">
        <f>'将来負担比率（分子）の構造'!K$43</f>
        <v>2111</v>
      </c>
      <c r="I64" s="179"/>
      <c r="J64" s="179"/>
      <c r="K64" s="179">
        <f>'将来負担比率（分子）の構造'!L$43</f>
        <v>2096</v>
      </c>
      <c r="L64" s="179"/>
      <c r="M64" s="179"/>
      <c r="N64" s="179">
        <f>'将来負担比率（分子）の構造'!M$43</f>
        <v>3314</v>
      </c>
      <c r="O64" s="179"/>
      <c r="P64" s="179"/>
    </row>
    <row r="65" spans="1:16" x14ac:dyDescent="0.15">
      <c r="A65" s="179" t="s">
        <v>31</v>
      </c>
      <c r="B65" s="179">
        <f>'将来負担比率（分子）の構造'!I$42</f>
        <v>163</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30</v>
      </c>
      <c r="B66" s="179">
        <f>'将来負担比率（分子）の構造'!I$41</f>
        <v>37321</v>
      </c>
      <c r="C66" s="179"/>
      <c r="D66" s="179"/>
      <c r="E66" s="179">
        <f>'将来負担比率（分子）の構造'!J$41</f>
        <v>35607</v>
      </c>
      <c r="F66" s="179"/>
      <c r="G66" s="179"/>
      <c r="H66" s="179">
        <f>'将来負担比率（分子）の構造'!K$41</f>
        <v>34160</v>
      </c>
      <c r="I66" s="179"/>
      <c r="J66" s="179"/>
      <c r="K66" s="179">
        <f>'将来負担比率（分子）の構造'!L$41</f>
        <v>33196</v>
      </c>
      <c r="L66" s="179"/>
      <c r="M66" s="179"/>
      <c r="N66" s="179">
        <f>'将来負担比率（分子）の構造'!M$41</f>
        <v>32558</v>
      </c>
      <c r="O66" s="179"/>
      <c r="P66" s="179"/>
    </row>
    <row r="67" spans="1:16" x14ac:dyDescent="0.15">
      <c r="A67" s="179" t="s">
        <v>73</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74</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75</v>
      </c>
      <c r="B72" s="183">
        <f>基金残高に係る経年分析!F55</f>
        <v>7939</v>
      </c>
      <c r="C72" s="183">
        <f>基金残高に係る経年分析!G55</f>
        <v>7952</v>
      </c>
      <c r="D72" s="183">
        <f>基金残高に係る経年分析!H55</f>
        <v>8145</v>
      </c>
    </row>
    <row r="73" spans="1:16" x14ac:dyDescent="0.15">
      <c r="A73" s="182" t="s">
        <v>76</v>
      </c>
      <c r="B73" s="183">
        <f>基金残高に係る経年分析!F56</f>
        <v>8501</v>
      </c>
      <c r="C73" s="183">
        <f>基金残高に係る経年分析!G56</f>
        <v>8513</v>
      </c>
      <c r="D73" s="183">
        <f>基金残高に係る経年分析!H56</f>
        <v>8705</v>
      </c>
    </row>
    <row r="74" spans="1:16" x14ac:dyDescent="0.15">
      <c r="A74" s="182" t="s">
        <v>77</v>
      </c>
      <c r="B74" s="183">
        <f>基金残高に係る経年分析!F57</f>
        <v>6304</v>
      </c>
      <c r="C74" s="183">
        <f>基金残高に係る経年分析!G57</f>
        <v>6227</v>
      </c>
      <c r="D74" s="183">
        <f>基金残高に係る経年分析!H57</f>
        <v>6233</v>
      </c>
    </row>
  </sheetData>
  <sheetProtection algorithmName="SHA-512" hashValue="q8OEVEb5DVFwd85lyVxPUnp4sdUdlkXIa0Q9qcOG4oGTRgmm1ZQtKqgdO2x58b/gs6QxfAZg+m1PtQILBILl2g==" saltValue="Yn3nIgYx+XDsW3GqnHqm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208</v>
      </c>
      <c r="DI1" s="798"/>
      <c r="DJ1" s="798"/>
      <c r="DK1" s="798"/>
      <c r="DL1" s="798"/>
      <c r="DM1" s="798"/>
      <c r="DN1" s="799"/>
      <c r="DO1" s="224"/>
      <c r="DP1" s="797" t="s">
        <v>209</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221</v>
      </c>
      <c r="C5" s="745"/>
      <c r="D5" s="745"/>
      <c r="E5" s="745"/>
      <c r="F5" s="745"/>
      <c r="G5" s="745"/>
      <c r="H5" s="745"/>
      <c r="I5" s="745"/>
      <c r="J5" s="745"/>
      <c r="K5" s="745"/>
      <c r="L5" s="745"/>
      <c r="M5" s="745"/>
      <c r="N5" s="745"/>
      <c r="O5" s="745"/>
      <c r="P5" s="745"/>
      <c r="Q5" s="746"/>
      <c r="R5" s="733">
        <v>2612044</v>
      </c>
      <c r="S5" s="734"/>
      <c r="T5" s="734"/>
      <c r="U5" s="734"/>
      <c r="V5" s="734"/>
      <c r="W5" s="734"/>
      <c r="X5" s="734"/>
      <c r="Y5" s="777"/>
      <c r="Z5" s="795">
        <v>10.4</v>
      </c>
      <c r="AA5" s="795"/>
      <c r="AB5" s="795"/>
      <c r="AC5" s="795"/>
      <c r="AD5" s="796">
        <v>2612044</v>
      </c>
      <c r="AE5" s="796"/>
      <c r="AF5" s="796"/>
      <c r="AG5" s="796"/>
      <c r="AH5" s="796"/>
      <c r="AI5" s="796"/>
      <c r="AJ5" s="796"/>
      <c r="AK5" s="796"/>
      <c r="AL5" s="778">
        <v>19.399999999999999</v>
      </c>
      <c r="AM5" s="749"/>
      <c r="AN5" s="749"/>
      <c r="AO5" s="779"/>
      <c r="AP5" s="744" t="s">
        <v>222</v>
      </c>
      <c r="AQ5" s="745"/>
      <c r="AR5" s="745"/>
      <c r="AS5" s="745"/>
      <c r="AT5" s="745"/>
      <c r="AU5" s="745"/>
      <c r="AV5" s="745"/>
      <c r="AW5" s="745"/>
      <c r="AX5" s="745"/>
      <c r="AY5" s="745"/>
      <c r="AZ5" s="745"/>
      <c r="BA5" s="745"/>
      <c r="BB5" s="745"/>
      <c r="BC5" s="745"/>
      <c r="BD5" s="745"/>
      <c r="BE5" s="745"/>
      <c r="BF5" s="746"/>
      <c r="BG5" s="678">
        <v>2596182</v>
      </c>
      <c r="BH5" s="679"/>
      <c r="BI5" s="679"/>
      <c r="BJ5" s="679"/>
      <c r="BK5" s="679"/>
      <c r="BL5" s="679"/>
      <c r="BM5" s="679"/>
      <c r="BN5" s="680"/>
      <c r="BO5" s="715">
        <v>99.4</v>
      </c>
      <c r="BP5" s="715"/>
      <c r="BQ5" s="715"/>
      <c r="BR5" s="715"/>
      <c r="BS5" s="716" t="s">
        <v>127</v>
      </c>
      <c r="BT5" s="716"/>
      <c r="BU5" s="716"/>
      <c r="BV5" s="716"/>
      <c r="BW5" s="716"/>
      <c r="BX5" s="716"/>
      <c r="BY5" s="716"/>
      <c r="BZ5" s="716"/>
      <c r="CA5" s="716"/>
      <c r="CB5" s="766"/>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306362</v>
      </c>
      <c r="S6" s="679"/>
      <c r="T6" s="679"/>
      <c r="U6" s="679"/>
      <c r="V6" s="679"/>
      <c r="W6" s="679"/>
      <c r="X6" s="679"/>
      <c r="Y6" s="680"/>
      <c r="Z6" s="715">
        <v>1.2</v>
      </c>
      <c r="AA6" s="715"/>
      <c r="AB6" s="715"/>
      <c r="AC6" s="715"/>
      <c r="AD6" s="716">
        <v>306362</v>
      </c>
      <c r="AE6" s="716"/>
      <c r="AF6" s="716"/>
      <c r="AG6" s="716"/>
      <c r="AH6" s="716"/>
      <c r="AI6" s="716"/>
      <c r="AJ6" s="716"/>
      <c r="AK6" s="716"/>
      <c r="AL6" s="681">
        <v>2.2999999999999998</v>
      </c>
      <c r="AM6" s="682"/>
      <c r="AN6" s="682"/>
      <c r="AO6" s="717"/>
      <c r="AP6" s="675" t="s">
        <v>227</v>
      </c>
      <c r="AQ6" s="676"/>
      <c r="AR6" s="676"/>
      <c r="AS6" s="676"/>
      <c r="AT6" s="676"/>
      <c r="AU6" s="676"/>
      <c r="AV6" s="676"/>
      <c r="AW6" s="676"/>
      <c r="AX6" s="676"/>
      <c r="AY6" s="676"/>
      <c r="AZ6" s="676"/>
      <c r="BA6" s="676"/>
      <c r="BB6" s="676"/>
      <c r="BC6" s="676"/>
      <c r="BD6" s="676"/>
      <c r="BE6" s="676"/>
      <c r="BF6" s="677"/>
      <c r="BG6" s="678">
        <v>2596182</v>
      </c>
      <c r="BH6" s="679"/>
      <c r="BI6" s="679"/>
      <c r="BJ6" s="679"/>
      <c r="BK6" s="679"/>
      <c r="BL6" s="679"/>
      <c r="BM6" s="679"/>
      <c r="BN6" s="680"/>
      <c r="BO6" s="715">
        <v>99.4</v>
      </c>
      <c r="BP6" s="715"/>
      <c r="BQ6" s="715"/>
      <c r="BR6" s="715"/>
      <c r="BS6" s="716" t="s">
        <v>228</v>
      </c>
      <c r="BT6" s="716"/>
      <c r="BU6" s="716"/>
      <c r="BV6" s="716"/>
      <c r="BW6" s="716"/>
      <c r="BX6" s="716"/>
      <c r="BY6" s="716"/>
      <c r="BZ6" s="716"/>
      <c r="CA6" s="716"/>
      <c r="CB6" s="766"/>
      <c r="CD6" s="736" t="s">
        <v>229</v>
      </c>
      <c r="CE6" s="737"/>
      <c r="CF6" s="737"/>
      <c r="CG6" s="737"/>
      <c r="CH6" s="737"/>
      <c r="CI6" s="737"/>
      <c r="CJ6" s="737"/>
      <c r="CK6" s="737"/>
      <c r="CL6" s="737"/>
      <c r="CM6" s="737"/>
      <c r="CN6" s="737"/>
      <c r="CO6" s="737"/>
      <c r="CP6" s="737"/>
      <c r="CQ6" s="738"/>
      <c r="CR6" s="678">
        <v>197489</v>
      </c>
      <c r="CS6" s="679"/>
      <c r="CT6" s="679"/>
      <c r="CU6" s="679"/>
      <c r="CV6" s="679"/>
      <c r="CW6" s="679"/>
      <c r="CX6" s="679"/>
      <c r="CY6" s="680"/>
      <c r="CZ6" s="778">
        <v>0.8</v>
      </c>
      <c r="DA6" s="749"/>
      <c r="DB6" s="749"/>
      <c r="DC6" s="781"/>
      <c r="DD6" s="684">
        <v>4450</v>
      </c>
      <c r="DE6" s="679"/>
      <c r="DF6" s="679"/>
      <c r="DG6" s="679"/>
      <c r="DH6" s="679"/>
      <c r="DI6" s="679"/>
      <c r="DJ6" s="679"/>
      <c r="DK6" s="679"/>
      <c r="DL6" s="679"/>
      <c r="DM6" s="679"/>
      <c r="DN6" s="679"/>
      <c r="DO6" s="679"/>
      <c r="DP6" s="680"/>
      <c r="DQ6" s="684">
        <v>197489</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2883</v>
      </c>
      <c r="S7" s="679"/>
      <c r="T7" s="679"/>
      <c r="U7" s="679"/>
      <c r="V7" s="679"/>
      <c r="W7" s="679"/>
      <c r="X7" s="679"/>
      <c r="Y7" s="680"/>
      <c r="Z7" s="715">
        <v>0</v>
      </c>
      <c r="AA7" s="715"/>
      <c r="AB7" s="715"/>
      <c r="AC7" s="715"/>
      <c r="AD7" s="716">
        <v>2883</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1067286</v>
      </c>
      <c r="BH7" s="679"/>
      <c r="BI7" s="679"/>
      <c r="BJ7" s="679"/>
      <c r="BK7" s="679"/>
      <c r="BL7" s="679"/>
      <c r="BM7" s="679"/>
      <c r="BN7" s="680"/>
      <c r="BO7" s="715">
        <v>40.9</v>
      </c>
      <c r="BP7" s="715"/>
      <c r="BQ7" s="715"/>
      <c r="BR7" s="715"/>
      <c r="BS7" s="716" t="s">
        <v>228</v>
      </c>
      <c r="BT7" s="716"/>
      <c r="BU7" s="716"/>
      <c r="BV7" s="716"/>
      <c r="BW7" s="716"/>
      <c r="BX7" s="716"/>
      <c r="BY7" s="716"/>
      <c r="BZ7" s="716"/>
      <c r="CA7" s="716"/>
      <c r="CB7" s="766"/>
      <c r="CD7" s="711" t="s">
        <v>232</v>
      </c>
      <c r="CE7" s="712"/>
      <c r="CF7" s="712"/>
      <c r="CG7" s="712"/>
      <c r="CH7" s="712"/>
      <c r="CI7" s="712"/>
      <c r="CJ7" s="712"/>
      <c r="CK7" s="712"/>
      <c r="CL7" s="712"/>
      <c r="CM7" s="712"/>
      <c r="CN7" s="712"/>
      <c r="CO7" s="712"/>
      <c r="CP7" s="712"/>
      <c r="CQ7" s="713"/>
      <c r="CR7" s="678">
        <v>3479827</v>
      </c>
      <c r="CS7" s="679"/>
      <c r="CT7" s="679"/>
      <c r="CU7" s="679"/>
      <c r="CV7" s="679"/>
      <c r="CW7" s="679"/>
      <c r="CX7" s="679"/>
      <c r="CY7" s="680"/>
      <c r="CZ7" s="715">
        <v>14.5</v>
      </c>
      <c r="DA7" s="715"/>
      <c r="DB7" s="715"/>
      <c r="DC7" s="715"/>
      <c r="DD7" s="684">
        <v>538876</v>
      </c>
      <c r="DE7" s="679"/>
      <c r="DF7" s="679"/>
      <c r="DG7" s="679"/>
      <c r="DH7" s="679"/>
      <c r="DI7" s="679"/>
      <c r="DJ7" s="679"/>
      <c r="DK7" s="679"/>
      <c r="DL7" s="679"/>
      <c r="DM7" s="679"/>
      <c r="DN7" s="679"/>
      <c r="DO7" s="679"/>
      <c r="DP7" s="680"/>
      <c r="DQ7" s="684">
        <v>2497829</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19773</v>
      </c>
      <c r="S8" s="679"/>
      <c r="T8" s="679"/>
      <c r="U8" s="679"/>
      <c r="V8" s="679"/>
      <c r="W8" s="679"/>
      <c r="X8" s="679"/>
      <c r="Y8" s="680"/>
      <c r="Z8" s="715">
        <v>0.1</v>
      </c>
      <c r="AA8" s="715"/>
      <c r="AB8" s="715"/>
      <c r="AC8" s="715"/>
      <c r="AD8" s="716">
        <v>19773</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40751</v>
      </c>
      <c r="BH8" s="679"/>
      <c r="BI8" s="679"/>
      <c r="BJ8" s="679"/>
      <c r="BK8" s="679"/>
      <c r="BL8" s="679"/>
      <c r="BM8" s="679"/>
      <c r="BN8" s="680"/>
      <c r="BO8" s="715">
        <v>1.6</v>
      </c>
      <c r="BP8" s="715"/>
      <c r="BQ8" s="715"/>
      <c r="BR8" s="715"/>
      <c r="BS8" s="684" t="s">
        <v>228</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6466021</v>
      </c>
      <c r="CS8" s="679"/>
      <c r="CT8" s="679"/>
      <c r="CU8" s="679"/>
      <c r="CV8" s="679"/>
      <c r="CW8" s="679"/>
      <c r="CX8" s="679"/>
      <c r="CY8" s="680"/>
      <c r="CZ8" s="715">
        <v>26.9</v>
      </c>
      <c r="DA8" s="715"/>
      <c r="DB8" s="715"/>
      <c r="DC8" s="715"/>
      <c r="DD8" s="684">
        <v>35993</v>
      </c>
      <c r="DE8" s="679"/>
      <c r="DF8" s="679"/>
      <c r="DG8" s="679"/>
      <c r="DH8" s="679"/>
      <c r="DI8" s="679"/>
      <c r="DJ8" s="679"/>
      <c r="DK8" s="679"/>
      <c r="DL8" s="679"/>
      <c r="DM8" s="679"/>
      <c r="DN8" s="679"/>
      <c r="DO8" s="679"/>
      <c r="DP8" s="680"/>
      <c r="DQ8" s="684">
        <v>3696766</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10231</v>
      </c>
      <c r="S9" s="679"/>
      <c r="T9" s="679"/>
      <c r="U9" s="679"/>
      <c r="V9" s="679"/>
      <c r="W9" s="679"/>
      <c r="X9" s="679"/>
      <c r="Y9" s="680"/>
      <c r="Z9" s="715">
        <v>0</v>
      </c>
      <c r="AA9" s="715"/>
      <c r="AB9" s="715"/>
      <c r="AC9" s="715"/>
      <c r="AD9" s="716">
        <v>10231</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875224</v>
      </c>
      <c r="BH9" s="679"/>
      <c r="BI9" s="679"/>
      <c r="BJ9" s="679"/>
      <c r="BK9" s="679"/>
      <c r="BL9" s="679"/>
      <c r="BM9" s="679"/>
      <c r="BN9" s="680"/>
      <c r="BO9" s="715">
        <v>33.5</v>
      </c>
      <c r="BP9" s="715"/>
      <c r="BQ9" s="715"/>
      <c r="BR9" s="715"/>
      <c r="BS9" s="684" t="s">
        <v>127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1798298</v>
      </c>
      <c r="CS9" s="679"/>
      <c r="CT9" s="679"/>
      <c r="CU9" s="679"/>
      <c r="CV9" s="679"/>
      <c r="CW9" s="679"/>
      <c r="CX9" s="679"/>
      <c r="CY9" s="680"/>
      <c r="CZ9" s="715">
        <v>7.5</v>
      </c>
      <c r="DA9" s="715"/>
      <c r="DB9" s="715"/>
      <c r="DC9" s="715"/>
      <c r="DD9" s="684">
        <v>324</v>
      </c>
      <c r="DE9" s="679"/>
      <c r="DF9" s="679"/>
      <c r="DG9" s="679"/>
      <c r="DH9" s="679"/>
      <c r="DI9" s="679"/>
      <c r="DJ9" s="679"/>
      <c r="DK9" s="679"/>
      <c r="DL9" s="679"/>
      <c r="DM9" s="679"/>
      <c r="DN9" s="679"/>
      <c r="DO9" s="679"/>
      <c r="DP9" s="680"/>
      <c r="DQ9" s="684">
        <v>1339038</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228</v>
      </c>
      <c r="AE10" s="716"/>
      <c r="AF10" s="716"/>
      <c r="AG10" s="716"/>
      <c r="AH10" s="716"/>
      <c r="AI10" s="716"/>
      <c r="AJ10" s="716"/>
      <c r="AK10" s="716"/>
      <c r="AL10" s="681" t="s">
        <v>228</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64226</v>
      </c>
      <c r="BH10" s="679"/>
      <c r="BI10" s="679"/>
      <c r="BJ10" s="679"/>
      <c r="BK10" s="679"/>
      <c r="BL10" s="679"/>
      <c r="BM10" s="679"/>
      <c r="BN10" s="680"/>
      <c r="BO10" s="715">
        <v>2.5</v>
      </c>
      <c r="BP10" s="715"/>
      <c r="BQ10" s="715"/>
      <c r="BR10" s="715"/>
      <c r="BS10" s="684" t="s">
        <v>228</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t="s">
        <v>228</v>
      </c>
      <c r="CS10" s="679"/>
      <c r="CT10" s="679"/>
      <c r="CU10" s="679"/>
      <c r="CV10" s="679"/>
      <c r="CW10" s="679"/>
      <c r="CX10" s="679"/>
      <c r="CY10" s="680"/>
      <c r="CZ10" s="715" t="s">
        <v>228</v>
      </c>
      <c r="DA10" s="715"/>
      <c r="DB10" s="715"/>
      <c r="DC10" s="715"/>
      <c r="DD10" s="684" t="s">
        <v>127</v>
      </c>
      <c r="DE10" s="679"/>
      <c r="DF10" s="679"/>
      <c r="DG10" s="679"/>
      <c r="DH10" s="679"/>
      <c r="DI10" s="679"/>
      <c r="DJ10" s="679"/>
      <c r="DK10" s="679"/>
      <c r="DL10" s="679"/>
      <c r="DM10" s="679"/>
      <c r="DN10" s="679"/>
      <c r="DO10" s="679"/>
      <c r="DP10" s="680"/>
      <c r="DQ10" s="684" t="s">
        <v>228</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441911</v>
      </c>
      <c r="S11" s="679"/>
      <c r="T11" s="679"/>
      <c r="U11" s="679"/>
      <c r="V11" s="679"/>
      <c r="W11" s="679"/>
      <c r="X11" s="679"/>
      <c r="Y11" s="680"/>
      <c r="Z11" s="681">
        <v>1.8</v>
      </c>
      <c r="AA11" s="682"/>
      <c r="AB11" s="682"/>
      <c r="AC11" s="683"/>
      <c r="AD11" s="684">
        <v>441911</v>
      </c>
      <c r="AE11" s="679"/>
      <c r="AF11" s="679"/>
      <c r="AG11" s="679"/>
      <c r="AH11" s="679"/>
      <c r="AI11" s="679"/>
      <c r="AJ11" s="679"/>
      <c r="AK11" s="680"/>
      <c r="AL11" s="681">
        <v>3.3</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87085</v>
      </c>
      <c r="BH11" s="679"/>
      <c r="BI11" s="679"/>
      <c r="BJ11" s="679"/>
      <c r="BK11" s="679"/>
      <c r="BL11" s="679"/>
      <c r="BM11" s="679"/>
      <c r="BN11" s="680"/>
      <c r="BO11" s="715">
        <v>3.3</v>
      </c>
      <c r="BP11" s="715"/>
      <c r="BQ11" s="715"/>
      <c r="BR11" s="715"/>
      <c r="BS11" s="684" t="s">
        <v>228</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1532504</v>
      </c>
      <c r="CS11" s="679"/>
      <c r="CT11" s="679"/>
      <c r="CU11" s="679"/>
      <c r="CV11" s="679"/>
      <c r="CW11" s="679"/>
      <c r="CX11" s="679"/>
      <c r="CY11" s="680"/>
      <c r="CZ11" s="715">
        <v>6.4</v>
      </c>
      <c r="DA11" s="715"/>
      <c r="DB11" s="715"/>
      <c r="DC11" s="715"/>
      <c r="DD11" s="684">
        <v>703773</v>
      </c>
      <c r="DE11" s="679"/>
      <c r="DF11" s="679"/>
      <c r="DG11" s="679"/>
      <c r="DH11" s="679"/>
      <c r="DI11" s="679"/>
      <c r="DJ11" s="679"/>
      <c r="DK11" s="679"/>
      <c r="DL11" s="679"/>
      <c r="DM11" s="679"/>
      <c r="DN11" s="679"/>
      <c r="DO11" s="679"/>
      <c r="DP11" s="680"/>
      <c r="DQ11" s="684">
        <v>506123</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8767</v>
      </c>
      <c r="S12" s="679"/>
      <c r="T12" s="679"/>
      <c r="U12" s="679"/>
      <c r="V12" s="679"/>
      <c r="W12" s="679"/>
      <c r="X12" s="679"/>
      <c r="Y12" s="680"/>
      <c r="Z12" s="715">
        <v>0</v>
      </c>
      <c r="AA12" s="715"/>
      <c r="AB12" s="715"/>
      <c r="AC12" s="715"/>
      <c r="AD12" s="716">
        <v>8767</v>
      </c>
      <c r="AE12" s="716"/>
      <c r="AF12" s="716"/>
      <c r="AG12" s="716"/>
      <c r="AH12" s="716"/>
      <c r="AI12" s="716"/>
      <c r="AJ12" s="716"/>
      <c r="AK12" s="716"/>
      <c r="AL12" s="681">
        <v>0.1</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1256188</v>
      </c>
      <c r="BH12" s="679"/>
      <c r="BI12" s="679"/>
      <c r="BJ12" s="679"/>
      <c r="BK12" s="679"/>
      <c r="BL12" s="679"/>
      <c r="BM12" s="679"/>
      <c r="BN12" s="680"/>
      <c r="BO12" s="715">
        <v>48.1</v>
      </c>
      <c r="BP12" s="715"/>
      <c r="BQ12" s="715"/>
      <c r="BR12" s="715"/>
      <c r="BS12" s="684" t="s">
        <v>126</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562291</v>
      </c>
      <c r="CS12" s="679"/>
      <c r="CT12" s="679"/>
      <c r="CU12" s="679"/>
      <c r="CV12" s="679"/>
      <c r="CW12" s="679"/>
      <c r="CX12" s="679"/>
      <c r="CY12" s="680"/>
      <c r="CZ12" s="715">
        <v>2.2999999999999998</v>
      </c>
      <c r="DA12" s="715"/>
      <c r="DB12" s="715"/>
      <c r="DC12" s="715"/>
      <c r="DD12" s="684">
        <v>12240</v>
      </c>
      <c r="DE12" s="679"/>
      <c r="DF12" s="679"/>
      <c r="DG12" s="679"/>
      <c r="DH12" s="679"/>
      <c r="DI12" s="679"/>
      <c r="DJ12" s="679"/>
      <c r="DK12" s="679"/>
      <c r="DL12" s="679"/>
      <c r="DM12" s="679"/>
      <c r="DN12" s="679"/>
      <c r="DO12" s="679"/>
      <c r="DP12" s="680"/>
      <c r="DQ12" s="684">
        <v>333686</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228</v>
      </c>
      <c r="AA13" s="715"/>
      <c r="AB13" s="715"/>
      <c r="AC13" s="715"/>
      <c r="AD13" s="716" t="s">
        <v>228</v>
      </c>
      <c r="AE13" s="716"/>
      <c r="AF13" s="716"/>
      <c r="AG13" s="716"/>
      <c r="AH13" s="716"/>
      <c r="AI13" s="716"/>
      <c r="AJ13" s="716"/>
      <c r="AK13" s="716"/>
      <c r="AL13" s="681" t="s">
        <v>228</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1247786</v>
      </c>
      <c r="BH13" s="679"/>
      <c r="BI13" s="679"/>
      <c r="BJ13" s="679"/>
      <c r="BK13" s="679"/>
      <c r="BL13" s="679"/>
      <c r="BM13" s="679"/>
      <c r="BN13" s="680"/>
      <c r="BO13" s="715">
        <v>47.8</v>
      </c>
      <c r="BP13" s="715"/>
      <c r="BQ13" s="715"/>
      <c r="BR13" s="715"/>
      <c r="BS13" s="684" t="s">
        <v>127</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2042198</v>
      </c>
      <c r="CS13" s="679"/>
      <c r="CT13" s="679"/>
      <c r="CU13" s="679"/>
      <c r="CV13" s="679"/>
      <c r="CW13" s="679"/>
      <c r="CX13" s="679"/>
      <c r="CY13" s="680"/>
      <c r="CZ13" s="715">
        <v>8.5</v>
      </c>
      <c r="DA13" s="715"/>
      <c r="DB13" s="715"/>
      <c r="DC13" s="715"/>
      <c r="DD13" s="684">
        <v>1423645</v>
      </c>
      <c r="DE13" s="679"/>
      <c r="DF13" s="679"/>
      <c r="DG13" s="679"/>
      <c r="DH13" s="679"/>
      <c r="DI13" s="679"/>
      <c r="DJ13" s="679"/>
      <c r="DK13" s="679"/>
      <c r="DL13" s="679"/>
      <c r="DM13" s="679"/>
      <c r="DN13" s="679"/>
      <c r="DO13" s="679"/>
      <c r="DP13" s="680"/>
      <c r="DQ13" s="684">
        <v>422385</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28873</v>
      </c>
      <c r="S14" s="679"/>
      <c r="T14" s="679"/>
      <c r="U14" s="679"/>
      <c r="V14" s="679"/>
      <c r="W14" s="679"/>
      <c r="X14" s="679"/>
      <c r="Y14" s="680"/>
      <c r="Z14" s="715">
        <v>0.1</v>
      </c>
      <c r="AA14" s="715"/>
      <c r="AB14" s="715"/>
      <c r="AC14" s="715"/>
      <c r="AD14" s="716">
        <v>28873</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103345</v>
      </c>
      <c r="BH14" s="679"/>
      <c r="BI14" s="679"/>
      <c r="BJ14" s="679"/>
      <c r="BK14" s="679"/>
      <c r="BL14" s="679"/>
      <c r="BM14" s="679"/>
      <c r="BN14" s="680"/>
      <c r="BO14" s="715">
        <v>4</v>
      </c>
      <c r="BP14" s="715"/>
      <c r="BQ14" s="715"/>
      <c r="BR14" s="715"/>
      <c r="BS14" s="684" t="s">
        <v>228</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690155</v>
      </c>
      <c r="CS14" s="679"/>
      <c r="CT14" s="679"/>
      <c r="CU14" s="679"/>
      <c r="CV14" s="679"/>
      <c r="CW14" s="679"/>
      <c r="CX14" s="679"/>
      <c r="CY14" s="680"/>
      <c r="CZ14" s="715">
        <v>2.9</v>
      </c>
      <c r="DA14" s="715"/>
      <c r="DB14" s="715"/>
      <c r="DC14" s="715"/>
      <c r="DD14" s="684">
        <v>47253</v>
      </c>
      <c r="DE14" s="679"/>
      <c r="DF14" s="679"/>
      <c r="DG14" s="679"/>
      <c r="DH14" s="679"/>
      <c r="DI14" s="679"/>
      <c r="DJ14" s="679"/>
      <c r="DK14" s="679"/>
      <c r="DL14" s="679"/>
      <c r="DM14" s="679"/>
      <c r="DN14" s="679"/>
      <c r="DO14" s="679"/>
      <c r="DP14" s="680"/>
      <c r="DQ14" s="684">
        <v>622853</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228</v>
      </c>
      <c r="AA15" s="715"/>
      <c r="AB15" s="715"/>
      <c r="AC15" s="715"/>
      <c r="AD15" s="716" t="s">
        <v>228</v>
      </c>
      <c r="AE15" s="716"/>
      <c r="AF15" s="716"/>
      <c r="AG15" s="716"/>
      <c r="AH15" s="716"/>
      <c r="AI15" s="716"/>
      <c r="AJ15" s="716"/>
      <c r="AK15" s="716"/>
      <c r="AL15" s="681" t="s">
        <v>127</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169363</v>
      </c>
      <c r="BH15" s="679"/>
      <c r="BI15" s="679"/>
      <c r="BJ15" s="679"/>
      <c r="BK15" s="679"/>
      <c r="BL15" s="679"/>
      <c r="BM15" s="679"/>
      <c r="BN15" s="680"/>
      <c r="BO15" s="715">
        <v>6.5</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1651514</v>
      </c>
      <c r="CS15" s="679"/>
      <c r="CT15" s="679"/>
      <c r="CU15" s="679"/>
      <c r="CV15" s="679"/>
      <c r="CW15" s="679"/>
      <c r="CX15" s="679"/>
      <c r="CY15" s="680"/>
      <c r="CZ15" s="715">
        <v>6.9</v>
      </c>
      <c r="DA15" s="715"/>
      <c r="DB15" s="715"/>
      <c r="DC15" s="715"/>
      <c r="DD15" s="684">
        <v>187428</v>
      </c>
      <c r="DE15" s="679"/>
      <c r="DF15" s="679"/>
      <c r="DG15" s="679"/>
      <c r="DH15" s="679"/>
      <c r="DI15" s="679"/>
      <c r="DJ15" s="679"/>
      <c r="DK15" s="679"/>
      <c r="DL15" s="679"/>
      <c r="DM15" s="679"/>
      <c r="DN15" s="679"/>
      <c r="DO15" s="679"/>
      <c r="DP15" s="680"/>
      <c r="DQ15" s="684">
        <v>1255774</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7503</v>
      </c>
      <c r="S16" s="679"/>
      <c r="T16" s="679"/>
      <c r="U16" s="679"/>
      <c r="V16" s="679"/>
      <c r="W16" s="679"/>
      <c r="X16" s="679"/>
      <c r="Y16" s="680"/>
      <c r="Z16" s="715">
        <v>0</v>
      </c>
      <c r="AA16" s="715"/>
      <c r="AB16" s="715"/>
      <c r="AC16" s="715"/>
      <c r="AD16" s="716">
        <v>7503</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228</v>
      </c>
      <c r="BH16" s="679"/>
      <c r="BI16" s="679"/>
      <c r="BJ16" s="679"/>
      <c r="BK16" s="679"/>
      <c r="BL16" s="679"/>
      <c r="BM16" s="679"/>
      <c r="BN16" s="680"/>
      <c r="BO16" s="715" t="s">
        <v>127</v>
      </c>
      <c r="BP16" s="715"/>
      <c r="BQ16" s="715"/>
      <c r="BR16" s="715"/>
      <c r="BS16" s="684" t="s">
        <v>228</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1444769</v>
      </c>
      <c r="CS16" s="679"/>
      <c r="CT16" s="679"/>
      <c r="CU16" s="679"/>
      <c r="CV16" s="679"/>
      <c r="CW16" s="679"/>
      <c r="CX16" s="679"/>
      <c r="CY16" s="680"/>
      <c r="CZ16" s="715">
        <v>6</v>
      </c>
      <c r="DA16" s="715"/>
      <c r="DB16" s="715"/>
      <c r="DC16" s="715"/>
      <c r="DD16" s="684" t="s">
        <v>127</v>
      </c>
      <c r="DE16" s="679"/>
      <c r="DF16" s="679"/>
      <c r="DG16" s="679"/>
      <c r="DH16" s="679"/>
      <c r="DI16" s="679"/>
      <c r="DJ16" s="679"/>
      <c r="DK16" s="679"/>
      <c r="DL16" s="679"/>
      <c r="DM16" s="679"/>
      <c r="DN16" s="679"/>
      <c r="DO16" s="679"/>
      <c r="DP16" s="680"/>
      <c r="DQ16" s="684">
        <v>74028</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51167</v>
      </c>
      <c r="S17" s="679"/>
      <c r="T17" s="679"/>
      <c r="U17" s="679"/>
      <c r="V17" s="679"/>
      <c r="W17" s="679"/>
      <c r="X17" s="679"/>
      <c r="Y17" s="680"/>
      <c r="Z17" s="715">
        <v>0.2</v>
      </c>
      <c r="AA17" s="715"/>
      <c r="AB17" s="715"/>
      <c r="AC17" s="715"/>
      <c r="AD17" s="716">
        <v>51167</v>
      </c>
      <c r="AE17" s="716"/>
      <c r="AF17" s="716"/>
      <c r="AG17" s="716"/>
      <c r="AH17" s="716"/>
      <c r="AI17" s="716"/>
      <c r="AJ17" s="716"/>
      <c r="AK17" s="716"/>
      <c r="AL17" s="681">
        <v>0.4</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228</v>
      </c>
      <c r="BP17" s="715"/>
      <c r="BQ17" s="715"/>
      <c r="BR17" s="715"/>
      <c r="BS17" s="684" t="s">
        <v>228</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4132160</v>
      </c>
      <c r="CS17" s="679"/>
      <c r="CT17" s="679"/>
      <c r="CU17" s="679"/>
      <c r="CV17" s="679"/>
      <c r="CW17" s="679"/>
      <c r="CX17" s="679"/>
      <c r="CY17" s="680"/>
      <c r="CZ17" s="715">
        <v>17.2</v>
      </c>
      <c r="DA17" s="715"/>
      <c r="DB17" s="715"/>
      <c r="DC17" s="715"/>
      <c r="DD17" s="684" t="s">
        <v>127</v>
      </c>
      <c r="DE17" s="679"/>
      <c r="DF17" s="679"/>
      <c r="DG17" s="679"/>
      <c r="DH17" s="679"/>
      <c r="DI17" s="679"/>
      <c r="DJ17" s="679"/>
      <c r="DK17" s="679"/>
      <c r="DL17" s="679"/>
      <c r="DM17" s="679"/>
      <c r="DN17" s="679"/>
      <c r="DO17" s="679"/>
      <c r="DP17" s="680"/>
      <c r="DQ17" s="684">
        <v>4042349</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5447</v>
      </c>
      <c r="S18" s="679"/>
      <c r="T18" s="679"/>
      <c r="U18" s="679"/>
      <c r="V18" s="679"/>
      <c r="W18" s="679"/>
      <c r="X18" s="679"/>
      <c r="Y18" s="680"/>
      <c r="Z18" s="715">
        <v>0</v>
      </c>
      <c r="AA18" s="715"/>
      <c r="AB18" s="715"/>
      <c r="AC18" s="715"/>
      <c r="AD18" s="716">
        <v>5447</v>
      </c>
      <c r="AE18" s="716"/>
      <c r="AF18" s="716"/>
      <c r="AG18" s="716"/>
      <c r="AH18" s="716"/>
      <c r="AI18" s="716"/>
      <c r="AJ18" s="716"/>
      <c r="AK18" s="716"/>
      <c r="AL18" s="681">
        <v>0</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228</v>
      </c>
      <c r="BH18" s="679"/>
      <c r="BI18" s="679"/>
      <c r="BJ18" s="679"/>
      <c r="BK18" s="679"/>
      <c r="BL18" s="679"/>
      <c r="BM18" s="679"/>
      <c r="BN18" s="680"/>
      <c r="BO18" s="715" t="s">
        <v>228</v>
      </c>
      <c r="BP18" s="715"/>
      <c r="BQ18" s="715"/>
      <c r="BR18" s="715"/>
      <c r="BS18" s="684" t="s">
        <v>228</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228</v>
      </c>
      <c r="CS18" s="679"/>
      <c r="CT18" s="679"/>
      <c r="CU18" s="679"/>
      <c r="CV18" s="679"/>
      <c r="CW18" s="679"/>
      <c r="CX18" s="679"/>
      <c r="CY18" s="680"/>
      <c r="CZ18" s="715" t="s">
        <v>127</v>
      </c>
      <c r="DA18" s="715"/>
      <c r="DB18" s="715"/>
      <c r="DC18" s="715"/>
      <c r="DD18" s="684" t="s">
        <v>228</v>
      </c>
      <c r="DE18" s="679"/>
      <c r="DF18" s="679"/>
      <c r="DG18" s="679"/>
      <c r="DH18" s="679"/>
      <c r="DI18" s="679"/>
      <c r="DJ18" s="679"/>
      <c r="DK18" s="679"/>
      <c r="DL18" s="679"/>
      <c r="DM18" s="679"/>
      <c r="DN18" s="679"/>
      <c r="DO18" s="679"/>
      <c r="DP18" s="680"/>
      <c r="DQ18" s="684" t="s">
        <v>228</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3892</v>
      </c>
      <c r="S19" s="679"/>
      <c r="T19" s="679"/>
      <c r="U19" s="679"/>
      <c r="V19" s="679"/>
      <c r="W19" s="679"/>
      <c r="X19" s="679"/>
      <c r="Y19" s="680"/>
      <c r="Z19" s="715">
        <v>0</v>
      </c>
      <c r="AA19" s="715"/>
      <c r="AB19" s="715"/>
      <c r="AC19" s="715"/>
      <c r="AD19" s="716">
        <v>3892</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15862</v>
      </c>
      <c r="BH19" s="679"/>
      <c r="BI19" s="679"/>
      <c r="BJ19" s="679"/>
      <c r="BK19" s="679"/>
      <c r="BL19" s="679"/>
      <c r="BM19" s="679"/>
      <c r="BN19" s="680"/>
      <c r="BO19" s="715">
        <v>0.6</v>
      </c>
      <c r="BP19" s="715"/>
      <c r="BQ19" s="715"/>
      <c r="BR19" s="715"/>
      <c r="BS19" s="684" t="s">
        <v>127</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126</v>
      </c>
      <c r="DA19" s="715"/>
      <c r="DB19" s="715"/>
      <c r="DC19" s="715"/>
      <c r="DD19" s="684" t="s">
        <v>228</v>
      </c>
      <c r="DE19" s="679"/>
      <c r="DF19" s="679"/>
      <c r="DG19" s="679"/>
      <c r="DH19" s="679"/>
      <c r="DI19" s="679"/>
      <c r="DJ19" s="679"/>
      <c r="DK19" s="679"/>
      <c r="DL19" s="679"/>
      <c r="DM19" s="679"/>
      <c r="DN19" s="679"/>
      <c r="DO19" s="679"/>
      <c r="DP19" s="680"/>
      <c r="DQ19" s="684" t="s">
        <v>228</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478</v>
      </c>
      <c r="S20" s="679"/>
      <c r="T20" s="679"/>
      <c r="U20" s="679"/>
      <c r="V20" s="679"/>
      <c r="W20" s="679"/>
      <c r="X20" s="679"/>
      <c r="Y20" s="680"/>
      <c r="Z20" s="715">
        <v>0</v>
      </c>
      <c r="AA20" s="715"/>
      <c r="AB20" s="715"/>
      <c r="AC20" s="715"/>
      <c r="AD20" s="716">
        <v>478</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15862</v>
      </c>
      <c r="BH20" s="679"/>
      <c r="BI20" s="679"/>
      <c r="BJ20" s="679"/>
      <c r="BK20" s="679"/>
      <c r="BL20" s="679"/>
      <c r="BM20" s="679"/>
      <c r="BN20" s="680"/>
      <c r="BO20" s="715">
        <v>0.6</v>
      </c>
      <c r="BP20" s="715"/>
      <c r="BQ20" s="715"/>
      <c r="BR20" s="715"/>
      <c r="BS20" s="684" t="s">
        <v>228</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23997226</v>
      </c>
      <c r="CS20" s="679"/>
      <c r="CT20" s="679"/>
      <c r="CU20" s="679"/>
      <c r="CV20" s="679"/>
      <c r="CW20" s="679"/>
      <c r="CX20" s="679"/>
      <c r="CY20" s="680"/>
      <c r="CZ20" s="715">
        <v>100</v>
      </c>
      <c r="DA20" s="715"/>
      <c r="DB20" s="715"/>
      <c r="DC20" s="715"/>
      <c r="DD20" s="684">
        <v>2953982</v>
      </c>
      <c r="DE20" s="679"/>
      <c r="DF20" s="679"/>
      <c r="DG20" s="679"/>
      <c r="DH20" s="679"/>
      <c r="DI20" s="679"/>
      <c r="DJ20" s="679"/>
      <c r="DK20" s="679"/>
      <c r="DL20" s="679"/>
      <c r="DM20" s="679"/>
      <c r="DN20" s="679"/>
      <c r="DO20" s="679"/>
      <c r="DP20" s="680"/>
      <c r="DQ20" s="684">
        <v>14988320</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41350</v>
      </c>
      <c r="S21" s="679"/>
      <c r="T21" s="679"/>
      <c r="U21" s="679"/>
      <c r="V21" s="679"/>
      <c r="W21" s="679"/>
      <c r="X21" s="679"/>
      <c r="Y21" s="680"/>
      <c r="Z21" s="715">
        <v>0.2</v>
      </c>
      <c r="AA21" s="715"/>
      <c r="AB21" s="715"/>
      <c r="AC21" s="715"/>
      <c r="AD21" s="716">
        <v>41350</v>
      </c>
      <c r="AE21" s="716"/>
      <c r="AF21" s="716"/>
      <c r="AG21" s="716"/>
      <c r="AH21" s="716"/>
      <c r="AI21" s="716"/>
      <c r="AJ21" s="716"/>
      <c r="AK21" s="716"/>
      <c r="AL21" s="681">
        <v>0.3</v>
      </c>
      <c r="AM21" s="682"/>
      <c r="AN21" s="682"/>
      <c r="AO21" s="717"/>
      <c r="AP21" s="773" t="s">
        <v>273</v>
      </c>
      <c r="AQ21" s="780"/>
      <c r="AR21" s="780"/>
      <c r="AS21" s="780"/>
      <c r="AT21" s="780"/>
      <c r="AU21" s="780"/>
      <c r="AV21" s="780"/>
      <c r="AW21" s="780"/>
      <c r="AX21" s="780"/>
      <c r="AY21" s="780"/>
      <c r="AZ21" s="780"/>
      <c r="BA21" s="780"/>
      <c r="BB21" s="780"/>
      <c r="BC21" s="780"/>
      <c r="BD21" s="780"/>
      <c r="BE21" s="780"/>
      <c r="BF21" s="775"/>
      <c r="BG21" s="678">
        <v>15862</v>
      </c>
      <c r="BH21" s="679"/>
      <c r="BI21" s="679"/>
      <c r="BJ21" s="679"/>
      <c r="BK21" s="679"/>
      <c r="BL21" s="679"/>
      <c r="BM21" s="679"/>
      <c r="BN21" s="680"/>
      <c r="BO21" s="715">
        <v>0.6</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10884696</v>
      </c>
      <c r="S22" s="679"/>
      <c r="T22" s="679"/>
      <c r="U22" s="679"/>
      <c r="V22" s="679"/>
      <c r="W22" s="679"/>
      <c r="X22" s="679"/>
      <c r="Y22" s="680"/>
      <c r="Z22" s="715">
        <v>43.2</v>
      </c>
      <c r="AA22" s="715"/>
      <c r="AB22" s="715"/>
      <c r="AC22" s="715"/>
      <c r="AD22" s="716">
        <v>9908125</v>
      </c>
      <c r="AE22" s="716"/>
      <c r="AF22" s="716"/>
      <c r="AG22" s="716"/>
      <c r="AH22" s="716"/>
      <c r="AI22" s="716"/>
      <c r="AJ22" s="716"/>
      <c r="AK22" s="716"/>
      <c r="AL22" s="681">
        <v>73.8</v>
      </c>
      <c r="AM22" s="682"/>
      <c r="AN22" s="682"/>
      <c r="AO22" s="717"/>
      <c r="AP22" s="773" t="s">
        <v>275</v>
      </c>
      <c r="AQ22" s="780"/>
      <c r="AR22" s="780"/>
      <c r="AS22" s="780"/>
      <c r="AT22" s="780"/>
      <c r="AU22" s="780"/>
      <c r="AV22" s="780"/>
      <c r="AW22" s="780"/>
      <c r="AX22" s="780"/>
      <c r="AY22" s="780"/>
      <c r="AZ22" s="780"/>
      <c r="BA22" s="780"/>
      <c r="BB22" s="780"/>
      <c r="BC22" s="780"/>
      <c r="BD22" s="780"/>
      <c r="BE22" s="780"/>
      <c r="BF22" s="775"/>
      <c r="BG22" s="678" t="s">
        <v>228</v>
      </c>
      <c r="BH22" s="679"/>
      <c r="BI22" s="679"/>
      <c r="BJ22" s="679"/>
      <c r="BK22" s="679"/>
      <c r="BL22" s="679"/>
      <c r="BM22" s="679"/>
      <c r="BN22" s="680"/>
      <c r="BO22" s="715" t="s">
        <v>228</v>
      </c>
      <c r="BP22" s="715"/>
      <c r="BQ22" s="715"/>
      <c r="BR22" s="715"/>
      <c r="BS22" s="684" t="s">
        <v>228</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9908125</v>
      </c>
      <c r="S23" s="679"/>
      <c r="T23" s="679"/>
      <c r="U23" s="679"/>
      <c r="V23" s="679"/>
      <c r="W23" s="679"/>
      <c r="X23" s="679"/>
      <c r="Y23" s="680"/>
      <c r="Z23" s="715">
        <v>39.299999999999997</v>
      </c>
      <c r="AA23" s="715"/>
      <c r="AB23" s="715"/>
      <c r="AC23" s="715"/>
      <c r="AD23" s="716">
        <v>9908125</v>
      </c>
      <c r="AE23" s="716"/>
      <c r="AF23" s="716"/>
      <c r="AG23" s="716"/>
      <c r="AH23" s="716"/>
      <c r="AI23" s="716"/>
      <c r="AJ23" s="716"/>
      <c r="AK23" s="716"/>
      <c r="AL23" s="681">
        <v>73.8</v>
      </c>
      <c r="AM23" s="682"/>
      <c r="AN23" s="682"/>
      <c r="AO23" s="717"/>
      <c r="AP23" s="773" t="s">
        <v>278</v>
      </c>
      <c r="AQ23" s="780"/>
      <c r="AR23" s="780"/>
      <c r="AS23" s="780"/>
      <c r="AT23" s="780"/>
      <c r="AU23" s="780"/>
      <c r="AV23" s="780"/>
      <c r="AW23" s="780"/>
      <c r="AX23" s="780"/>
      <c r="AY23" s="780"/>
      <c r="AZ23" s="780"/>
      <c r="BA23" s="780"/>
      <c r="BB23" s="780"/>
      <c r="BC23" s="780"/>
      <c r="BD23" s="780"/>
      <c r="BE23" s="780"/>
      <c r="BF23" s="775"/>
      <c r="BG23" s="678" t="s">
        <v>127</v>
      </c>
      <c r="BH23" s="679"/>
      <c r="BI23" s="679"/>
      <c r="BJ23" s="679"/>
      <c r="BK23" s="679"/>
      <c r="BL23" s="679"/>
      <c r="BM23" s="679"/>
      <c r="BN23" s="680"/>
      <c r="BO23" s="715" t="s">
        <v>228</v>
      </c>
      <c r="BP23" s="715"/>
      <c r="BQ23" s="715"/>
      <c r="BR23" s="715"/>
      <c r="BS23" s="684" t="s">
        <v>127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976571</v>
      </c>
      <c r="S24" s="679"/>
      <c r="T24" s="679"/>
      <c r="U24" s="679"/>
      <c r="V24" s="679"/>
      <c r="W24" s="679"/>
      <c r="X24" s="679"/>
      <c r="Y24" s="680"/>
      <c r="Z24" s="715">
        <v>3.9</v>
      </c>
      <c r="AA24" s="715"/>
      <c r="AB24" s="715"/>
      <c r="AC24" s="715"/>
      <c r="AD24" s="716" t="s">
        <v>127</v>
      </c>
      <c r="AE24" s="716"/>
      <c r="AF24" s="716"/>
      <c r="AG24" s="716"/>
      <c r="AH24" s="716"/>
      <c r="AI24" s="716"/>
      <c r="AJ24" s="716"/>
      <c r="AK24" s="716"/>
      <c r="AL24" s="681" t="s">
        <v>126</v>
      </c>
      <c r="AM24" s="682"/>
      <c r="AN24" s="682"/>
      <c r="AO24" s="717"/>
      <c r="AP24" s="773" t="s">
        <v>285</v>
      </c>
      <c r="AQ24" s="780"/>
      <c r="AR24" s="780"/>
      <c r="AS24" s="780"/>
      <c r="AT24" s="780"/>
      <c r="AU24" s="780"/>
      <c r="AV24" s="780"/>
      <c r="AW24" s="780"/>
      <c r="AX24" s="780"/>
      <c r="AY24" s="780"/>
      <c r="AZ24" s="780"/>
      <c r="BA24" s="780"/>
      <c r="BB24" s="780"/>
      <c r="BC24" s="780"/>
      <c r="BD24" s="780"/>
      <c r="BE24" s="780"/>
      <c r="BF24" s="775"/>
      <c r="BG24" s="678" t="s">
        <v>228</v>
      </c>
      <c r="BH24" s="679"/>
      <c r="BI24" s="679"/>
      <c r="BJ24" s="679"/>
      <c r="BK24" s="679"/>
      <c r="BL24" s="679"/>
      <c r="BM24" s="679"/>
      <c r="BN24" s="680"/>
      <c r="BO24" s="715" t="s">
        <v>228</v>
      </c>
      <c r="BP24" s="715"/>
      <c r="BQ24" s="715"/>
      <c r="BR24" s="715"/>
      <c r="BS24" s="684" t="s">
        <v>228</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10667408</v>
      </c>
      <c r="CS24" s="734"/>
      <c r="CT24" s="734"/>
      <c r="CU24" s="734"/>
      <c r="CV24" s="734"/>
      <c r="CW24" s="734"/>
      <c r="CX24" s="734"/>
      <c r="CY24" s="777"/>
      <c r="CZ24" s="778">
        <v>44.5</v>
      </c>
      <c r="DA24" s="749"/>
      <c r="DB24" s="749"/>
      <c r="DC24" s="781"/>
      <c r="DD24" s="776">
        <v>8264404</v>
      </c>
      <c r="DE24" s="734"/>
      <c r="DF24" s="734"/>
      <c r="DG24" s="734"/>
      <c r="DH24" s="734"/>
      <c r="DI24" s="734"/>
      <c r="DJ24" s="734"/>
      <c r="DK24" s="777"/>
      <c r="DL24" s="776">
        <v>7779562</v>
      </c>
      <c r="DM24" s="734"/>
      <c r="DN24" s="734"/>
      <c r="DO24" s="734"/>
      <c r="DP24" s="734"/>
      <c r="DQ24" s="734"/>
      <c r="DR24" s="734"/>
      <c r="DS24" s="734"/>
      <c r="DT24" s="734"/>
      <c r="DU24" s="734"/>
      <c r="DV24" s="777"/>
      <c r="DW24" s="778">
        <v>56.3</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228</v>
      </c>
      <c r="AE25" s="716"/>
      <c r="AF25" s="716"/>
      <c r="AG25" s="716"/>
      <c r="AH25" s="716"/>
      <c r="AI25" s="716"/>
      <c r="AJ25" s="716"/>
      <c r="AK25" s="716"/>
      <c r="AL25" s="681" t="s">
        <v>228</v>
      </c>
      <c r="AM25" s="682"/>
      <c r="AN25" s="682"/>
      <c r="AO25" s="717"/>
      <c r="AP25" s="773" t="s">
        <v>288</v>
      </c>
      <c r="AQ25" s="780"/>
      <c r="AR25" s="780"/>
      <c r="AS25" s="780"/>
      <c r="AT25" s="780"/>
      <c r="AU25" s="780"/>
      <c r="AV25" s="780"/>
      <c r="AW25" s="780"/>
      <c r="AX25" s="780"/>
      <c r="AY25" s="780"/>
      <c r="AZ25" s="780"/>
      <c r="BA25" s="780"/>
      <c r="BB25" s="780"/>
      <c r="BC25" s="780"/>
      <c r="BD25" s="780"/>
      <c r="BE25" s="780"/>
      <c r="BF25" s="775"/>
      <c r="BG25" s="678" t="s">
        <v>228</v>
      </c>
      <c r="BH25" s="679"/>
      <c r="BI25" s="679"/>
      <c r="BJ25" s="679"/>
      <c r="BK25" s="679"/>
      <c r="BL25" s="679"/>
      <c r="BM25" s="679"/>
      <c r="BN25" s="680"/>
      <c r="BO25" s="715" t="s">
        <v>127</v>
      </c>
      <c r="BP25" s="715"/>
      <c r="BQ25" s="715"/>
      <c r="BR25" s="715"/>
      <c r="BS25" s="684" t="s">
        <v>126</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3539039</v>
      </c>
      <c r="CS25" s="697"/>
      <c r="CT25" s="697"/>
      <c r="CU25" s="697"/>
      <c r="CV25" s="697"/>
      <c r="CW25" s="697"/>
      <c r="CX25" s="697"/>
      <c r="CY25" s="698"/>
      <c r="CZ25" s="681">
        <v>14.7</v>
      </c>
      <c r="DA25" s="699"/>
      <c r="DB25" s="699"/>
      <c r="DC25" s="700"/>
      <c r="DD25" s="684">
        <v>3373316</v>
      </c>
      <c r="DE25" s="697"/>
      <c r="DF25" s="697"/>
      <c r="DG25" s="697"/>
      <c r="DH25" s="697"/>
      <c r="DI25" s="697"/>
      <c r="DJ25" s="697"/>
      <c r="DK25" s="698"/>
      <c r="DL25" s="684">
        <v>3198744</v>
      </c>
      <c r="DM25" s="697"/>
      <c r="DN25" s="697"/>
      <c r="DO25" s="697"/>
      <c r="DP25" s="697"/>
      <c r="DQ25" s="697"/>
      <c r="DR25" s="697"/>
      <c r="DS25" s="697"/>
      <c r="DT25" s="697"/>
      <c r="DU25" s="697"/>
      <c r="DV25" s="698"/>
      <c r="DW25" s="681">
        <v>23.1</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14374210</v>
      </c>
      <c r="S26" s="679"/>
      <c r="T26" s="679"/>
      <c r="U26" s="679"/>
      <c r="V26" s="679"/>
      <c r="W26" s="679"/>
      <c r="X26" s="679"/>
      <c r="Y26" s="680"/>
      <c r="Z26" s="715">
        <v>57.1</v>
      </c>
      <c r="AA26" s="715"/>
      <c r="AB26" s="715"/>
      <c r="AC26" s="715"/>
      <c r="AD26" s="716">
        <v>13397639</v>
      </c>
      <c r="AE26" s="716"/>
      <c r="AF26" s="716"/>
      <c r="AG26" s="716"/>
      <c r="AH26" s="716"/>
      <c r="AI26" s="716"/>
      <c r="AJ26" s="716"/>
      <c r="AK26" s="716"/>
      <c r="AL26" s="681">
        <v>99.7</v>
      </c>
      <c r="AM26" s="682"/>
      <c r="AN26" s="682"/>
      <c r="AO26" s="717"/>
      <c r="AP26" s="773" t="s">
        <v>291</v>
      </c>
      <c r="AQ26" s="774"/>
      <c r="AR26" s="774"/>
      <c r="AS26" s="774"/>
      <c r="AT26" s="774"/>
      <c r="AU26" s="774"/>
      <c r="AV26" s="774"/>
      <c r="AW26" s="774"/>
      <c r="AX26" s="774"/>
      <c r="AY26" s="774"/>
      <c r="AZ26" s="774"/>
      <c r="BA26" s="774"/>
      <c r="BB26" s="774"/>
      <c r="BC26" s="774"/>
      <c r="BD26" s="774"/>
      <c r="BE26" s="774"/>
      <c r="BF26" s="775"/>
      <c r="BG26" s="678" t="s">
        <v>228</v>
      </c>
      <c r="BH26" s="679"/>
      <c r="BI26" s="679"/>
      <c r="BJ26" s="679"/>
      <c r="BK26" s="679"/>
      <c r="BL26" s="679"/>
      <c r="BM26" s="679"/>
      <c r="BN26" s="680"/>
      <c r="BO26" s="715" t="s">
        <v>228</v>
      </c>
      <c r="BP26" s="715"/>
      <c r="BQ26" s="715"/>
      <c r="BR26" s="715"/>
      <c r="BS26" s="684" t="s">
        <v>228</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2247684</v>
      </c>
      <c r="CS26" s="679"/>
      <c r="CT26" s="679"/>
      <c r="CU26" s="679"/>
      <c r="CV26" s="679"/>
      <c r="CW26" s="679"/>
      <c r="CX26" s="679"/>
      <c r="CY26" s="680"/>
      <c r="CZ26" s="681">
        <v>9.4</v>
      </c>
      <c r="DA26" s="699"/>
      <c r="DB26" s="699"/>
      <c r="DC26" s="700"/>
      <c r="DD26" s="684">
        <v>2122071</v>
      </c>
      <c r="DE26" s="679"/>
      <c r="DF26" s="679"/>
      <c r="DG26" s="679"/>
      <c r="DH26" s="679"/>
      <c r="DI26" s="679"/>
      <c r="DJ26" s="679"/>
      <c r="DK26" s="680"/>
      <c r="DL26" s="684" t="s">
        <v>126</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3060</v>
      </c>
      <c r="S27" s="679"/>
      <c r="T27" s="679"/>
      <c r="U27" s="679"/>
      <c r="V27" s="679"/>
      <c r="W27" s="679"/>
      <c r="X27" s="679"/>
      <c r="Y27" s="680"/>
      <c r="Z27" s="715">
        <v>0</v>
      </c>
      <c r="AA27" s="715"/>
      <c r="AB27" s="715"/>
      <c r="AC27" s="715"/>
      <c r="AD27" s="716">
        <v>3060</v>
      </c>
      <c r="AE27" s="716"/>
      <c r="AF27" s="716"/>
      <c r="AG27" s="716"/>
      <c r="AH27" s="716"/>
      <c r="AI27" s="716"/>
      <c r="AJ27" s="716"/>
      <c r="AK27" s="716"/>
      <c r="AL27" s="681">
        <v>0</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2612044</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2996209</v>
      </c>
      <c r="CS27" s="697"/>
      <c r="CT27" s="697"/>
      <c r="CU27" s="697"/>
      <c r="CV27" s="697"/>
      <c r="CW27" s="697"/>
      <c r="CX27" s="697"/>
      <c r="CY27" s="698"/>
      <c r="CZ27" s="681">
        <v>12.5</v>
      </c>
      <c r="DA27" s="699"/>
      <c r="DB27" s="699"/>
      <c r="DC27" s="700"/>
      <c r="DD27" s="684">
        <v>848739</v>
      </c>
      <c r="DE27" s="697"/>
      <c r="DF27" s="697"/>
      <c r="DG27" s="697"/>
      <c r="DH27" s="697"/>
      <c r="DI27" s="697"/>
      <c r="DJ27" s="697"/>
      <c r="DK27" s="698"/>
      <c r="DL27" s="684">
        <v>847255</v>
      </c>
      <c r="DM27" s="697"/>
      <c r="DN27" s="697"/>
      <c r="DO27" s="697"/>
      <c r="DP27" s="697"/>
      <c r="DQ27" s="697"/>
      <c r="DR27" s="697"/>
      <c r="DS27" s="697"/>
      <c r="DT27" s="697"/>
      <c r="DU27" s="697"/>
      <c r="DV27" s="698"/>
      <c r="DW27" s="681">
        <v>6.1</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207956</v>
      </c>
      <c r="S28" s="679"/>
      <c r="T28" s="679"/>
      <c r="U28" s="679"/>
      <c r="V28" s="679"/>
      <c r="W28" s="679"/>
      <c r="X28" s="679"/>
      <c r="Y28" s="680"/>
      <c r="Z28" s="715">
        <v>0.8</v>
      </c>
      <c r="AA28" s="715"/>
      <c r="AB28" s="715"/>
      <c r="AC28" s="715"/>
      <c r="AD28" s="716" t="s">
        <v>127</v>
      </c>
      <c r="AE28" s="716"/>
      <c r="AF28" s="716"/>
      <c r="AG28" s="716"/>
      <c r="AH28" s="716"/>
      <c r="AI28" s="716"/>
      <c r="AJ28" s="716"/>
      <c r="AK28" s="716"/>
      <c r="AL28" s="681" t="s">
        <v>228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4132160</v>
      </c>
      <c r="CS28" s="679"/>
      <c r="CT28" s="679"/>
      <c r="CU28" s="679"/>
      <c r="CV28" s="679"/>
      <c r="CW28" s="679"/>
      <c r="CX28" s="679"/>
      <c r="CY28" s="680"/>
      <c r="CZ28" s="681">
        <v>17.2</v>
      </c>
      <c r="DA28" s="699"/>
      <c r="DB28" s="699"/>
      <c r="DC28" s="700"/>
      <c r="DD28" s="684">
        <v>4042349</v>
      </c>
      <c r="DE28" s="679"/>
      <c r="DF28" s="679"/>
      <c r="DG28" s="679"/>
      <c r="DH28" s="679"/>
      <c r="DI28" s="679"/>
      <c r="DJ28" s="679"/>
      <c r="DK28" s="680"/>
      <c r="DL28" s="684">
        <v>3733563</v>
      </c>
      <c r="DM28" s="679"/>
      <c r="DN28" s="679"/>
      <c r="DO28" s="679"/>
      <c r="DP28" s="679"/>
      <c r="DQ28" s="679"/>
      <c r="DR28" s="679"/>
      <c r="DS28" s="679"/>
      <c r="DT28" s="679"/>
      <c r="DU28" s="679"/>
      <c r="DV28" s="680"/>
      <c r="DW28" s="681">
        <v>27</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582609</v>
      </c>
      <c r="S29" s="679"/>
      <c r="T29" s="679"/>
      <c r="U29" s="679"/>
      <c r="V29" s="679"/>
      <c r="W29" s="679"/>
      <c r="X29" s="679"/>
      <c r="Y29" s="680"/>
      <c r="Z29" s="715">
        <v>2.2999999999999998</v>
      </c>
      <c r="AA29" s="715"/>
      <c r="AB29" s="715"/>
      <c r="AC29" s="715"/>
      <c r="AD29" s="716">
        <v>9641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299</v>
      </c>
      <c r="CE29" s="768"/>
      <c r="CF29" s="711" t="s">
        <v>68</v>
      </c>
      <c r="CG29" s="712"/>
      <c r="CH29" s="712"/>
      <c r="CI29" s="712"/>
      <c r="CJ29" s="712"/>
      <c r="CK29" s="712"/>
      <c r="CL29" s="712"/>
      <c r="CM29" s="712"/>
      <c r="CN29" s="712"/>
      <c r="CO29" s="712"/>
      <c r="CP29" s="712"/>
      <c r="CQ29" s="713"/>
      <c r="CR29" s="678">
        <v>4132160</v>
      </c>
      <c r="CS29" s="697"/>
      <c r="CT29" s="697"/>
      <c r="CU29" s="697"/>
      <c r="CV29" s="697"/>
      <c r="CW29" s="697"/>
      <c r="CX29" s="697"/>
      <c r="CY29" s="698"/>
      <c r="CZ29" s="681">
        <v>17.2</v>
      </c>
      <c r="DA29" s="699"/>
      <c r="DB29" s="699"/>
      <c r="DC29" s="700"/>
      <c r="DD29" s="684">
        <v>4042349</v>
      </c>
      <c r="DE29" s="697"/>
      <c r="DF29" s="697"/>
      <c r="DG29" s="697"/>
      <c r="DH29" s="697"/>
      <c r="DI29" s="697"/>
      <c r="DJ29" s="697"/>
      <c r="DK29" s="698"/>
      <c r="DL29" s="684">
        <v>3733563</v>
      </c>
      <c r="DM29" s="697"/>
      <c r="DN29" s="697"/>
      <c r="DO29" s="697"/>
      <c r="DP29" s="697"/>
      <c r="DQ29" s="697"/>
      <c r="DR29" s="697"/>
      <c r="DS29" s="697"/>
      <c r="DT29" s="697"/>
      <c r="DU29" s="697"/>
      <c r="DV29" s="698"/>
      <c r="DW29" s="681">
        <v>27</v>
      </c>
      <c r="DX29" s="699"/>
      <c r="DY29" s="699"/>
      <c r="DZ29" s="699"/>
      <c r="EA29" s="699"/>
      <c r="EB29" s="699"/>
      <c r="EC29" s="714"/>
    </row>
    <row r="30" spans="2:133" ht="11.25" customHeight="1" x14ac:dyDescent="0.15">
      <c r="B30" s="675" t="s">
        <v>300</v>
      </c>
      <c r="C30" s="676"/>
      <c r="D30" s="676"/>
      <c r="E30" s="676"/>
      <c r="F30" s="676"/>
      <c r="G30" s="676"/>
      <c r="H30" s="676"/>
      <c r="I30" s="676"/>
      <c r="J30" s="676"/>
      <c r="K30" s="676"/>
      <c r="L30" s="676"/>
      <c r="M30" s="676"/>
      <c r="N30" s="676"/>
      <c r="O30" s="676"/>
      <c r="P30" s="676"/>
      <c r="Q30" s="677"/>
      <c r="R30" s="678">
        <v>24496</v>
      </c>
      <c r="S30" s="679"/>
      <c r="T30" s="679"/>
      <c r="U30" s="679"/>
      <c r="V30" s="679"/>
      <c r="W30" s="679"/>
      <c r="X30" s="679"/>
      <c r="Y30" s="680"/>
      <c r="Z30" s="715">
        <v>0.1</v>
      </c>
      <c r="AA30" s="715"/>
      <c r="AB30" s="715"/>
      <c r="AC30" s="715"/>
      <c r="AD30" s="716" t="s">
        <v>228</v>
      </c>
      <c r="AE30" s="716"/>
      <c r="AF30" s="716"/>
      <c r="AG30" s="716"/>
      <c r="AH30" s="716"/>
      <c r="AI30" s="716"/>
      <c r="AJ30" s="716"/>
      <c r="AK30" s="716"/>
      <c r="AL30" s="681" t="s">
        <v>228</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301</v>
      </c>
      <c r="BH30" s="764"/>
      <c r="BI30" s="764"/>
      <c r="BJ30" s="764"/>
      <c r="BK30" s="764"/>
      <c r="BL30" s="764"/>
      <c r="BM30" s="764"/>
      <c r="BN30" s="764"/>
      <c r="BO30" s="764"/>
      <c r="BP30" s="764"/>
      <c r="BQ30" s="765"/>
      <c r="BR30" s="739" t="s">
        <v>302</v>
      </c>
      <c r="BS30" s="764"/>
      <c r="BT30" s="764"/>
      <c r="BU30" s="764"/>
      <c r="BV30" s="764"/>
      <c r="BW30" s="764"/>
      <c r="BX30" s="764"/>
      <c r="BY30" s="764"/>
      <c r="BZ30" s="764"/>
      <c r="CA30" s="764"/>
      <c r="CB30" s="765"/>
      <c r="CD30" s="769"/>
      <c r="CE30" s="770"/>
      <c r="CF30" s="711" t="s">
        <v>303</v>
      </c>
      <c r="CG30" s="712"/>
      <c r="CH30" s="712"/>
      <c r="CI30" s="712"/>
      <c r="CJ30" s="712"/>
      <c r="CK30" s="712"/>
      <c r="CL30" s="712"/>
      <c r="CM30" s="712"/>
      <c r="CN30" s="712"/>
      <c r="CO30" s="712"/>
      <c r="CP30" s="712"/>
      <c r="CQ30" s="713"/>
      <c r="CR30" s="678">
        <v>3979987</v>
      </c>
      <c r="CS30" s="679"/>
      <c r="CT30" s="679"/>
      <c r="CU30" s="679"/>
      <c r="CV30" s="679"/>
      <c r="CW30" s="679"/>
      <c r="CX30" s="679"/>
      <c r="CY30" s="680"/>
      <c r="CZ30" s="681">
        <v>16.600000000000001</v>
      </c>
      <c r="DA30" s="699"/>
      <c r="DB30" s="699"/>
      <c r="DC30" s="700"/>
      <c r="DD30" s="684">
        <v>3895494</v>
      </c>
      <c r="DE30" s="679"/>
      <c r="DF30" s="679"/>
      <c r="DG30" s="679"/>
      <c r="DH30" s="679"/>
      <c r="DI30" s="679"/>
      <c r="DJ30" s="679"/>
      <c r="DK30" s="680"/>
      <c r="DL30" s="684">
        <v>3586708</v>
      </c>
      <c r="DM30" s="679"/>
      <c r="DN30" s="679"/>
      <c r="DO30" s="679"/>
      <c r="DP30" s="679"/>
      <c r="DQ30" s="679"/>
      <c r="DR30" s="679"/>
      <c r="DS30" s="679"/>
      <c r="DT30" s="679"/>
      <c r="DU30" s="679"/>
      <c r="DV30" s="680"/>
      <c r="DW30" s="681">
        <v>25.9</v>
      </c>
      <c r="DX30" s="699"/>
      <c r="DY30" s="699"/>
      <c r="DZ30" s="699"/>
      <c r="EA30" s="699"/>
      <c r="EB30" s="699"/>
      <c r="EC30" s="714"/>
    </row>
    <row r="31" spans="2:133" ht="11.25" customHeight="1" x14ac:dyDescent="0.15">
      <c r="B31" s="675" t="s">
        <v>304</v>
      </c>
      <c r="C31" s="676"/>
      <c r="D31" s="676"/>
      <c r="E31" s="676"/>
      <c r="F31" s="676"/>
      <c r="G31" s="676"/>
      <c r="H31" s="676"/>
      <c r="I31" s="676"/>
      <c r="J31" s="676"/>
      <c r="K31" s="676"/>
      <c r="L31" s="676"/>
      <c r="M31" s="676"/>
      <c r="N31" s="676"/>
      <c r="O31" s="676"/>
      <c r="P31" s="676"/>
      <c r="Q31" s="677"/>
      <c r="R31" s="678">
        <v>2826719</v>
      </c>
      <c r="S31" s="679"/>
      <c r="T31" s="679"/>
      <c r="U31" s="679"/>
      <c r="V31" s="679"/>
      <c r="W31" s="679"/>
      <c r="X31" s="679"/>
      <c r="Y31" s="680"/>
      <c r="Z31" s="715">
        <v>11.2</v>
      </c>
      <c r="AA31" s="715"/>
      <c r="AB31" s="715"/>
      <c r="AC31" s="715"/>
      <c r="AD31" s="716" t="s">
        <v>228</v>
      </c>
      <c r="AE31" s="716"/>
      <c r="AF31" s="716"/>
      <c r="AG31" s="716"/>
      <c r="AH31" s="716"/>
      <c r="AI31" s="716"/>
      <c r="AJ31" s="716"/>
      <c r="AK31" s="716"/>
      <c r="AL31" s="681" t="s">
        <v>228</v>
      </c>
      <c r="AM31" s="682"/>
      <c r="AN31" s="682"/>
      <c r="AO31" s="717"/>
      <c r="AP31" s="752" t="s">
        <v>305</v>
      </c>
      <c r="AQ31" s="753"/>
      <c r="AR31" s="753"/>
      <c r="AS31" s="753"/>
      <c r="AT31" s="758" t="s">
        <v>306</v>
      </c>
      <c r="AU31" s="229"/>
      <c r="AV31" s="229"/>
      <c r="AW31" s="229"/>
      <c r="AX31" s="744" t="s">
        <v>183</v>
      </c>
      <c r="AY31" s="745"/>
      <c r="AZ31" s="745"/>
      <c r="BA31" s="745"/>
      <c r="BB31" s="745"/>
      <c r="BC31" s="745"/>
      <c r="BD31" s="745"/>
      <c r="BE31" s="745"/>
      <c r="BF31" s="746"/>
      <c r="BG31" s="747">
        <v>99.3</v>
      </c>
      <c r="BH31" s="748"/>
      <c r="BI31" s="748"/>
      <c r="BJ31" s="748"/>
      <c r="BK31" s="748"/>
      <c r="BL31" s="748"/>
      <c r="BM31" s="749">
        <v>96.3</v>
      </c>
      <c r="BN31" s="748"/>
      <c r="BO31" s="748"/>
      <c r="BP31" s="748"/>
      <c r="BQ31" s="750"/>
      <c r="BR31" s="747">
        <v>99.1</v>
      </c>
      <c r="BS31" s="748"/>
      <c r="BT31" s="748"/>
      <c r="BU31" s="748"/>
      <c r="BV31" s="748"/>
      <c r="BW31" s="748"/>
      <c r="BX31" s="749">
        <v>95.6</v>
      </c>
      <c r="BY31" s="748"/>
      <c r="BZ31" s="748"/>
      <c r="CA31" s="748"/>
      <c r="CB31" s="750"/>
      <c r="CD31" s="769"/>
      <c r="CE31" s="770"/>
      <c r="CF31" s="711" t="s">
        <v>307</v>
      </c>
      <c r="CG31" s="712"/>
      <c r="CH31" s="712"/>
      <c r="CI31" s="712"/>
      <c r="CJ31" s="712"/>
      <c r="CK31" s="712"/>
      <c r="CL31" s="712"/>
      <c r="CM31" s="712"/>
      <c r="CN31" s="712"/>
      <c r="CO31" s="712"/>
      <c r="CP31" s="712"/>
      <c r="CQ31" s="713"/>
      <c r="CR31" s="678">
        <v>152173</v>
      </c>
      <c r="CS31" s="697"/>
      <c r="CT31" s="697"/>
      <c r="CU31" s="697"/>
      <c r="CV31" s="697"/>
      <c r="CW31" s="697"/>
      <c r="CX31" s="697"/>
      <c r="CY31" s="698"/>
      <c r="CZ31" s="681">
        <v>0.6</v>
      </c>
      <c r="DA31" s="699"/>
      <c r="DB31" s="699"/>
      <c r="DC31" s="700"/>
      <c r="DD31" s="684">
        <v>146855</v>
      </c>
      <c r="DE31" s="697"/>
      <c r="DF31" s="697"/>
      <c r="DG31" s="697"/>
      <c r="DH31" s="697"/>
      <c r="DI31" s="697"/>
      <c r="DJ31" s="697"/>
      <c r="DK31" s="698"/>
      <c r="DL31" s="684">
        <v>146855</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1" t="s">
        <v>308</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126</v>
      </c>
      <c r="AA32" s="715"/>
      <c r="AB32" s="715"/>
      <c r="AC32" s="715"/>
      <c r="AD32" s="716" t="s">
        <v>228</v>
      </c>
      <c r="AE32" s="716"/>
      <c r="AF32" s="716"/>
      <c r="AG32" s="716"/>
      <c r="AH32" s="716"/>
      <c r="AI32" s="716"/>
      <c r="AJ32" s="716"/>
      <c r="AK32" s="716"/>
      <c r="AL32" s="681" t="s">
        <v>127</v>
      </c>
      <c r="AM32" s="682"/>
      <c r="AN32" s="682"/>
      <c r="AO32" s="717"/>
      <c r="AP32" s="754"/>
      <c r="AQ32" s="755"/>
      <c r="AR32" s="755"/>
      <c r="AS32" s="755"/>
      <c r="AT32" s="759"/>
      <c r="AU32" s="228" t="s">
        <v>309</v>
      </c>
      <c r="AV32" s="228"/>
      <c r="AW32" s="228"/>
      <c r="AX32" s="675" t="s">
        <v>310</v>
      </c>
      <c r="AY32" s="676"/>
      <c r="AZ32" s="676"/>
      <c r="BA32" s="676"/>
      <c r="BB32" s="676"/>
      <c r="BC32" s="676"/>
      <c r="BD32" s="676"/>
      <c r="BE32" s="676"/>
      <c r="BF32" s="677"/>
      <c r="BG32" s="751">
        <v>99.7</v>
      </c>
      <c r="BH32" s="697"/>
      <c r="BI32" s="697"/>
      <c r="BJ32" s="697"/>
      <c r="BK32" s="697"/>
      <c r="BL32" s="697"/>
      <c r="BM32" s="682">
        <v>97.6</v>
      </c>
      <c r="BN32" s="743"/>
      <c r="BO32" s="743"/>
      <c r="BP32" s="743"/>
      <c r="BQ32" s="721"/>
      <c r="BR32" s="751">
        <v>99.4</v>
      </c>
      <c r="BS32" s="697"/>
      <c r="BT32" s="697"/>
      <c r="BU32" s="697"/>
      <c r="BV32" s="697"/>
      <c r="BW32" s="697"/>
      <c r="BX32" s="682">
        <v>96.8</v>
      </c>
      <c r="BY32" s="743"/>
      <c r="BZ32" s="743"/>
      <c r="CA32" s="743"/>
      <c r="CB32" s="721"/>
      <c r="CD32" s="771"/>
      <c r="CE32" s="772"/>
      <c r="CF32" s="711" t="s">
        <v>311</v>
      </c>
      <c r="CG32" s="712"/>
      <c r="CH32" s="712"/>
      <c r="CI32" s="712"/>
      <c r="CJ32" s="712"/>
      <c r="CK32" s="712"/>
      <c r="CL32" s="712"/>
      <c r="CM32" s="712"/>
      <c r="CN32" s="712"/>
      <c r="CO32" s="712"/>
      <c r="CP32" s="712"/>
      <c r="CQ32" s="713"/>
      <c r="CR32" s="678" t="s">
        <v>126</v>
      </c>
      <c r="CS32" s="679"/>
      <c r="CT32" s="679"/>
      <c r="CU32" s="679"/>
      <c r="CV32" s="679"/>
      <c r="CW32" s="679"/>
      <c r="CX32" s="679"/>
      <c r="CY32" s="680"/>
      <c r="CZ32" s="681" t="s">
        <v>228</v>
      </c>
      <c r="DA32" s="699"/>
      <c r="DB32" s="699"/>
      <c r="DC32" s="700"/>
      <c r="DD32" s="684" t="s">
        <v>228</v>
      </c>
      <c r="DE32" s="679"/>
      <c r="DF32" s="679"/>
      <c r="DG32" s="679"/>
      <c r="DH32" s="679"/>
      <c r="DI32" s="679"/>
      <c r="DJ32" s="679"/>
      <c r="DK32" s="680"/>
      <c r="DL32" s="684" t="s">
        <v>127</v>
      </c>
      <c r="DM32" s="679"/>
      <c r="DN32" s="679"/>
      <c r="DO32" s="679"/>
      <c r="DP32" s="679"/>
      <c r="DQ32" s="679"/>
      <c r="DR32" s="679"/>
      <c r="DS32" s="679"/>
      <c r="DT32" s="679"/>
      <c r="DU32" s="679"/>
      <c r="DV32" s="680"/>
      <c r="DW32" s="681" t="s">
        <v>228</v>
      </c>
      <c r="DX32" s="699"/>
      <c r="DY32" s="699"/>
      <c r="DZ32" s="699"/>
      <c r="EA32" s="699"/>
      <c r="EB32" s="699"/>
      <c r="EC32" s="714"/>
    </row>
    <row r="33" spans="2:133" ht="11.25" customHeight="1" x14ac:dyDescent="0.15">
      <c r="B33" s="675" t="s">
        <v>312</v>
      </c>
      <c r="C33" s="676"/>
      <c r="D33" s="676"/>
      <c r="E33" s="676"/>
      <c r="F33" s="676"/>
      <c r="G33" s="676"/>
      <c r="H33" s="676"/>
      <c r="I33" s="676"/>
      <c r="J33" s="676"/>
      <c r="K33" s="676"/>
      <c r="L33" s="676"/>
      <c r="M33" s="676"/>
      <c r="N33" s="676"/>
      <c r="O33" s="676"/>
      <c r="P33" s="676"/>
      <c r="Q33" s="677"/>
      <c r="R33" s="678">
        <v>1994692</v>
      </c>
      <c r="S33" s="679"/>
      <c r="T33" s="679"/>
      <c r="U33" s="679"/>
      <c r="V33" s="679"/>
      <c r="W33" s="679"/>
      <c r="X33" s="679"/>
      <c r="Y33" s="680"/>
      <c r="Z33" s="715">
        <v>7.9</v>
      </c>
      <c r="AA33" s="715"/>
      <c r="AB33" s="715"/>
      <c r="AC33" s="715"/>
      <c r="AD33" s="716" t="s">
        <v>228</v>
      </c>
      <c r="AE33" s="716"/>
      <c r="AF33" s="716"/>
      <c r="AG33" s="716"/>
      <c r="AH33" s="716"/>
      <c r="AI33" s="716"/>
      <c r="AJ33" s="716"/>
      <c r="AK33" s="716"/>
      <c r="AL33" s="681" t="s">
        <v>228</v>
      </c>
      <c r="AM33" s="682"/>
      <c r="AN33" s="682"/>
      <c r="AO33" s="717"/>
      <c r="AP33" s="756"/>
      <c r="AQ33" s="757"/>
      <c r="AR33" s="757"/>
      <c r="AS33" s="757"/>
      <c r="AT33" s="760"/>
      <c r="AU33" s="230"/>
      <c r="AV33" s="230"/>
      <c r="AW33" s="230"/>
      <c r="AX33" s="659" t="s">
        <v>313</v>
      </c>
      <c r="AY33" s="660"/>
      <c r="AZ33" s="660"/>
      <c r="BA33" s="660"/>
      <c r="BB33" s="660"/>
      <c r="BC33" s="660"/>
      <c r="BD33" s="660"/>
      <c r="BE33" s="660"/>
      <c r="BF33" s="661"/>
      <c r="BG33" s="742">
        <v>98.9</v>
      </c>
      <c r="BH33" s="663"/>
      <c r="BI33" s="663"/>
      <c r="BJ33" s="663"/>
      <c r="BK33" s="663"/>
      <c r="BL33" s="663"/>
      <c r="BM33" s="706">
        <v>94.8</v>
      </c>
      <c r="BN33" s="663"/>
      <c r="BO33" s="663"/>
      <c r="BP33" s="663"/>
      <c r="BQ33" s="727"/>
      <c r="BR33" s="742">
        <v>98.7</v>
      </c>
      <c r="BS33" s="663"/>
      <c r="BT33" s="663"/>
      <c r="BU33" s="663"/>
      <c r="BV33" s="663"/>
      <c r="BW33" s="663"/>
      <c r="BX33" s="706">
        <v>93.9</v>
      </c>
      <c r="BY33" s="663"/>
      <c r="BZ33" s="663"/>
      <c r="CA33" s="663"/>
      <c r="CB33" s="727"/>
      <c r="CD33" s="711" t="s">
        <v>314</v>
      </c>
      <c r="CE33" s="712"/>
      <c r="CF33" s="712"/>
      <c r="CG33" s="712"/>
      <c r="CH33" s="712"/>
      <c r="CI33" s="712"/>
      <c r="CJ33" s="712"/>
      <c r="CK33" s="712"/>
      <c r="CL33" s="712"/>
      <c r="CM33" s="712"/>
      <c r="CN33" s="712"/>
      <c r="CO33" s="712"/>
      <c r="CP33" s="712"/>
      <c r="CQ33" s="713"/>
      <c r="CR33" s="678">
        <v>8931067</v>
      </c>
      <c r="CS33" s="697"/>
      <c r="CT33" s="697"/>
      <c r="CU33" s="697"/>
      <c r="CV33" s="697"/>
      <c r="CW33" s="697"/>
      <c r="CX33" s="697"/>
      <c r="CY33" s="698"/>
      <c r="CZ33" s="681">
        <v>37.200000000000003</v>
      </c>
      <c r="DA33" s="699"/>
      <c r="DB33" s="699"/>
      <c r="DC33" s="700"/>
      <c r="DD33" s="684">
        <v>6471921</v>
      </c>
      <c r="DE33" s="697"/>
      <c r="DF33" s="697"/>
      <c r="DG33" s="697"/>
      <c r="DH33" s="697"/>
      <c r="DI33" s="697"/>
      <c r="DJ33" s="697"/>
      <c r="DK33" s="698"/>
      <c r="DL33" s="684">
        <v>4546142</v>
      </c>
      <c r="DM33" s="697"/>
      <c r="DN33" s="697"/>
      <c r="DO33" s="697"/>
      <c r="DP33" s="697"/>
      <c r="DQ33" s="697"/>
      <c r="DR33" s="697"/>
      <c r="DS33" s="697"/>
      <c r="DT33" s="697"/>
      <c r="DU33" s="697"/>
      <c r="DV33" s="698"/>
      <c r="DW33" s="681">
        <v>32.9</v>
      </c>
      <c r="DX33" s="699"/>
      <c r="DY33" s="699"/>
      <c r="DZ33" s="699"/>
      <c r="EA33" s="699"/>
      <c r="EB33" s="699"/>
      <c r="EC33" s="714"/>
    </row>
    <row r="34" spans="2:133" ht="11.25" customHeight="1" x14ac:dyDescent="0.15">
      <c r="B34" s="675" t="s">
        <v>315</v>
      </c>
      <c r="C34" s="676"/>
      <c r="D34" s="676"/>
      <c r="E34" s="676"/>
      <c r="F34" s="676"/>
      <c r="G34" s="676"/>
      <c r="H34" s="676"/>
      <c r="I34" s="676"/>
      <c r="J34" s="676"/>
      <c r="K34" s="676"/>
      <c r="L34" s="676"/>
      <c r="M34" s="676"/>
      <c r="N34" s="676"/>
      <c r="O34" s="676"/>
      <c r="P34" s="676"/>
      <c r="Q34" s="677"/>
      <c r="R34" s="678">
        <v>155616</v>
      </c>
      <c r="S34" s="679"/>
      <c r="T34" s="679"/>
      <c r="U34" s="679"/>
      <c r="V34" s="679"/>
      <c r="W34" s="679"/>
      <c r="X34" s="679"/>
      <c r="Y34" s="680"/>
      <c r="Z34" s="715">
        <v>0.6</v>
      </c>
      <c r="AA34" s="715"/>
      <c r="AB34" s="715"/>
      <c r="AC34" s="715"/>
      <c r="AD34" s="716">
        <v>22825</v>
      </c>
      <c r="AE34" s="716"/>
      <c r="AF34" s="716"/>
      <c r="AG34" s="716"/>
      <c r="AH34" s="716"/>
      <c r="AI34" s="716"/>
      <c r="AJ34" s="716"/>
      <c r="AK34" s="716"/>
      <c r="AL34" s="681">
        <v>0.2</v>
      </c>
      <c r="AM34" s="682"/>
      <c r="AN34" s="682"/>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1" t="s">
        <v>316</v>
      </c>
      <c r="CE34" s="712"/>
      <c r="CF34" s="712"/>
      <c r="CG34" s="712"/>
      <c r="CH34" s="712"/>
      <c r="CI34" s="712"/>
      <c r="CJ34" s="712"/>
      <c r="CK34" s="712"/>
      <c r="CL34" s="712"/>
      <c r="CM34" s="712"/>
      <c r="CN34" s="712"/>
      <c r="CO34" s="712"/>
      <c r="CP34" s="712"/>
      <c r="CQ34" s="713"/>
      <c r="CR34" s="678">
        <v>3521587</v>
      </c>
      <c r="CS34" s="679"/>
      <c r="CT34" s="679"/>
      <c r="CU34" s="679"/>
      <c r="CV34" s="679"/>
      <c r="CW34" s="679"/>
      <c r="CX34" s="679"/>
      <c r="CY34" s="680"/>
      <c r="CZ34" s="681">
        <v>14.7</v>
      </c>
      <c r="DA34" s="699"/>
      <c r="DB34" s="699"/>
      <c r="DC34" s="700"/>
      <c r="DD34" s="684">
        <v>2333588</v>
      </c>
      <c r="DE34" s="679"/>
      <c r="DF34" s="679"/>
      <c r="DG34" s="679"/>
      <c r="DH34" s="679"/>
      <c r="DI34" s="679"/>
      <c r="DJ34" s="679"/>
      <c r="DK34" s="680"/>
      <c r="DL34" s="684">
        <v>1461590</v>
      </c>
      <c r="DM34" s="679"/>
      <c r="DN34" s="679"/>
      <c r="DO34" s="679"/>
      <c r="DP34" s="679"/>
      <c r="DQ34" s="679"/>
      <c r="DR34" s="679"/>
      <c r="DS34" s="679"/>
      <c r="DT34" s="679"/>
      <c r="DU34" s="679"/>
      <c r="DV34" s="680"/>
      <c r="DW34" s="681">
        <v>10.6</v>
      </c>
      <c r="DX34" s="699"/>
      <c r="DY34" s="699"/>
      <c r="DZ34" s="699"/>
      <c r="EA34" s="699"/>
      <c r="EB34" s="699"/>
      <c r="EC34" s="714"/>
    </row>
    <row r="35" spans="2:133" ht="11.25" customHeight="1" x14ac:dyDescent="0.15">
      <c r="B35" s="675" t="s">
        <v>317</v>
      </c>
      <c r="C35" s="676"/>
      <c r="D35" s="676"/>
      <c r="E35" s="676"/>
      <c r="F35" s="676"/>
      <c r="G35" s="676"/>
      <c r="H35" s="676"/>
      <c r="I35" s="676"/>
      <c r="J35" s="676"/>
      <c r="K35" s="676"/>
      <c r="L35" s="676"/>
      <c r="M35" s="676"/>
      <c r="N35" s="676"/>
      <c r="O35" s="676"/>
      <c r="P35" s="676"/>
      <c r="Q35" s="677"/>
      <c r="R35" s="678">
        <v>29904</v>
      </c>
      <c r="S35" s="679"/>
      <c r="T35" s="679"/>
      <c r="U35" s="679"/>
      <c r="V35" s="679"/>
      <c r="W35" s="679"/>
      <c r="X35" s="679"/>
      <c r="Y35" s="680"/>
      <c r="Z35" s="715">
        <v>0.1</v>
      </c>
      <c r="AA35" s="715"/>
      <c r="AB35" s="715"/>
      <c r="AC35" s="715"/>
      <c r="AD35" s="716" t="s">
        <v>126</v>
      </c>
      <c r="AE35" s="716"/>
      <c r="AF35" s="716"/>
      <c r="AG35" s="716"/>
      <c r="AH35" s="716"/>
      <c r="AI35" s="716"/>
      <c r="AJ35" s="716"/>
      <c r="AK35" s="716"/>
      <c r="AL35" s="681" t="s">
        <v>126</v>
      </c>
      <c r="AM35" s="682"/>
      <c r="AN35" s="682"/>
      <c r="AO35" s="717"/>
      <c r="AP35" s="233"/>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341105</v>
      </c>
      <c r="CS35" s="697"/>
      <c r="CT35" s="697"/>
      <c r="CU35" s="697"/>
      <c r="CV35" s="697"/>
      <c r="CW35" s="697"/>
      <c r="CX35" s="697"/>
      <c r="CY35" s="698"/>
      <c r="CZ35" s="681">
        <v>1.4</v>
      </c>
      <c r="DA35" s="699"/>
      <c r="DB35" s="699"/>
      <c r="DC35" s="700"/>
      <c r="DD35" s="684">
        <v>281450</v>
      </c>
      <c r="DE35" s="697"/>
      <c r="DF35" s="697"/>
      <c r="DG35" s="697"/>
      <c r="DH35" s="697"/>
      <c r="DI35" s="697"/>
      <c r="DJ35" s="697"/>
      <c r="DK35" s="698"/>
      <c r="DL35" s="684">
        <v>281450</v>
      </c>
      <c r="DM35" s="697"/>
      <c r="DN35" s="697"/>
      <c r="DO35" s="697"/>
      <c r="DP35" s="697"/>
      <c r="DQ35" s="697"/>
      <c r="DR35" s="697"/>
      <c r="DS35" s="697"/>
      <c r="DT35" s="697"/>
      <c r="DU35" s="697"/>
      <c r="DV35" s="698"/>
      <c r="DW35" s="681">
        <v>2</v>
      </c>
      <c r="DX35" s="699"/>
      <c r="DY35" s="699"/>
      <c r="DZ35" s="699"/>
      <c r="EA35" s="699"/>
      <c r="EB35" s="699"/>
      <c r="EC35" s="714"/>
    </row>
    <row r="36" spans="2:133" ht="11.25" customHeight="1" x14ac:dyDescent="0.15">
      <c r="B36" s="675" t="s">
        <v>321</v>
      </c>
      <c r="C36" s="676"/>
      <c r="D36" s="676"/>
      <c r="E36" s="676"/>
      <c r="F36" s="676"/>
      <c r="G36" s="676"/>
      <c r="H36" s="676"/>
      <c r="I36" s="676"/>
      <c r="J36" s="676"/>
      <c r="K36" s="676"/>
      <c r="L36" s="676"/>
      <c r="M36" s="676"/>
      <c r="N36" s="676"/>
      <c r="O36" s="676"/>
      <c r="P36" s="676"/>
      <c r="Q36" s="677"/>
      <c r="R36" s="678">
        <v>133577</v>
      </c>
      <c r="S36" s="679"/>
      <c r="T36" s="679"/>
      <c r="U36" s="679"/>
      <c r="V36" s="679"/>
      <c r="W36" s="679"/>
      <c r="X36" s="679"/>
      <c r="Y36" s="680"/>
      <c r="Z36" s="715">
        <v>0.5</v>
      </c>
      <c r="AA36" s="715"/>
      <c r="AB36" s="715"/>
      <c r="AC36" s="715"/>
      <c r="AD36" s="716" t="s">
        <v>228</v>
      </c>
      <c r="AE36" s="716"/>
      <c r="AF36" s="716"/>
      <c r="AG36" s="716"/>
      <c r="AH36" s="716"/>
      <c r="AI36" s="716"/>
      <c r="AJ36" s="716"/>
      <c r="AK36" s="716"/>
      <c r="AL36" s="681" t="s">
        <v>228</v>
      </c>
      <c r="AM36" s="682"/>
      <c r="AN36" s="682"/>
      <c r="AO36" s="717"/>
      <c r="AP36" s="233"/>
      <c r="AQ36" s="730" t="s">
        <v>322</v>
      </c>
      <c r="AR36" s="731"/>
      <c r="AS36" s="731"/>
      <c r="AT36" s="731"/>
      <c r="AU36" s="731"/>
      <c r="AV36" s="731"/>
      <c r="AW36" s="731"/>
      <c r="AX36" s="731"/>
      <c r="AY36" s="732"/>
      <c r="AZ36" s="733">
        <v>2137690</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457989</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2542950</v>
      </c>
      <c r="CS36" s="679"/>
      <c r="CT36" s="679"/>
      <c r="CU36" s="679"/>
      <c r="CV36" s="679"/>
      <c r="CW36" s="679"/>
      <c r="CX36" s="679"/>
      <c r="CY36" s="680"/>
      <c r="CZ36" s="681">
        <v>10.6</v>
      </c>
      <c r="DA36" s="699"/>
      <c r="DB36" s="699"/>
      <c r="DC36" s="700"/>
      <c r="DD36" s="684">
        <v>1763126</v>
      </c>
      <c r="DE36" s="679"/>
      <c r="DF36" s="679"/>
      <c r="DG36" s="679"/>
      <c r="DH36" s="679"/>
      <c r="DI36" s="679"/>
      <c r="DJ36" s="679"/>
      <c r="DK36" s="680"/>
      <c r="DL36" s="684">
        <v>1442333</v>
      </c>
      <c r="DM36" s="679"/>
      <c r="DN36" s="679"/>
      <c r="DO36" s="679"/>
      <c r="DP36" s="679"/>
      <c r="DQ36" s="679"/>
      <c r="DR36" s="679"/>
      <c r="DS36" s="679"/>
      <c r="DT36" s="679"/>
      <c r="DU36" s="679"/>
      <c r="DV36" s="680"/>
      <c r="DW36" s="681">
        <v>10.4</v>
      </c>
      <c r="DX36" s="699"/>
      <c r="DY36" s="699"/>
      <c r="DZ36" s="699"/>
      <c r="EA36" s="699"/>
      <c r="EB36" s="699"/>
      <c r="EC36" s="714"/>
    </row>
    <row r="37" spans="2:133" ht="11.25" customHeight="1" x14ac:dyDescent="0.15">
      <c r="B37" s="675" t="s">
        <v>325</v>
      </c>
      <c r="C37" s="676"/>
      <c r="D37" s="676"/>
      <c r="E37" s="676"/>
      <c r="F37" s="676"/>
      <c r="G37" s="676"/>
      <c r="H37" s="676"/>
      <c r="I37" s="676"/>
      <c r="J37" s="676"/>
      <c r="K37" s="676"/>
      <c r="L37" s="676"/>
      <c r="M37" s="676"/>
      <c r="N37" s="676"/>
      <c r="O37" s="676"/>
      <c r="P37" s="676"/>
      <c r="Q37" s="677"/>
      <c r="R37" s="678">
        <v>1266298</v>
      </c>
      <c r="S37" s="679"/>
      <c r="T37" s="679"/>
      <c r="U37" s="679"/>
      <c r="V37" s="679"/>
      <c r="W37" s="679"/>
      <c r="X37" s="679"/>
      <c r="Y37" s="680"/>
      <c r="Z37" s="715">
        <v>5</v>
      </c>
      <c r="AA37" s="715"/>
      <c r="AB37" s="715"/>
      <c r="AC37" s="715"/>
      <c r="AD37" s="716" t="s">
        <v>228</v>
      </c>
      <c r="AE37" s="716"/>
      <c r="AF37" s="716"/>
      <c r="AG37" s="716"/>
      <c r="AH37" s="716"/>
      <c r="AI37" s="716"/>
      <c r="AJ37" s="716"/>
      <c r="AK37" s="716"/>
      <c r="AL37" s="681" t="s">
        <v>228</v>
      </c>
      <c r="AM37" s="682"/>
      <c r="AN37" s="682"/>
      <c r="AO37" s="717"/>
      <c r="AQ37" s="718" t="s">
        <v>326</v>
      </c>
      <c r="AR37" s="719"/>
      <c r="AS37" s="719"/>
      <c r="AT37" s="719"/>
      <c r="AU37" s="719"/>
      <c r="AV37" s="719"/>
      <c r="AW37" s="719"/>
      <c r="AX37" s="719"/>
      <c r="AY37" s="720"/>
      <c r="AZ37" s="678">
        <v>244578</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409889</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1321883</v>
      </c>
      <c r="CS37" s="697"/>
      <c r="CT37" s="697"/>
      <c r="CU37" s="697"/>
      <c r="CV37" s="697"/>
      <c r="CW37" s="697"/>
      <c r="CX37" s="697"/>
      <c r="CY37" s="698"/>
      <c r="CZ37" s="681">
        <v>5.5</v>
      </c>
      <c r="DA37" s="699"/>
      <c r="DB37" s="699"/>
      <c r="DC37" s="700"/>
      <c r="DD37" s="684">
        <v>988971</v>
      </c>
      <c r="DE37" s="697"/>
      <c r="DF37" s="697"/>
      <c r="DG37" s="697"/>
      <c r="DH37" s="697"/>
      <c r="DI37" s="697"/>
      <c r="DJ37" s="697"/>
      <c r="DK37" s="698"/>
      <c r="DL37" s="684">
        <v>919840</v>
      </c>
      <c r="DM37" s="697"/>
      <c r="DN37" s="697"/>
      <c r="DO37" s="697"/>
      <c r="DP37" s="697"/>
      <c r="DQ37" s="697"/>
      <c r="DR37" s="697"/>
      <c r="DS37" s="697"/>
      <c r="DT37" s="697"/>
      <c r="DU37" s="697"/>
      <c r="DV37" s="698"/>
      <c r="DW37" s="681">
        <v>6.7</v>
      </c>
      <c r="DX37" s="699"/>
      <c r="DY37" s="699"/>
      <c r="DZ37" s="699"/>
      <c r="EA37" s="699"/>
      <c r="EB37" s="699"/>
      <c r="EC37" s="714"/>
    </row>
    <row r="38" spans="2:133" ht="11.25" customHeight="1" x14ac:dyDescent="0.15">
      <c r="B38" s="675" t="s">
        <v>329</v>
      </c>
      <c r="C38" s="676"/>
      <c r="D38" s="676"/>
      <c r="E38" s="676"/>
      <c r="F38" s="676"/>
      <c r="G38" s="676"/>
      <c r="H38" s="676"/>
      <c r="I38" s="676"/>
      <c r="J38" s="676"/>
      <c r="K38" s="676"/>
      <c r="L38" s="676"/>
      <c r="M38" s="676"/>
      <c r="N38" s="676"/>
      <c r="O38" s="676"/>
      <c r="P38" s="676"/>
      <c r="Q38" s="677"/>
      <c r="R38" s="678">
        <v>245162</v>
      </c>
      <c r="S38" s="679"/>
      <c r="T38" s="679"/>
      <c r="U38" s="679"/>
      <c r="V38" s="679"/>
      <c r="W38" s="679"/>
      <c r="X38" s="679"/>
      <c r="Y38" s="680"/>
      <c r="Z38" s="715">
        <v>1</v>
      </c>
      <c r="AA38" s="715"/>
      <c r="AB38" s="715"/>
      <c r="AC38" s="715"/>
      <c r="AD38" s="716">
        <v>1</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127407</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3640</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1765705</v>
      </c>
      <c r="CS38" s="679"/>
      <c r="CT38" s="679"/>
      <c r="CU38" s="679"/>
      <c r="CV38" s="679"/>
      <c r="CW38" s="679"/>
      <c r="CX38" s="679"/>
      <c r="CY38" s="680"/>
      <c r="CZ38" s="681">
        <v>7.4</v>
      </c>
      <c r="DA38" s="699"/>
      <c r="DB38" s="699"/>
      <c r="DC38" s="700"/>
      <c r="DD38" s="684">
        <v>1500558</v>
      </c>
      <c r="DE38" s="679"/>
      <c r="DF38" s="679"/>
      <c r="DG38" s="679"/>
      <c r="DH38" s="679"/>
      <c r="DI38" s="679"/>
      <c r="DJ38" s="679"/>
      <c r="DK38" s="680"/>
      <c r="DL38" s="684">
        <v>1360769</v>
      </c>
      <c r="DM38" s="679"/>
      <c r="DN38" s="679"/>
      <c r="DO38" s="679"/>
      <c r="DP38" s="679"/>
      <c r="DQ38" s="679"/>
      <c r="DR38" s="679"/>
      <c r="DS38" s="679"/>
      <c r="DT38" s="679"/>
      <c r="DU38" s="679"/>
      <c r="DV38" s="680"/>
      <c r="DW38" s="681">
        <v>9.8000000000000007</v>
      </c>
      <c r="DX38" s="699"/>
      <c r="DY38" s="699"/>
      <c r="DZ38" s="699"/>
      <c r="EA38" s="699"/>
      <c r="EB38" s="699"/>
      <c r="EC38" s="714"/>
    </row>
    <row r="39" spans="2:133" ht="11.25" customHeight="1" x14ac:dyDescent="0.15">
      <c r="B39" s="675" t="s">
        <v>333</v>
      </c>
      <c r="C39" s="676"/>
      <c r="D39" s="676"/>
      <c r="E39" s="676"/>
      <c r="F39" s="676"/>
      <c r="G39" s="676"/>
      <c r="H39" s="676"/>
      <c r="I39" s="676"/>
      <c r="J39" s="676"/>
      <c r="K39" s="676"/>
      <c r="L39" s="676"/>
      <c r="M39" s="676"/>
      <c r="N39" s="676"/>
      <c r="O39" s="676"/>
      <c r="P39" s="676"/>
      <c r="Q39" s="677"/>
      <c r="R39" s="678">
        <v>3342100</v>
      </c>
      <c r="S39" s="679"/>
      <c r="T39" s="679"/>
      <c r="U39" s="679"/>
      <c r="V39" s="679"/>
      <c r="W39" s="679"/>
      <c r="X39" s="679"/>
      <c r="Y39" s="680"/>
      <c r="Z39" s="715">
        <v>13.3</v>
      </c>
      <c r="AA39" s="715"/>
      <c r="AB39" s="715"/>
      <c r="AC39" s="715"/>
      <c r="AD39" s="716" t="s">
        <v>126</v>
      </c>
      <c r="AE39" s="716"/>
      <c r="AF39" s="716"/>
      <c r="AG39" s="716"/>
      <c r="AH39" s="716"/>
      <c r="AI39" s="716"/>
      <c r="AJ39" s="716"/>
      <c r="AK39" s="716"/>
      <c r="AL39" s="681" t="s">
        <v>126</v>
      </c>
      <c r="AM39" s="682"/>
      <c r="AN39" s="682"/>
      <c r="AO39" s="717"/>
      <c r="AQ39" s="718" t="s">
        <v>334</v>
      </c>
      <c r="AR39" s="719"/>
      <c r="AS39" s="719"/>
      <c r="AT39" s="719"/>
      <c r="AU39" s="719"/>
      <c r="AV39" s="719"/>
      <c r="AW39" s="719"/>
      <c r="AX39" s="719"/>
      <c r="AY39" s="720"/>
      <c r="AZ39" s="678">
        <v>35559</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5279</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525132</v>
      </c>
      <c r="CS39" s="697"/>
      <c r="CT39" s="697"/>
      <c r="CU39" s="697"/>
      <c r="CV39" s="697"/>
      <c r="CW39" s="697"/>
      <c r="CX39" s="697"/>
      <c r="CY39" s="698"/>
      <c r="CZ39" s="681">
        <v>2.2000000000000002</v>
      </c>
      <c r="DA39" s="699"/>
      <c r="DB39" s="699"/>
      <c r="DC39" s="700"/>
      <c r="DD39" s="684">
        <v>403267</v>
      </c>
      <c r="DE39" s="697"/>
      <c r="DF39" s="697"/>
      <c r="DG39" s="697"/>
      <c r="DH39" s="697"/>
      <c r="DI39" s="697"/>
      <c r="DJ39" s="697"/>
      <c r="DK39" s="698"/>
      <c r="DL39" s="684" t="s">
        <v>228</v>
      </c>
      <c r="DM39" s="697"/>
      <c r="DN39" s="697"/>
      <c r="DO39" s="697"/>
      <c r="DP39" s="697"/>
      <c r="DQ39" s="697"/>
      <c r="DR39" s="697"/>
      <c r="DS39" s="697"/>
      <c r="DT39" s="697"/>
      <c r="DU39" s="697"/>
      <c r="DV39" s="698"/>
      <c r="DW39" s="681" t="s">
        <v>228</v>
      </c>
      <c r="DX39" s="699"/>
      <c r="DY39" s="699"/>
      <c r="DZ39" s="699"/>
      <c r="EA39" s="699"/>
      <c r="EB39" s="699"/>
      <c r="EC39" s="714"/>
    </row>
    <row r="40" spans="2:133" ht="11.25" customHeight="1" x14ac:dyDescent="0.15">
      <c r="B40" s="675" t="s">
        <v>337</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126</v>
      </c>
      <c r="AA40" s="715"/>
      <c r="AB40" s="715"/>
      <c r="AC40" s="715"/>
      <c r="AD40" s="716" t="s">
        <v>228</v>
      </c>
      <c r="AE40" s="716"/>
      <c r="AF40" s="716"/>
      <c r="AG40" s="716"/>
      <c r="AH40" s="716"/>
      <c r="AI40" s="716"/>
      <c r="AJ40" s="716"/>
      <c r="AK40" s="716"/>
      <c r="AL40" s="681" t="s">
        <v>127</v>
      </c>
      <c r="AM40" s="682"/>
      <c r="AN40" s="682"/>
      <c r="AO40" s="717"/>
      <c r="AQ40" s="718" t="s">
        <v>338</v>
      </c>
      <c r="AR40" s="719"/>
      <c r="AS40" s="719"/>
      <c r="AT40" s="719"/>
      <c r="AU40" s="719"/>
      <c r="AV40" s="719"/>
      <c r="AW40" s="719"/>
      <c r="AX40" s="719"/>
      <c r="AY40" s="720"/>
      <c r="AZ40" s="678" t="s">
        <v>228</v>
      </c>
      <c r="BA40" s="679"/>
      <c r="BB40" s="679"/>
      <c r="BC40" s="679"/>
      <c r="BD40" s="697"/>
      <c r="BE40" s="697"/>
      <c r="BF40" s="721"/>
      <c r="BG40" s="723" t="s">
        <v>339</v>
      </c>
      <c r="BH40" s="724"/>
      <c r="BI40" s="724"/>
      <c r="BJ40" s="724"/>
      <c r="BK40" s="724"/>
      <c r="BL40" s="234"/>
      <c r="BM40" s="712" t="s">
        <v>340</v>
      </c>
      <c r="BN40" s="712"/>
      <c r="BO40" s="712"/>
      <c r="BP40" s="712"/>
      <c r="BQ40" s="712"/>
      <c r="BR40" s="712"/>
      <c r="BS40" s="712"/>
      <c r="BT40" s="712"/>
      <c r="BU40" s="713"/>
      <c r="BV40" s="678">
        <v>88</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234588</v>
      </c>
      <c r="CS40" s="679"/>
      <c r="CT40" s="679"/>
      <c r="CU40" s="679"/>
      <c r="CV40" s="679"/>
      <c r="CW40" s="679"/>
      <c r="CX40" s="679"/>
      <c r="CY40" s="680"/>
      <c r="CZ40" s="681">
        <v>1</v>
      </c>
      <c r="DA40" s="699"/>
      <c r="DB40" s="699"/>
      <c r="DC40" s="700"/>
      <c r="DD40" s="684">
        <v>189932</v>
      </c>
      <c r="DE40" s="679"/>
      <c r="DF40" s="679"/>
      <c r="DG40" s="679"/>
      <c r="DH40" s="679"/>
      <c r="DI40" s="679"/>
      <c r="DJ40" s="679"/>
      <c r="DK40" s="680"/>
      <c r="DL40" s="684" t="s">
        <v>126</v>
      </c>
      <c r="DM40" s="679"/>
      <c r="DN40" s="679"/>
      <c r="DO40" s="679"/>
      <c r="DP40" s="679"/>
      <c r="DQ40" s="679"/>
      <c r="DR40" s="679"/>
      <c r="DS40" s="679"/>
      <c r="DT40" s="679"/>
      <c r="DU40" s="679"/>
      <c r="DV40" s="680"/>
      <c r="DW40" s="681" t="s">
        <v>228</v>
      </c>
      <c r="DX40" s="699"/>
      <c r="DY40" s="699"/>
      <c r="DZ40" s="699"/>
      <c r="EA40" s="699"/>
      <c r="EB40" s="699"/>
      <c r="EC40" s="714"/>
    </row>
    <row r="41" spans="2:133" ht="11.25" customHeight="1" x14ac:dyDescent="0.15">
      <c r="B41" s="675" t="s">
        <v>342</v>
      </c>
      <c r="C41" s="676"/>
      <c r="D41" s="676"/>
      <c r="E41" s="676"/>
      <c r="F41" s="676"/>
      <c r="G41" s="676"/>
      <c r="H41" s="676"/>
      <c r="I41" s="676"/>
      <c r="J41" s="676"/>
      <c r="K41" s="676"/>
      <c r="L41" s="676"/>
      <c r="M41" s="676"/>
      <c r="N41" s="676"/>
      <c r="O41" s="676"/>
      <c r="P41" s="676"/>
      <c r="Q41" s="677"/>
      <c r="R41" s="678">
        <v>388700</v>
      </c>
      <c r="S41" s="679"/>
      <c r="T41" s="679"/>
      <c r="U41" s="679"/>
      <c r="V41" s="679"/>
      <c r="W41" s="679"/>
      <c r="X41" s="679"/>
      <c r="Y41" s="680"/>
      <c r="Z41" s="715">
        <v>1.5</v>
      </c>
      <c r="AA41" s="715"/>
      <c r="AB41" s="715"/>
      <c r="AC41" s="715"/>
      <c r="AD41" s="716" t="s">
        <v>228</v>
      </c>
      <c r="AE41" s="716"/>
      <c r="AF41" s="716"/>
      <c r="AG41" s="716"/>
      <c r="AH41" s="716"/>
      <c r="AI41" s="716"/>
      <c r="AJ41" s="716"/>
      <c r="AK41" s="716"/>
      <c r="AL41" s="681" t="s">
        <v>228</v>
      </c>
      <c r="AM41" s="682"/>
      <c r="AN41" s="682"/>
      <c r="AO41" s="717"/>
      <c r="AQ41" s="718" t="s">
        <v>343</v>
      </c>
      <c r="AR41" s="719"/>
      <c r="AS41" s="719"/>
      <c r="AT41" s="719"/>
      <c r="AU41" s="719"/>
      <c r="AV41" s="719"/>
      <c r="AW41" s="719"/>
      <c r="AX41" s="719"/>
      <c r="AY41" s="720"/>
      <c r="AZ41" s="678">
        <v>303046</v>
      </c>
      <c r="BA41" s="679"/>
      <c r="BB41" s="679"/>
      <c r="BC41" s="679"/>
      <c r="BD41" s="697"/>
      <c r="BE41" s="697"/>
      <c r="BF41" s="721"/>
      <c r="BG41" s="723"/>
      <c r="BH41" s="724"/>
      <c r="BI41" s="724"/>
      <c r="BJ41" s="724"/>
      <c r="BK41" s="724"/>
      <c r="BL41" s="234"/>
      <c r="BM41" s="712" t="s">
        <v>344</v>
      </c>
      <c r="BN41" s="712"/>
      <c r="BO41" s="712"/>
      <c r="BP41" s="712"/>
      <c r="BQ41" s="712"/>
      <c r="BR41" s="712"/>
      <c r="BS41" s="712"/>
      <c r="BT41" s="712"/>
      <c r="BU41" s="713"/>
      <c r="BV41" s="678" t="s">
        <v>127</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228</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346</v>
      </c>
      <c r="C42" s="660"/>
      <c r="D42" s="660"/>
      <c r="E42" s="660"/>
      <c r="F42" s="660"/>
      <c r="G42" s="660"/>
      <c r="H42" s="660"/>
      <c r="I42" s="660"/>
      <c r="J42" s="660"/>
      <c r="K42" s="660"/>
      <c r="L42" s="660"/>
      <c r="M42" s="660"/>
      <c r="N42" s="660"/>
      <c r="O42" s="660"/>
      <c r="P42" s="660"/>
      <c r="Q42" s="661"/>
      <c r="R42" s="662">
        <v>25186399</v>
      </c>
      <c r="S42" s="701"/>
      <c r="T42" s="701"/>
      <c r="U42" s="701"/>
      <c r="V42" s="701"/>
      <c r="W42" s="701"/>
      <c r="X42" s="701"/>
      <c r="Y42" s="703"/>
      <c r="Z42" s="704">
        <v>100</v>
      </c>
      <c r="AA42" s="704"/>
      <c r="AB42" s="704"/>
      <c r="AC42" s="704"/>
      <c r="AD42" s="705">
        <v>13433166</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1427100</v>
      </c>
      <c r="BA42" s="701"/>
      <c r="BB42" s="701"/>
      <c r="BC42" s="701"/>
      <c r="BD42" s="663"/>
      <c r="BE42" s="663"/>
      <c r="BF42" s="727"/>
      <c r="BG42" s="725"/>
      <c r="BH42" s="726"/>
      <c r="BI42" s="726"/>
      <c r="BJ42" s="726"/>
      <c r="BK42" s="726"/>
      <c r="BL42" s="235"/>
      <c r="BM42" s="728" t="s">
        <v>348</v>
      </c>
      <c r="BN42" s="728"/>
      <c r="BO42" s="728"/>
      <c r="BP42" s="728"/>
      <c r="BQ42" s="728"/>
      <c r="BR42" s="728"/>
      <c r="BS42" s="728"/>
      <c r="BT42" s="728"/>
      <c r="BU42" s="729"/>
      <c r="BV42" s="662">
        <v>462</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4398751</v>
      </c>
      <c r="CS42" s="679"/>
      <c r="CT42" s="679"/>
      <c r="CU42" s="679"/>
      <c r="CV42" s="679"/>
      <c r="CW42" s="679"/>
      <c r="CX42" s="679"/>
      <c r="CY42" s="680"/>
      <c r="CZ42" s="681">
        <v>18.3</v>
      </c>
      <c r="DA42" s="682"/>
      <c r="DB42" s="682"/>
      <c r="DC42" s="683"/>
      <c r="DD42" s="684">
        <v>251995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6"/>
      <c r="BW43" s="236"/>
      <c r="BX43" s="236"/>
      <c r="BY43" s="236"/>
      <c r="BZ43" s="236"/>
      <c r="CA43" s="236"/>
      <c r="CB43" s="236"/>
      <c r="CD43" s="675" t="s">
        <v>350</v>
      </c>
      <c r="CE43" s="676"/>
      <c r="CF43" s="676"/>
      <c r="CG43" s="676"/>
      <c r="CH43" s="676"/>
      <c r="CI43" s="676"/>
      <c r="CJ43" s="676"/>
      <c r="CK43" s="676"/>
      <c r="CL43" s="676"/>
      <c r="CM43" s="676"/>
      <c r="CN43" s="676"/>
      <c r="CO43" s="676"/>
      <c r="CP43" s="676"/>
      <c r="CQ43" s="677"/>
      <c r="CR43" s="678">
        <v>103078</v>
      </c>
      <c r="CS43" s="697"/>
      <c r="CT43" s="697"/>
      <c r="CU43" s="697"/>
      <c r="CV43" s="697"/>
      <c r="CW43" s="697"/>
      <c r="CX43" s="697"/>
      <c r="CY43" s="698"/>
      <c r="CZ43" s="681">
        <v>0.4</v>
      </c>
      <c r="DA43" s="699"/>
      <c r="DB43" s="699"/>
      <c r="DC43" s="700"/>
      <c r="DD43" s="684">
        <v>52943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351</v>
      </c>
      <c r="CG44" s="676"/>
      <c r="CH44" s="676"/>
      <c r="CI44" s="676"/>
      <c r="CJ44" s="676"/>
      <c r="CK44" s="676"/>
      <c r="CL44" s="676"/>
      <c r="CM44" s="676"/>
      <c r="CN44" s="676"/>
      <c r="CO44" s="676"/>
      <c r="CP44" s="676"/>
      <c r="CQ44" s="677"/>
      <c r="CR44" s="678">
        <v>2953982</v>
      </c>
      <c r="CS44" s="679"/>
      <c r="CT44" s="679"/>
      <c r="CU44" s="679"/>
      <c r="CV44" s="679"/>
      <c r="CW44" s="679"/>
      <c r="CX44" s="679"/>
      <c r="CY44" s="680"/>
      <c r="CZ44" s="681">
        <v>12.3</v>
      </c>
      <c r="DA44" s="682"/>
      <c r="DB44" s="682"/>
      <c r="DC44" s="683"/>
      <c r="DD44" s="684">
        <v>177967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352</v>
      </c>
      <c r="CG45" s="676"/>
      <c r="CH45" s="676"/>
      <c r="CI45" s="676"/>
      <c r="CJ45" s="676"/>
      <c r="CK45" s="676"/>
      <c r="CL45" s="676"/>
      <c r="CM45" s="676"/>
      <c r="CN45" s="676"/>
      <c r="CO45" s="676"/>
      <c r="CP45" s="676"/>
      <c r="CQ45" s="677"/>
      <c r="CR45" s="678">
        <v>1006537</v>
      </c>
      <c r="CS45" s="697"/>
      <c r="CT45" s="697"/>
      <c r="CU45" s="697"/>
      <c r="CV45" s="697"/>
      <c r="CW45" s="697"/>
      <c r="CX45" s="697"/>
      <c r="CY45" s="698"/>
      <c r="CZ45" s="681">
        <v>4.2</v>
      </c>
      <c r="DA45" s="699"/>
      <c r="DB45" s="699"/>
      <c r="DC45" s="700"/>
      <c r="DD45" s="684">
        <v>25553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8" t="s">
        <v>353</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3"/>
      <c r="CE46" s="694"/>
      <c r="CF46" s="675" t="s">
        <v>354</v>
      </c>
      <c r="CG46" s="676"/>
      <c r="CH46" s="676"/>
      <c r="CI46" s="676"/>
      <c r="CJ46" s="676"/>
      <c r="CK46" s="676"/>
      <c r="CL46" s="676"/>
      <c r="CM46" s="676"/>
      <c r="CN46" s="676"/>
      <c r="CO46" s="676"/>
      <c r="CP46" s="676"/>
      <c r="CQ46" s="677"/>
      <c r="CR46" s="678">
        <v>1851105</v>
      </c>
      <c r="CS46" s="679"/>
      <c r="CT46" s="679"/>
      <c r="CU46" s="679"/>
      <c r="CV46" s="679"/>
      <c r="CW46" s="679"/>
      <c r="CX46" s="679"/>
      <c r="CY46" s="680"/>
      <c r="CZ46" s="681">
        <v>7.7</v>
      </c>
      <c r="DA46" s="682"/>
      <c r="DB46" s="682"/>
      <c r="DC46" s="683"/>
      <c r="DD46" s="684">
        <v>142024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8" t="s">
        <v>355</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356</v>
      </c>
      <c r="CG47" s="676"/>
      <c r="CH47" s="676"/>
      <c r="CI47" s="676"/>
      <c r="CJ47" s="676"/>
      <c r="CK47" s="676"/>
      <c r="CL47" s="676"/>
      <c r="CM47" s="676"/>
      <c r="CN47" s="676"/>
      <c r="CO47" s="676"/>
      <c r="CP47" s="676"/>
      <c r="CQ47" s="677"/>
      <c r="CR47" s="678">
        <v>1444769</v>
      </c>
      <c r="CS47" s="697"/>
      <c r="CT47" s="697"/>
      <c r="CU47" s="697"/>
      <c r="CV47" s="697"/>
      <c r="CW47" s="697"/>
      <c r="CX47" s="697"/>
      <c r="CY47" s="698"/>
      <c r="CZ47" s="681">
        <v>6</v>
      </c>
      <c r="DA47" s="699"/>
      <c r="DB47" s="699"/>
      <c r="DC47" s="700"/>
      <c r="DD47" s="684">
        <v>74028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t="s">
        <v>357</v>
      </c>
      <c r="CD48" s="695"/>
      <c r="CE48" s="696"/>
      <c r="CF48" s="675" t="s">
        <v>358</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359</v>
      </c>
      <c r="CE49" s="660"/>
      <c r="CF49" s="660"/>
      <c r="CG49" s="660"/>
      <c r="CH49" s="660"/>
      <c r="CI49" s="660"/>
      <c r="CJ49" s="660"/>
      <c r="CK49" s="660"/>
      <c r="CL49" s="660"/>
      <c r="CM49" s="660"/>
      <c r="CN49" s="660"/>
      <c r="CO49" s="660"/>
      <c r="CP49" s="660"/>
      <c r="CQ49" s="661"/>
      <c r="CR49" s="662">
        <v>23997226</v>
      </c>
      <c r="CS49" s="663"/>
      <c r="CT49" s="663"/>
      <c r="CU49" s="663"/>
      <c r="CV49" s="663"/>
      <c r="CW49" s="663"/>
      <c r="CX49" s="663"/>
      <c r="CY49" s="664"/>
      <c r="CZ49" s="665">
        <v>100</v>
      </c>
      <c r="DA49" s="666"/>
      <c r="DB49" s="666"/>
      <c r="DC49" s="667"/>
      <c r="DD49" s="668">
        <v>14988320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9IKery8ZiKQE2IMUmqPcuk/RnBK9xzhkDvCbnb22WMyv4teGDEabw1JgrVIpR80LaGy/dlc4QGwNq/vaSEDC1A==" saltValue="x4TSZ9weyDISQMdS6eZMs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0" t="s">
        <v>361</v>
      </c>
      <c r="DK2" s="1201"/>
      <c r="DL2" s="1201"/>
      <c r="DM2" s="1201"/>
      <c r="DN2" s="1201"/>
      <c r="DO2" s="1202"/>
      <c r="DP2" s="248"/>
      <c r="DQ2" s="1200" t="s">
        <v>362</v>
      </c>
      <c r="DR2" s="1201"/>
      <c r="DS2" s="1201"/>
      <c r="DT2" s="1201"/>
      <c r="DU2" s="1201"/>
      <c r="DV2" s="1201"/>
      <c r="DW2" s="1201"/>
      <c r="DX2" s="1201"/>
      <c r="DY2" s="1201"/>
      <c r="DZ2" s="120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1"/>
      <c r="BA4" s="251"/>
      <c r="BB4" s="251"/>
      <c r="BC4" s="251"/>
      <c r="BD4" s="251"/>
      <c r="BE4" s="252"/>
      <c r="BF4" s="252"/>
      <c r="BG4" s="252"/>
      <c r="BH4" s="252"/>
      <c r="BI4" s="252"/>
      <c r="BJ4" s="252"/>
      <c r="BK4" s="252"/>
      <c r="BL4" s="252"/>
      <c r="BM4" s="252"/>
      <c r="BN4" s="252"/>
      <c r="BO4" s="252"/>
      <c r="BP4" s="252"/>
      <c r="BQ4" s="251" t="s">
        <v>364</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91" t="s">
        <v>365</v>
      </c>
      <c r="B5" s="1092"/>
      <c r="C5" s="1092"/>
      <c r="D5" s="1092"/>
      <c r="E5" s="1092"/>
      <c r="F5" s="1092"/>
      <c r="G5" s="1092"/>
      <c r="H5" s="1092"/>
      <c r="I5" s="1092"/>
      <c r="J5" s="1092"/>
      <c r="K5" s="1092"/>
      <c r="L5" s="1092"/>
      <c r="M5" s="1092"/>
      <c r="N5" s="1092"/>
      <c r="O5" s="1092"/>
      <c r="P5" s="1093"/>
      <c r="Q5" s="1097" t="s">
        <v>366</v>
      </c>
      <c r="R5" s="1098"/>
      <c r="S5" s="1098"/>
      <c r="T5" s="1098"/>
      <c r="U5" s="1099"/>
      <c r="V5" s="1097" t="s">
        <v>367</v>
      </c>
      <c r="W5" s="1098"/>
      <c r="X5" s="1098"/>
      <c r="Y5" s="1098"/>
      <c r="Z5" s="1099"/>
      <c r="AA5" s="1097" t="s">
        <v>368</v>
      </c>
      <c r="AB5" s="1098"/>
      <c r="AC5" s="1098"/>
      <c r="AD5" s="1098"/>
      <c r="AE5" s="1098"/>
      <c r="AF5" s="1203" t="s">
        <v>369</v>
      </c>
      <c r="AG5" s="1098"/>
      <c r="AH5" s="1098"/>
      <c r="AI5" s="1098"/>
      <c r="AJ5" s="1110"/>
      <c r="AK5" s="1098" t="s">
        <v>370</v>
      </c>
      <c r="AL5" s="1098"/>
      <c r="AM5" s="1098"/>
      <c r="AN5" s="1098"/>
      <c r="AO5" s="1099"/>
      <c r="AP5" s="1097" t="s">
        <v>371</v>
      </c>
      <c r="AQ5" s="1098"/>
      <c r="AR5" s="1098"/>
      <c r="AS5" s="1098"/>
      <c r="AT5" s="1099"/>
      <c r="AU5" s="1097" t="s">
        <v>372</v>
      </c>
      <c r="AV5" s="1098"/>
      <c r="AW5" s="1098"/>
      <c r="AX5" s="1098"/>
      <c r="AY5" s="1110"/>
      <c r="AZ5" s="255"/>
      <c r="BA5" s="255"/>
      <c r="BB5" s="255"/>
      <c r="BC5" s="255"/>
      <c r="BD5" s="255"/>
      <c r="BE5" s="256"/>
      <c r="BF5" s="256"/>
      <c r="BG5" s="256"/>
      <c r="BH5" s="256"/>
      <c r="BI5" s="256"/>
      <c r="BJ5" s="256"/>
      <c r="BK5" s="256"/>
      <c r="BL5" s="256"/>
      <c r="BM5" s="256"/>
      <c r="BN5" s="256"/>
      <c r="BO5" s="256"/>
      <c r="BP5" s="256"/>
      <c r="BQ5" s="1091" t="s">
        <v>373</v>
      </c>
      <c r="BR5" s="1092"/>
      <c r="BS5" s="1092"/>
      <c r="BT5" s="1092"/>
      <c r="BU5" s="1092"/>
      <c r="BV5" s="1092"/>
      <c r="BW5" s="1092"/>
      <c r="BX5" s="1092"/>
      <c r="BY5" s="1092"/>
      <c r="BZ5" s="1092"/>
      <c r="CA5" s="1092"/>
      <c r="CB5" s="1092"/>
      <c r="CC5" s="1092"/>
      <c r="CD5" s="1092"/>
      <c r="CE5" s="1092"/>
      <c r="CF5" s="1092"/>
      <c r="CG5" s="1093"/>
      <c r="CH5" s="1097" t="s">
        <v>374</v>
      </c>
      <c r="CI5" s="1098"/>
      <c r="CJ5" s="1098"/>
      <c r="CK5" s="1098"/>
      <c r="CL5" s="1099"/>
      <c r="CM5" s="1097" t="s">
        <v>375</v>
      </c>
      <c r="CN5" s="1098"/>
      <c r="CO5" s="1098"/>
      <c r="CP5" s="1098"/>
      <c r="CQ5" s="1099"/>
      <c r="CR5" s="1097" t="s">
        <v>376</v>
      </c>
      <c r="CS5" s="1098"/>
      <c r="CT5" s="1098"/>
      <c r="CU5" s="1098"/>
      <c r="CV5" s="1099"/>
      <c r="CW5" s="1097" t="s">
        <v>377</v>
      </c>
      <c r="CX5" s="1098"/>
      <c r="CY5" s="1098"/>
      <c r="CZ5" s="1098"/>
      <c r="DA5" s="1099"/>
      <c r="DB5" s="1097" t="s">
        <v>378</v>
      </c>
      <c r="DC5" s="1098"/>
      <c r="DD5" s="1098"/>
      <c r="DE5" s="1098"/>
      <c r="DF5" s="1099"/>
      <c r="DG5" s="1188" t="s">
        <v>379</v>
      </c>
      <c r="DH5" s="1189"/>
      <c r="DI5" s="1189"/>
      <c r="DJ5" s="1189"/>
      <c r="DK5" s="1190"/>
      <c r="DL5" s="1188" t="s">
        <v>380</v>
      </c>
      <c r="DM5" s="1189"/>
      <c r="DN5" s="1189"/>
      <c r="DO5" s="1189"/>
      <c r="DP5" s="1190"/>
      <c r="DQ5" s="1097" t="s">
        <v>381</v>
      </c>
      <c r="DR5" s="1098"/>
      <c r="DS5" s="1098"/>
      <c r="DT5" s="1098"/>
      <c r="DU5" s="1099"/>
      <c r="DV5" s="1097" t="s">
        <v>372</v>
      </c>
      <c r="DW5" s="1098"/>
      <c r="DX5" s="1098"/>
      <c r="DY5" s="1098"/>
      <c r="DZ5" s="1110"/>
      <c r="EA5" s="253"/>
    </row>
    <row r="6" spans="1:131" s="254"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4"/>
      <c r="AG6" s="1101"/>
      <c r="AH6" s="1101"/>
      <c r="AI6" s="1101"/>
      <c r="AJ6" s="1111"/>
      <c r="AK6" s="1101"/>
      <c r="AL6" s="1101"/>
      <c r="AM6" s="1101"/>
      <c r="AN6" s="1101"/>
      <c r="AO6" s="1102"/>
      <c r="AP6" s="1100"/>
      <c r="AQ6" s="1101"/>
      <c r="AR6" s="1101"/>
      <c r="AS6" s="1101"/>
      <c r="AT6" s="1102"/>
      <c r="AU6" s="1100"/>
      <c r="AV6" s="1101"/>
      <c r="AW6" s="1101"/>
      <c r="AX6" s="1101"/>
      <c r="AY6" s="1111"/>
      <c r="AZ6" s="251"/>
      <c r="BA6" s="251"/>
      <c r="BB6" s="251"/>
      <c r="BC6" s="251"/>
      <c r="BD6" s="251"/>
      <c r="BE6" s="252"/>
      <c r="BF6" s="252"/>
      <c r="BG6" s="252"/>
      <c r="BH6" s="252"/>
      <c r="BI6" s="252"/>
      <c r="BJ6" s="252"/>
      <c r="BK6" s="252"/>
      <c r="BL6" s="252"/>
      <c r="BM6" s="252"/>
      <c r="BN6" s="252"/>
      <c r="BO6" s="252"/>
      <c r="BP6" s="252"/>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1"/>
      <c r="DH6" s="1192"/>
      <c r="DI6" s="1192"/>
      <c r="DJ6" s="1192"/>
      <c r="DK6" s="1193"/>
      <c r="DL6" s="1191"/>
      <c r="DM6" s="1192"/>
      <c r="DN6" s="1192"/>
      <c r="DO6" s="1192"/>
      <c r="DP6" s="1193"/>
      <c r="DQ6" s="1100"/>
      <c r="DR6" s="1101"/>
      <c r="DS6" s="1101"/>
      <c r="DT6" s="1101"/>
      <c r="DU6" s="1102"/>
      <c r="DV6" s="1100"/>
      <c r="DW6" s="1101"/>
      <c r="DX6" s="1101"/>
      <c r="DY6" s="1101"/>
      <c r="DZ6" s="1111"/>
      <c r="EA6" s="253"/>
    </row>
    <row r="7" spans="1:131" s="254" customFormat="1" ht="26.25" customHeight="1" thickTop="1" x14ac:dyDescent="0.15">
      <c r="A7" s="257">
        <v>1</v>
      </c>
      <c r="B7" s="1143" t="s">
        <v>382</v>
      </c>
      <c r="C7" s="1144"/>
      <c r="D7" s="1144"/>
      <c r="E7" s="1144"/>
      <c r="F7" s="1144"/>
      <c r="G7" s="1144"/>
      <c r="H7" s="1144"/>
      <c r="I7" s="1144"/>
      <c r="J7" s="1144"/>
      <c r="K7" s="1144"/>
      <c r="L7" s="1144"/>
      <c r="M7" s="1144"/>
      <c r="N7" s="1144"/>
      <c r="O7" s="1144"/>
      <c r="P7" s="1145"/>
      <c r="Q7" s="1194">
        <v>25130</v>
      </c>
      <c r="R7" s="1195"/>
      <c r="S7" s="1195"/>
      <c r="T7" s="1195"/>
      <c r="U7" s="1195"/>
      <c r="V7" s="1195">
        <v>23941</v>
      </c>
      <c r="W7" s="1195"/>
      <c r="X7" s="1195"/>
      <c r="Y7" s="1195"/>
      <c r="Z7" s="1195"/>
      <c r="AA7" s="1195">
        <v>1189</v>
      </c>
      <c r="AB7" s="1195"/>
      <c r="AC7" s="1195"/>
      <c r="AD7" s="1195"/>
      <c r="AE7" s="1196"/>
      <c r="AF7" s="1197">
        <v>829</v>
      </c>
      <c r="AG7" s="1198"/>
      <c r="AH7" s="1198"/>
      <c r="AI7" s="1198"/>
      <c r="AJ7" s="1199"/>
      <c r="AK7" s="1184">
        <v>134</v>
      </c>
      <c r="AL7" s="1185"/>
      <c r="AM7" s="1185"/>
      <c r="AN7" s="1185"/>
      <c r="AO7" s="1185"/>
      <c r="AP7" s="1185">
        <v>32558</v>
      </c>
      <c r="AQ7" s="1185"/>
      <c r="AR7" s="1185"/>
      <c r="AS7" s="1185"/>
      <c r="AT7" s="1185"/>
      <c r="AU7" s="1186"/>
      <c r="AV7" s="1186"/>
      <c r="AW7" s="1186"/>
      <c r="AX7" s="1186"/>
      <c r="AY7" s="1187"/>
      <c r="AZ7" s="251"/>
      <c r="BA7" s="251"/>
      <c r="BB7" s="251"/>
      <c r="BC7" s="251"/>
      <c r="BD7" s="251"/>
      <c r="BE7" s="252"/>
      <c r="BF7" s="252"/>
      <c r="BG7" s="252"/>
      <c r="BH7" s="252"/>
      <c r="BI7" s="252"/>
      <c r="BJ7" s="252"/>
      <c r="BK7" s="252"/>
      <c r="BL7" s="252"/>
      <c r="BM7" s="252"/>
      <c r="BN7" s="252"/>
      <c r="BO7" s="252"/>
      <c r="BP7" s="252"/>
      <c r="BQ7" s="258">
        <v>1</v>
      </c>
      <c r="BR7" s="259"/>
      <c r="BS7" s="804" t="s">
        <v>586</v>
      </c>
      <c r="BT7" s="805"/>
      <c r="BU7" s="805"/>
      <c r="BV7" s="805"/>
      <c r="BW7" s="805"/>
      <c r="BX7" s="805"/>
      <c r="BY7" s="805"/>
      <c r="BZ7" s="805"/>
      <c r="CA7" s="805"/>
      <c r="CB7" s="805"/>
      <c r="CC7" s="805"/>
      <c r="CD7" s="805"/>
      <c r="CE7" s="805"/>
      <c r="CF7" s="805"/>
      <c r="CG7" s="806"/>
      <c r="CH7" s="1181">
        <v>-7</v>
      </c>
      <c r="CI7" s="1182"/>
      <c r="CJ7" s="1182"/>
      <c r="CK7" s="1182"/>
      <c r="CL7" s="1183"/>
      <c r="CM7" s="1181">
        <v>62</v>
      </c>
      <c r="CN7" s="1182"/>
      <c r="CO7" s="1182"/>
      <c r="CP7" s="1182"/>
      <c r="CQ7" s="1183"/>
      <c r="CR7" s="1181">
        <v>75</v>
      </c>
      <c r="CS7" s="1182"/>
      <c r="CT7" s="1182"/>
      <c r="CU7" s="1182"/>
      <c r="CV7" s="1183"/>
      <c r="CW7" s="1181" t="s">
        <v>598</v>
      </c>
      <c r="CX7" s="1182"/>
      <c r="CY7" s="1182"/>
      <c r="CZ7" s="1182"/>
      <c r="DA7" s="1183"/>
      <c r="DB7" s="1181" t="s">
        <v>572</v>
      </c>
      <c r="DC7" s="1182"/>
      <c r="DD7" s="1182"/>
      <c r="DE7" s="1182"/>
      <c r="DF7" s="1183"/>
      <c r="DG7" s="1181" t="s">
        <v>572</v>
      </c>
      <c r="DH7" s="1182"/>
      <c r="DI7" s="1182"/>
      <c r="DJ7" s="1182"/>
      <c r="DK7" s="1183"/>
      <c r="DL7" s="1181" t="s">
        <v>572</v>
      </c>
      <c r="DM7" s="1182"/>
      <c r="DN7" s="1182"/>
      <c r="DO7" s="1182"/>
      <c r="DP7" s="1183"/>
      <c r="DQ7" s="1181" t="s">
        <v>582</v>
      </c>
      <c r="DR7" s="1182"/>
      <c r="DS7" s="1182"/>
      <c r="DT7" s="1182"/>
      <c r="DU7" s="1183"/>
      <c r="DV7" s="1205"/>
      <c r="DW7" s="1206"/>
      <c r="DX7" s="1206"/>
      <c r="DY7" s="1206"/>
      <c r="DZ7" s="1207"/>
      <c r="EA7" s="253"/>
    </row>
    <row r="8" spans="1:131" s="254" customFormat="1" ht="26.25" customHeight="1" x14ac:dyDescent="0.15">
      <c r="A8" s="260">
        <v>2</v>
      </c>
      <c r="B8" s="1130" t="s">
        <v>383</v>
      </c>
      <c r="C8" s="1131"/>
      <c r="D8" s="1131"/>
      <c r="E8" s="1131"/>
      <c r="F8" s="1131"/>
      <c r="G8" s="1131"/>
      <c r="H8" s="1131"/>
      <c r="I8" s="1131"/>
      <c r="J8" s="1131"/>
      <c r="K8" s="1131"/>
      <c r="L8" s="1131"/>
      <c r="M8" s="1131"/>
      <c r="N8" s="1131"/>
      <c r="O8" s="1131"/>
      <c r="P8" s="1132"/>
      <c r="Q8" s="1136">
        <v>90</v>
      </c>
      <c r="R8" s="1137"/>
      <c r="S8" s="1137"/>
      <c r="T8" s="1137"/>
      <c r="U8" s="1137"/>
      <c r="V8" s="1137">
        <v>90</v>
      </c>
      <c r="W8" s="1137"/>
      <c r="X8" s="1137"/>
      <c r="Y8" s="1137"/>
      <c r="Z8" s="1137"/>
      <c r="AA8" s="1137">
        <v>0</v>
      </c>
      <c r="AB8" s="1137"/>
      <c r="AC8" s="1137"/>
      <c r="AD8" s="1137"/>
      <c r="AE8" s="1138"/>
      <c r="AF8" s="1112">
        <v>0</v>
      </c>
      <c r="AG8" s="1113"/>
      <c r="AH8" s="1113"/>
      <c r="AI8" s="1113"/>
      <c r="AJ8" s="1114"/>
      <c r="AK8" s="1179">
        <v>11</v>
      </c>
      <c r="AL8" s="1180"/>
      <c r="AM8" s="1180"/>
      <c r="AN8" s="1180"/>
      <c r="AO8" s="1180"/>
      <c r="AP8" s="1180" t="s">
        <v>569</v>
      </c>
      <c r="AQ8" s="1180"/>
      <c r="AR8" s="1180"/>
      <c r="AS8" s="1180"/>
      <c r="AT8" s="1180"/>
      <c r="AU8" s="1177"/>
      <c r="AV8" s="1177"/>
      <c r="AW8" s="1177"/>
      <c r="AX8" s="1177"/>
      <c r="AY8" s="1178"/>
      <c r="AZ8" s="251"/>
      <c r="BA8" s="251"/>
      <c r="BB8" s="251"/>
      <c r="BC8" s="251"/>
      <c r="BD8" s="251"/>
      <c r="BE8" s="252"/>
      <c r="BF8" s="252"/>
      <c r="BG8" s="252"/>
      <c r="BH8" s="252"/>
      <c r="BI8" s="252"/>
      <c r="BJ8" s="252"/>
      <c r="BK8" s="252"/>
      <c r="BL8" s="252"/>
      <c r="BM8" s="252"/>
      <c r="BN8" s="252"/>
      <c r="BO8" s="252"/>
      <c r="BP8" s="252"/>
      <c r="BQ8" s="261">
        <v>2</v>
      </c>
      <c r="BR8" s="262"/>
      <c r="BS8" s="804" t="s">
        <v>587</v>
      </c>
      <c r="BT8" s="805"/>
      <c r="BU8" s="805"/>
      <c r="BV8" s="805"/>
      <c r="BW8" s="805"/>
      <c r="BX8" s="805"/>
      <c r="BY8" s="805"/>
      <c r="BZ8" s="805"/>
      <c r="CA8" s="805"/>
      <c r="CB8" s="805"/>
      <c r="CC8" s="805"/>
      <c r="CD8" s="805"/>
      <c r="CE8" s="805"/>
      <c r="CF8" s="805"/>
      <c r="CG8" s="806"/>
      <c r="CH8" s="1085">
        <v>-11</v>
      </c>
      <c r="CI8" s="1086"/>
      <c r="CJ8" s="1086"/>
      <c r="CK8" s="1086"/>
      <c r="CL8" s="1087"/>
      <c r="CM8" s="1085">
        <v>189</v>
      </c>
      <c r="CN8" s="1086"/>
      <c r="CO8" s="1086"/>
      <c r="CP8" s="1086"/>
      <c r="CQ8" s="1087"/>
      <c r="CR8" s="1085">
        <v>300</v>
      </c>
      <c r="CS8" s="1086"/>
      <c r="CT8" s="1086"/>
      <c r="CU8" s="1086"/>
      <c r="CV8" s="1087"/>
      <c r="CW8" s="1085" t="s">
        <v>598</v>
      </c>
      <c r="CX8" s="1086"/>
      <c r="CY8" s="1086"/>
      <c r="CZ8" s="1086"/>
      <c r="DA8" s="1087"/>
      <c r="DB8" s="1085" t="s">
        <v>583</v>
      </c>
      <c r="DC8" s="1086"/>
      <c r="DD8" s="1086"/>
      <c r="DE8" s="1086"/>
      <c r="DF8" s="1087"/>
      <c r="DG8" s="1085" t="s">
        <v>583</v>
      </c>
      <c r="DH8" s="1086"/>
      <c r="DI8" s="1086"/>
      <c r="DJ8" s="1086"/>
      <c r="DK8" s="1087"/>
      <c r="DL8" s="1085" t="s">
        <v>572</v>
      </c>
      <c r="DM8" s="1086"/>
      <c r="DN8" s="1086"/>
      <c r="DO8" s="1086"/>
      <c r="DP8" s="1087"/>
      <c r="DQ8" s="1085" t="s">
        <v>585</v>
      </c>
      <c r="DR8" s="1086"/>
      <c r="DS8" s="1086"/>
      <c r="DT8" s="1086"/>
      <c r="DU8" s="1087"/>
      <c r="DV8" s="1088"/>
      <c r="DW8" s="1089"/>
      <c r="DX8" s="1089"/>
      <c r="DY8" s="1089"/>
      <c r="DZ8" s="1090"/>
      <c r="EA8" s="253"/>
    </row>
    <row r="9" spans="1:131" s="254" customFormat="1" ht="26.25" customHeight="1" x14ac:dyDescent="0.15">
      <c r="A9" s="260">
        <v>3</v>
      </c>
      <c r="B9" s="1130" t="s">
        <v>384</v>
      </c>
      <c r="C9" s="1131"/>
      <c r="D9" s="1131"/>
      <c r="E9" s="1131"/>
      <c r="F9" s="1131"/>
      <c r="G9" s="1131"/>
      <c r="H9" s="1131"/>
      <c r="I9" s="1131"/>
      <c r="J9" s="1131"/>
      <c r="K9" s="1131"/>
      <c r="L9" s="1131"/>
      <c r="M9" s="1131"/>
      <c r="N9" s="1131"/>
      <c r="O9" s="1131"/>
      <c r="P9" s="1132"/>
      <c r="Q9" s="1136">
        <v>0</v>
      </c>
      <c r="R9" s="1137"/>
      <c r="S9" s="1137"/>
      <c r="T9" s="1137"/>
      <c r="U9" s="1137"/>
      <c r="V9" s="1137">
        <v>0</v>
      </c>
      <c r="W9" s="1137"/>
      <c r="X9" s="1137"/>
      <c r="Y9" s="1137"/>
      <c r="Z9" s="1137"/>
      <c r="AA9" s="1137">
        <v>0</v>
      </c>
      <c r="AB9" s="1137"/>
      <c r="AC9" s="1137"/>
      <c r="AD9" s="1137"/>
      <c r="AE9" s="1138"/>
      <c r="AF9" s="1112">
        <v>0</v>
      </c>
      <c r="AG9" s="1113"/>
      <c r="AH9" s="1113"/>
      <c r="AI9" s="1113"/>
      <c r="AJ9" s="1114"/>
      <c r="AK9" s="1179">
        <v>0</v>
      </c>
      <c r="AL9" s="1180"/>
      <c r="AM9" s="1180"/>
      <c r="AN9" s="1180"/>
      <c r="AO9" s="1180"/>
      <c r="AP9" s="1180" t="s">
        <v>569</v>
      </c>
      <c r="AQ9" s="1180"/>
      <c r="AR9" s="1180"/>
      <c r="AS9" s="1180"/>
      <c r="AT9" s="1180"/>
      <c r="AU9" s="1177"/>
      <c r="AV9" s="1177"/>
      <c r="AW9" s="1177"/>
      <c r="AX9" s="1177"/>
      <c r="AY9" s="1178"/>
      <c r="AZ9" s="251"/>
      <c r="BA9" s="251"/>
      <c r="BB9" s="251"/>
      <c r="BC9" s="251"/>
      <c r="BD9" s="251"/>
      <c r="BE9" s="252"/>
      <c r="BF9" s="252"/>
      <c r="BG9" s="252"/>
      <c r="BH9" s="252"/>
      <c r="BI9" s="252"/>
      <c r="BJ9" s="252"/>
      <c r="BK9" s="252"/>
      <c r="BL9" s="252"/>
      <c r="BM9" s="252"/>
      <c r="BN9" s="252"/>
      <c r="BO9" s="252"/>
      <c r="BP9" s="252"/>
      <c r="BQ9" s="261">
        <v>3</v>
      </c>
      <c r="BR9" s="262"/>
      <c r="BS9" s="804" t="s">
        <v>588</v>
      </c>
      <c r="BT9" s="805"/>
      <c r="BU9" s="805"/>
      <c r="BV9" s="805"/>
      <c r="BW9" s="805"/>
      <c r="BX9" s="805"/>
      <c r="BY9" s="805"/>
      <c r="BZ9" s="805"/>
      <c r="CA9" s="805"/>
      <c r="CB9" s="805"/>
      <c r="CC9" s="805"/>
      <c r="CD9" s="805"/>
      <c r="CE9" s="805"/>
      <c r="CF9" s="805"/>
      <c r="CG9" s="806"/>
      <c r="CH9" s="1085">
        <v>0</v>
      </c>
      <c r="CI9" s="1086"/>
      <c r="CJ9" s="1086"/>
      <c r="CK9" s="1086"/>
      <c r="CL9" s="1087"/>
      <c r="CM9" s="1085">
        <v>4</v>
      </c>
      <c r="CN9" s="1086"/>
      <c r="CO9" s="1086"/>
      <c r="CP9" s="1086"/>
      <c r="CQ9" s="1087"/>
      <c r="CR9" s="1085">
        <v>5</v>
      </c>
      <c r="CS9" s="1086"/>
      <c r="CT9" s="1086"/>
      <c r="CU9" s="1086"/>
      <c r="CV9" s="1087"/>
      <c r="CW9" s="1085" t="s">
        <v>599</v>
      </c>
      <c r="CX9" s="1086"/>
      <c r="CY9" s="1086"/>
      <c r="CZ9" s="1086"/>
      <c r="DA9" s="1087"/>
      <c r="DB9" s="1085" t="s">
        <v>583</v>
      </c>
      <c r="DC9" s="1086"/>
      <c r="DD9" s="1086"/>
      <c r="DE9" s="1086"/>
      <c r="DF9" s="1087"/>
      <c r="DG9" s="1085" t="s">
        <v>572</v>
      </c>
      <c r="DH9" s="1086"/>
      <c r="DI9" s="1086"/>
      <c r="DJ9" s="1086"/>
      <c r="DK9" s="1087"/>
      <c r="DL9" s="1085" t="s">
        <v>572</v>
      </c>
      <c r="DM9" s="1086"/>
      <c r="DN9" s="1086"/>
      <c r="DO9" s="1086"/>
      <c r="DP9" s="1087"/>
      <c r="DQ9" s="1085" t="s">
        <v>583</v>
      </c>
      <c r="DR9" s="1086"/>
      <c r="DS9" s="1086"/>
      <c r="DT9" s="1086"/>
      <c r="DU9" s="1087"/>
      <c r="DV9" s="1088"/>
      <c r="DW9" s="1089"/>
      <c r="DX9" s="1089"/>
      <c r="DY9" s="1089"/>
      <c r="DZ9" s="1090"/>
      <c r="EA9" s="253"/>
    </row>
    <row r="10" spans="1:131" s="254" customFormat="1" ht="26.25" customHeight="1" x14ac:dyDescent="0.15">
      <c r="A10" s="260">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1"/>
      <c r="BA10" s="251"/>
      <c r="BB10" s="251"/>
      <c r="BC10" s="251"/>
      <c r="BD10" s="251"/>
      <c r="BE10" s="252"/>
      <c r="BF10" s="252"/>
      <c r="BG10" s="252"/>
      <c r="BH10" s="252"/>
      <c r="BI10" s="252"/>
      <c r="BJ10" s="252"/>
      <c r="BK10" s="252"/>
      <c r="BL10" s="252"/>
      <c r="BM10" s="252"/>
      <c r="BN10" s="252"/>
      <c r="BO10" s="252"/>
      <c r="BP10" s="252"/>
      <c r="BQ10" s="261">
        <v>4</v>
      </c>
      <c r="BR10" s="262"/>
      <c r="BS10" s="804" t="s">
        <v>589</v>
      </c>
      <c r="BT10" s="805"/>
      <c r="BU10" s="805"/>
      <c r="BV10" s="805"/>
      <c r="BW10" s="805"/>
      <c r="BX10" s="805"/>
      <c r="BY10" s="805"/>
      <c r="BZ10" s="805"/>
      <c r="CA10" s="805"/>
      <c r="CB10" s="805"/>
      <c r="CC10" s="805"/>
      <c r="CD10" s="805"/>
      <c r="CE10" s="805"/>
      <c r="CF10" s="805"/>
      <c r="CG10" s="806"/>
      <c r="CH10" s="1085">
        <v>115</v>
      </c>
      <c r="CI10" s="1086"/>
      <c r="CJ10" s="1086"/>
      <c r="CK10" s="1086"/>
      <c r="CL10" s="1087"/>
      <c r="CM10" s="1085">
        <v>405</v>
      </c>
      <c r="CN10" s="1086"/>
      <c r="CO10" s="1086"/>
      <c r="CP10" s="1086"/>
      <c r="CQ10" s="1087"/>
      <c r="CR10" s="1085">
        <v>50</v>
      </c>
      <c r="CS10" s="1086"/>
      <c r="CT10" s="1086"/>
      <c r="CU10" s="1086"/>
      <c r="CV10" s="1087"/>
      <c r="CW10" s="1085" t="s">
        <v>600</v>
      </c>
      <c r="CX10" s="1086"/>
      <c r="CY10" s="1086"/>
      <c r="CZ10" s="1086"/>
      <c r="DA10" s="1087"/>
      <c r="DB10" s="1085" t="s">
        <v>572</v>
      </c>
      <c r="DC10" s="1086"/>
      <c r="DD10" s="1086"/>
      <c r="DE10" s="1086"/>
      <c r="DF10" s="1087"/>
      <c r="DG10" s="1085" t="s">
        <v>583</v>
      </c>
      <c r="DH10" s="1086"/>
      <c r="DI10" s="1086"/>
      <c r="DJ10" s="1086"/>
      <c r="DK10" s="1087"/>
      <c r="DL10" s="1085" t="s">
        <v>572</v>
      </c>
      <c r="DM10" s="1086"/>
      <c r="DN10" s="1086"/>
      <c r="DO10" s="1086"/>
      <c r="DP10" s="1087"/>
      <c r="DQ10" s="1085" t="s">
        <v>583</v>
      </c>
      <c r="DR10" s="1086"/>
      <c r="DS10" s="1086"/>
      <c r="DT10" s="1086"/>
      <c r="DU10" s="1087"/>
      <c r="DV10" s="1088"/>
      <c r="DW10" s="1089"/>
      <c r="DX10" s="1089"/>
      <c r="DY10" s="1089"/>
      <c r="DZ10" s="1090"/>
      <c r="EA10" s="253"/>
    </row>
    <row r="11" spans="1:131" s="254" customFormat="1" ht="26.25" customHeight="1" x14ac:dyDescent="0.15">
      <c r="A11" s="260">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1"/>
      <c r="BA11" s="251"/>
      <c r="BB11" s="251"/>
      <c r="BC11" s="251"/>
      <c r="BD11" s="251"/>
      <c r="BE11" s="252"/>
      <c r="BF11" s="252"/>
      <c r="BG11" s="252"/>
      <c r="BH11" s="252"/>
      <c r="BI11" s="252"/>
      <c r="BJ11" s="252"/>
      <c r="BK11" s="252"/>
      <c r="BL11" s="252"/>
      <c r="BM11" s="252"/>
      <c r="BN11" s="252"/>
      <c r="BO11" s="252"/>
      <c r="BP11" s="252"/>
      <c r="BQ11" s="261">
        <v>5</v>
      </c>
      <c r="BR11" s="262"/>
      <c r="BS11" s="804" t="s">
        <v>590</v>
      </c>
      <c r="BT11" s="805"/>
      <c r="BU11" s="805"/>
      <c r="BV11" s="805"/>
      <c r="BW11" s="805"/>
      <c r="BX11" s="805"/>
      <c r="BY11" s="805"/>
      <c r="BZ11" s="805"/>
      <c r="CA11" s="805"/>
      <c r="CB11" s="805"/>
      <c r="CC11" s="805"/>
      <c r="CD11" s="805"/>
      <c r="CE11" s="805"/>
      <c r="CF11" s="805"/>
      <c r="CG11" s="806"/>
      <c r="CH11" s="1085">
        <v>0</v>
      </c>
      <c r="CI11" s="1086"/>
      <c r="CJ11" s="1086"/>
      <c r="CK11" s="1086"/>
      <c r="CL11" s="1087"/>
      <c r="CM11" s="1085">
        <v>4</v>
      </c>
      <c r="CN11" s="1086"/>
      <c r="CO11" s="1086"/>
      <c r="CP11" s="1086"/>
      <c r="CQ11" s="1087"/>
      <c r="CR11" s="1085">
        <v>2</v>
      </c>
      <c r="CS11" s="1086"/>
      <c r="CT11" s="1086"/>
      <c r="CU11" s="1086"/>
      <c r="CV11" s="1087"/>
      <c r="CW11" s="1085">
        <v>8</v>
      </c>
      <c r="CX11" s="1086"/>
      <c r="CY11" s="1086"/>
      <c r="CZ11" s="1086"/>
      <c r="DA11" s="1087"/>
      <c r="DB11" s="1085" t="s">
        <v>583</v>
      </c>
      <c r="DC11" s="1086"/>
      <c r="DD11" s="1086"/>
      <c r="DE11" s="1086"/>
      <c r="DF11" s="1087"/>
      <c r="DG11" s="1085" t="s">
        <v>572</v>
      </c>
      <c r="DH11" s="1086"/>
      <c r="DI11" s="1086"/>
      <c r="DJ11" s="1086"/>
      <c r="DK11" s="1087"/>
      <c r="DL11" s="1085" t="s">
        <v>582</v>
      </c>
      <c r="DM11" s="1086"/>
      <c r="DN11" s="1086"/>
      <c r="DO11" s="1086"/>
      <c r="DP11" s="1087"/>
      <c r="DQ11" s="1085" t="s">
        <v>583</v>
      </c>
      <c r="DR11" s="1086"/>
      <c r="DS11" s="1086"/>
      <c r="DT11" s="1086"/>
      <c r="DU11" s="1087"/>
      <c r="DV11" s="1088"/>
      <c r="DW11" s="1089"/>
      <c r="DX11" s="1089"/>
      <c r="DY11" s="1089"/>
      <c r="DZ11" s="1090"/>
      <c r="EA11" s="253"/>
    </row>
    <row r="12" spans="1:131" s="254" customFormat="1" ht="26.25" customHeight="1" x14ac:dyDescent="0.15">
      <c r="A12" s="260">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1"/>
      <c r="BA12" s="251"/>
      <c r="BB12" s="251"/>
      <c r="BC12" s="251"/>
      <c r="BD12" s="251"/>
      <c r="BE12" s="252"/>
      <c r="BF12" s="252"/>
      <c r="BG12" s="252"/>
      <c r="BH12" s="252"/>
      <c r="BI12" s="252"/>
      <c r="BJ12" s="252"/>
      <c r="BK12" s="252"/>
      <c r="BL12" s="252"/>
      <c r="BM12" s="252"/>
      <c r="BN12" s="252"/>
      <c r="BO12" s="252"/>
      <c r="BP12" s="252"/>
      <c r="BQ12" s="261">
        <v>6</v>
      </c>
      <c r="BR12" s="262"/>
      <c r="BS12" s="804"/>
      <c r="BT12" s="805"/>
      <c r="BU12" s="805"/>
      <c r="BV12" s="805"/>
      <c r="BW12" s="805"/>
      <c r="BX12" s="805"/>
      <c r="BY12" s="805"/>
      <c r="BZ12" s="805"/>
      <c r="CA12" s="805"/>
      <c r="CB12" s="805"/>
      <c r="CC12" s="805"/>
      <c r="CD12" s="805"/>
      <c r="CE12" s="805"/>
      <c r="CF12" s="805"/>
      <c r="CG12" s="806"/>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3"/>
    </row>
    <row r="13" spans="1:131" s="254" customFormat="1" ht="26.25" customHeight="1" x14ac:dyDescent="0.15">
      <c r="A13" s="260">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1"/>
      <c r="BA13" s="251"/>
      <c r="BB13" s="251"/>
      <c r="BC13" s="251"/>
      <c r="BD13" s="251"/>
      <c r="BE13" s="252"/>
      <c r="BF13" s="252"/>
      <c r="BG13" s="252"/>
      <c r="BH13" s="252"/>
      <c r="BI13" s="252"/>
      <c r="BJ13" s="252"/>
      <c r="BK13" s="252"/>
      <c r="BL13" s="252"/>
      <c r="BM13" s="252"/>
      <c r="BN13" s="252"/>
      <c r="BO13" s="252"/>
      <c r="BP13" s="252"/>
      <c r="BQ13" s="261">
        <v>7</v>
      </c>
      <c r="BR13" s="262"/>
      <c r="BS13" s="804"/>
      <c r="BT13" s="805"/>
      <c r="BU13" s="805"/>
      <c r="BV13" s="805"/>
      <c r="BW13" s="805"/>
      <c r="BX13" s="805"/>
      <c r="BY13" s="805"/>
      <c r="BZ13" s="805"/>
      <c r="CA13" s="805"/>
      <c r="CB13" s="805"/>
      <c r="CC13" s="805"/>
      <c r="CD13" s="805"/>
      <c r="CE13" s="805"/>
      <c r="CF13" s="805"/>
      <c r="CG13" s="806"/>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3"/>
    </row>
    <row r="14" spans="1:131" s="254" customFormat="1" ht="26.25" customHeight="1" x14ac:dyDescent="0.15">
      <c r="A14" s="260">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1"/>
      <c r="BA14" s="251"/>
      <c r="BB14" s="251"/>
      <c r="BC14" s="251"/>
      <c r="BD14" s="251"/>
      <c r="BE14" s="252"/>
      <c r="BF14" s="252"/>
      <c r="BG14" s="252"/>
      <c r="BH14" s="252"/>
      <c r="BI14" s="252"/>
      <c r="BJ14" s="252"/>
      <c r="BK14" s="252"/>
      <c r="BL14" s="252"/>
      <c r="BM14" s="252"/>
      <c r="BN14" s="252"/>
      <c r="BO14" s="252"/>
      <c r="BP14" s="252"/>
      <c r="BQ14" s="261">
        <v>8</v>
      </c>
      <c r="BR14" s="262"/>
      <c r="BS14" s="804"/>
      <c r="BT14" s="805"/>
      <c r="BU14" s="805"/>
      <c r="BV14" s="805"/>
      <c r="BW14" s="805"/>
      <c r="BX14" s="805"/>
      <c r="BY14" s="805"/>
      <c r="BZ14" s="805"/>
      <c r="CA14" s="805"/>
      <c r="CB14" s="805"/>
      <c r="CC14" s="805"/>
      <c r="CD14" s="805"/>
      <c r="CE14" s="805"/>
      <c r="CF14" s="805"/>
      <c r="CG14" s="806"/>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3"/>
    </row>
    <row r="15" spans="1:131" s="254" customFormat="1" ht="26.25" customHeight="1" x14ac:dyDescent="0.15">
      <c r="A15" s="260">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1"/>
      <c r="BA15" s="251"/>
      <c r="BB15" s="251"/>
      <c r="BC15" s="251"/>
      <c r="BD15" s="251"/>
      <c r="BE15" s="252"/>
      <c r="BF15" s="252"/>
      <c r="BG15" s="252"/>
      <c r="BH15" s="252"/>
      <c r="BI15" s="252"/>
      <c r="BJ15" s="252"/>
      <c r="BK15" s="252"/>
      <c r="BL15" s="252"/>
      <c r="BM15" s="252"/>
      <c r="BN15" s="252"/>
      <c r="BO15" s="252"/>
      <c r="BP15" s="252"/>
      <c r="BQ15" s="261">
        <v>9</v>
      </c>
      <c r="BR15" s="262"/>
      <c r="BS15" s="804"/>
      <c r="BT15" s="805"/>
      <c r="BU15" s="805"/>
      <c r="BV15" s="805"/>
      <c r="BW15" s="805"/>
      <c r="BX15" s="805"/>
      <c r="BY15" s="805"/>
      <c r="BZ15" s="805"/>
      <c r="CA15" s="805"/>
      <c r="CB15" s="805"/>
      <c r="CC15" s="805"/>
      <c r="CD15" s="805"/>
      <c r="CE15" s="805"/>
      <c r="CF15" s="805"/>
      <c r="CG15" s="806"/>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3"/>
    </row>
    <row r="16" spans="1:131" s="254" customFormat="1" ht="26.25" customHeight="1" x14ac:dyDescent="0.15">
      <c r="A16" s="260">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1"/>
      <c r="BA16" s="251"/>
      <c r="BB16" s="251"/>
      <c r="BC16" s="251"/>
      <c r="BD16" s="251"/>
      <c r="BE16" s="252"/>
      <c r="BF16" s="252"/>
      <c r="BG16" s="252"/>
      <c r="BH16" s="252"/>
      <c r="BI16" s="252"/>
      <c r="BJ16" s="252"/>
      <c r="BK16" s="252"/>
      <c r="BL16" s="252"/>
      <c r="BM16" s="252"/>
      <c r="BN16" s="252"/>
      <c r="BO16" s="252"/>
      <c r="BP16" s="252"/>
      <c r="BQ16" s="261">
        <v>10</v>
      </c>
      <c r="BR16" s="262"/>
      <c r="BS16" s="804"/>
      <c r="BT16" s="805"/>
      <c r="BU16" s="805"/>
      <c r="BV16" s="805"/>
      <c r="BW16" s="805"/>
      <c r="BX16" s="805"/>
      <c r="BY16" s="805"/>
      <c r="BZ16" s="805"/>
      <c r="CA16" s="805"/>
      <c r="CB16" s="805"/>
      <c r="CC16" s="805"/>
      <c r="CD16" s="805"/>
      <c r="CE16" s="805"/>
      <c r="CF16" s="805"/>
      <c r="CG16" s="806"/>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3"/>
    </row>
    <row r="17" spans="1:131" s="254" customFormat="1" ht="26.25" customHeight="1" x14ac:dyDescent="0.15">
      <c r="A17" s="260">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1"/>
      <c r="BA17" s="251"/>
      <c r="BB17" s="251"/>
      <c r="BC17" s="251"/>
      <c r="BD17" s="251"/>
      <c r="BE17" s="252"/>
      <c r="BF17" s="252"/>
      <c r="BG17" s="252"/>
      <c r="BH17" s="252"/>
      <c r="BI17" s="252"/>
      <c r="BJ17" s="252"/>
      <c r="BK17" s="252"/>
      <c r="BL17" s="252"/>
      <c r="BM17" s="252"/>
      <c r="BN17" s="252"/>
      <c r="BO17" s="252"/>
      <c r="BP17" s="252"/>
      <c r="BQ17" s="261">
        <v>11</v>
      </c>
      <c r="BR17" s="262"/>
      <c r="BS17" s="804"/>
      <c r="BT17" s="805"/>
      <c r="BU17" s="805"/>
      <c r="BV17" s="805"/>
      <c r="BW17" s="805"/>
      <c r="BX17" s="805"/>
      <c r="BY17" s="805"/>
      <c r="BZ17" s="805"/>
      <c r="CA17" s="805"/>
      <c r="CB17" s="805"/>
      <c r="CC17" s="805"/>
      <c r="CD17" s="805"/>
      <c r="CE17" s="805"/>
      <c r="CF17" s="805"/>
      <c r="CG17" s="806"/>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3"/>
    </row>
    <row r="18" spans="1:131" s="254" customFormat="1" ht="26.25" customHeight="1" x14ac:dyDescent="0.15">
      <c r="A18" s="260">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1"/>
      <c r="BA18" s="251"/>
      <c r="BB18" s="251"/>
      <c r="BC18" s="251"/>
      <c r="BD18" s="251"/>
      <c r="BE18" s="252"/>
      <c r="BF18" s="252"/>
      <c r="BG18" s="252"/>
      <c r="BH18" s="252"/>
      <c r="BI18" s="252"/>
      <c r="BJ18" s="252"/>
      <c r="BK18" s="252"/>
      <c r="BL18" s="252"/>
      <c r="BM18" s="252"/>
      <c r="BN18" s="252"/>
      <c r="BO18" s="252"/>
      <c r="BP18" s="252"/>
      <c r="BQ18" s="261">
        <v>12</v>
      </c>
      <c r="BR18" s="262"/>
      <c r="BS18" s="804"/>
      <c r="BT18" s="805"/>
      <c r="BU18" s="805"/>
      <c r="BV18" s="805"/>
      <c r="BW18" s="805"/>
      <c r="BX18" s="805"/>
      <c r="BY18" s="805"/>
      <c r="BZ18" s="805"/>
      <c r="CA18" s="805"/>
      <c r="CB18" s="805"/>
      <c r="CC18" s="805"/>
      <c r="CD18" s="805"/>
      <c r="CE18" s="805"/>
      <c r="CF18" s="805"/>
      <c r="CG18" s="806"/>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3"/>
    </row>
    <row r="19" spans="1:131" s="254" customFormat="1" ht="26.25" customHeight="1" x14ac:dyDescent="0.15">
      <c r="A19" s="260">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1"/>
      <c r="BA19" s="251"/>
      <c r="BB19" s="251"/>
      <c r="BC19" s="251"/>
      <c r="BD19" s="251"/>
      <c r="BE19" s="252"/>
      <c r="BF19" s="252"/>
      <c r="BG19" s="252"/>
      <c r="BH19" s="252"/>
      <c r="BI19" s="252"/>
      <c r="BJ19" s="252"/>
      <c r="BK19" s="252"/>
      <c r="BL19" s="252"/>
      <c r="BM19" s="252"/>
      <c r="BN19" s="252"/>
      <c r="BO19" s="252"/>
      <c r="BP19" s="252"/>
      <c r="BQ19" s="261">
        <v>13</v>
      </c>
      <c r="BR19" s="262"/>
      <c r="BS19" s="804"/>
      <c r="BT19" s="805"/>
      <c r="BU19" s="805"/>
      <c r="BV19" s="805"/>
      <c r="BW19" s="805"/>
      <c r="BX19" s="805"/>
      <c r="BY19" s="805"/>
      <c r="BZ19" s="805"/>
      <c r="CA19" s="805"/>
      <c r="CB19" s="805"/>
      <c r="CC19" s="805"/>
      <c r="CD19" s="805"/>
      <c r="CE19" s="805"/>
      <c r="CF19" s="805"/>
      <c r="CG19" s="806"/>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3"/>
    </row>
    <row r="20" spans="1:131" s="254" customFormat="1" ht="26.25" customHeight="1" x14ac:dyDescent="0.15">
      <c r="A20" s="260">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1"/>
      <c r="BA20" s="251"/>
      <c r="BB20" s="251"/>
      <c r="BC20" s="251"/>
      <c r="BD20" s="251"/>
      <c r="BE20" s="252"/>
      <c r="BF20" s="252"/>
      <c r="BG20" s="252"/>
      <c r="BH20" s="252"/>
      <c r="BI20" s="252"/>
      <c r="BJ20" s="252"/>
      <c r="BK20" s="252"/>
      <c r="BL20" s="252"/>
      <c r="BM20" s="252"/>
      <c r="BN20" s="252"/>
      <c r="BO20" s="252"/>
      <c r="BP20" s="252"/>
      <c r="BQ20" s="261">
        <v>14</v>
      </c>
      <c r="BR20" s="262"/>
      <c r="BS20" s="804"/>
      <c r="BT20" s="805"/>
      <c r="BU20" s="805"/>
      <c r="BV20" s="805"/>
      <c r="BW20" s="805"/>
      <c r="BX20" s="805"/>
      <c r="BY20" s="805"/>
      <c r="BZ20" s="805"/>
      <c r="CA20" s="805"/>
      <c r="CB20" s="805"/>
      <c r="CC20" s="805"/>
      <c r="CD20" s="805"/>
      <c r="CE20" s="805"/>
      <c r="CF20" s="805"/>
      <c r="CG20" s="806"/>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3"/>
    </row>
    <row r="21" spans="1:131" s="254" customFormat="1" ht="26.25" customHeight="1" thickBot="1" x14ac:dyDescent="0.2">
      <c r="A21" s="260">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1"/>
      <c r="BA21" s="251"/>
      <c r="BB21" s="251"/>
      <c r="BC21" s="251"/>
      <c r="BD21" s="251"/>
      <c r="BE21" s="252"/>
      <c r="BF21" s="252"/>
      <c r="BG21" s="252"/>
      <c r="BH21" s="252"/>
      <c r="BI21" s="252"/>
      <c r="BJ21" s="252"/>
      <c r="BK21" s="252"/>
      <c r="BL21" s="252"/>
      <c r="BM21" s="252"/>
      <c r="BN21" s="252"/>
      <c r="BO21" s="252"/>
      <c r="BP21" s="252"/>
      <c r="BQ21" s="261">
        <v>15</v>
      </c>
      <c r="BR21" s="262"/>
      <c r="BS21" s="804"/>
      <c r="BT21" s="805"/>
      <c r="BU21" s="805"/>
      <c r="BV21" s="805"/>
      <c r="BW21" s="805"/>
      <c r="BX21" s="805"/>
      <c r="BY21" s="805"/>
      <c r="BZ21" s="805"/>
      <c r="CA21" s="805"/>
      <c r="CB21" s="805"/>
      <c r="CC21" s="805"/>
      <c r="CD21" s="805"/>
      <c r="CE21" s="805"/>
      <c r="CF21" s="805"/>
      <c r="CG21" s="806"/>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3"/>
    </row>
    <row r="22" spans="1:131" s="254" customFormat="1" ht="26.25" customHeight="1" x14ac:dyDescent="0.15">
      <c r="A22" s="260">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2"/>
      <c r="BF22" s="252"/>
      <c r="BG22" s="252"/>
      <c r="BH22" s="252"/>
      <c r="BI22" s="252"/>
      <c r="BJ22" s="252"/>
      <c r="BK22" s="252"/>
      <c r="BL22" s="252"/>
      <c r="BM22" s="252"/>
      <c r="BN22" s="252"/>
      <c r="BO22" s="252"/>
      <c r="BP22" s="252"/>
      <c r="BQ22" s="261">
        <v>16</v>
      </c>
      <c r="BR22" s="262"/>
      <c r="BS22" s="804"/>
      <c r="BT22" s="805"/>
      <c r="BU22" s="805"/>
      <c r="BV22" s="805"/>
      <c r="BW22" s="805"/>
      <c r="BX22" s="805"/>
      <c r="BY22" s="805"/>
      <c r="BZ22" s="805"/>
      <c r="CA22" s="805"/>
      <c r="CB22" s="805"/>
      <c r="CC22" s="805"/>
      <c r="CD22" s="805"/>
      <c r="CE22" s="805"/>
      <c r="CF22" s="805"/>
      <c r="CG22" s="806"/>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3"/>
    </row>
    <row r="23" spans="1:131" s="254" customFormat="1" ht="26.25" customHeight="1" thickBot="1" x14ac:dyDescent="0.2">
      <c r="A23" s="263" t="s">
        <v>387</v>
      </c>
      <c r="B23" s="1043" t="s">
        <v>388</v>
      </c>
      <c r="C23" s="1044"/>
      <c r="D23" s="1044"/>
      <c r="E23" s="1044"/>
      <c r="F23" s="1044"/>
      <c r="G23" s="1044"/>
      <c r="H23" s="1044"/>
      <c r="I23" s="1044"/>
      <c r="J23" s="1044"/>
      <c r="K23" s="1044"/>
      <c r="L23" s="1044"/>
      <c r="M23" s="1044"/>
      <c r="N23" s="1044"/>
      <c r="O23" s="1044"/>
      <c r="P23" s="1045"/>
      <c r="Q23" s="1161">
        <v>25186</v>
      </c>
      <c r="R23" s="1162"/>
      <c r="S23" s="1162"/>
      <c r="T23" s="1162"/>
      <c r="U23" s="1162"/>
      <c r="V23" s="1162">
        <v>23997</v>
      </c>
      <c r="W23" s="1162"/>
      <c r="X23" s="1162"/>
      <c r="Y23" s="1162"/>
      <c r="Z23" s="1162"/>
      <c r="AA23" s="1162">
        <v>1189</v>
      </c>
      <c r="AB23" s="1162"/>
      <c r="AC23" s="1162"/>
      <c r="AD23" s="1162"/>
      <c r="AE23" s="1163"/>
      <c r="AF23" s="1164">
        <v>830</v>
      </c>
      <c r="AG23" s="1162"/>
      <c r="AH23" s="1162"/>
      <c r="AI23" s="1162"/>
      <c r="AJ23" s="1165"/>
      <c r="AK23" s="1166"/>
      <c r="AL23" s="1167"/>
      <c r="AM23" s="1167"/>
      <c r="AN23" s="1167"/>
      <c r="AO23" s="1167"/>
      <c r="AP23" s="1162">
        <v>32558</v>
      </c>
      <c r="AQ23" s="1162"/>
      <c r="AR23" s="1162"/>
      <c r="AS23" s="1162"/>
      <c r="AT23" s="1162"/>
      <c r="AU23" s="1168"/>
      <c r="AV23" s="1168"/>
      <c r="AW23" s="1168"/>
      <c r="AX23" s="1168"/>
      <c r="AY23" s="1169"/>
      <c r="AZ23" s="1158" t="s">
        <v>127</v>
      </c>
      <c r="BA23" s="1159"/>
      <c r="BB23" s="1159"/>
      <c r="BC23" s="1159"/>
      <c r="BD23" s="1160"/>
      <c r="BE23" s="252"/>
      <c r="BF23" s="252"/>
      <c r="BG23" s="252"/>
      <c r="BH23" s="252"/>
      <c r="BI23" s="252"/>
      <c r="BJ23" s="252"/>
      <c r="BK23" s="252"/>
      <c r="BL23" s="252"/>
      <c r="BM23" s="252"/>
      <c r="BN23" s="252"/>
      <c r="BO23" s="252"/>
      <c r="BP23" s="252"/>
      <c r="BQ23" s="261">
        <v>17</v>
      </c>
      <c r="BR23" s="262"/>
      <c r="BS23" s="804"/>
      <c r="BT23" s="805"/>
      <c r="BU23" s="805"/>
      <c r="BV23" s="805"/>
      <c r="BW23" s="805"/>
      <c r="BX23" s="805"/>
      <c r="BY23" s="805"/>
      <c r="BZ23" s="805"/>
      <c r="CA23" s="805"/>
      <c r="CB23" s="805"/>
      <c r="CC23" s="805"/>
      <c r="CD23" s="805"/>
      <c r="CE23" s="805"/>
      <c r="CF23" s="805"/>
      <c r="CG23" s="806"/>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3"/>
    </row>
    <row r="24" spans="1:131" s="254"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1"/>
      <c r="BA24" s="251"/>
      <c r="BB24" s="251"/>
      <c r="BC24" s="251"/>
      <c r="BD24" s="251"/>
      <c r="BE24" s="252"/>
      <c r="BF24" s="252"/>
      <c r="BG24" s="252"/>
      <c r="BH24" s="252"/>
      <c r="BI24" s="252"/>
      <c r="BJ24" s="252"/>
      <c r="BK24" s="252"/>
      <c r="BL24" s="252"/>
      <c r="BM24" s="252"/>
      <c r="BN24" s="252"/>
      <c r="BO24" s="252"/>
      <c r="BP24" s="252"/>
      <c r="BQ24" s="261">
        <v>18</v>
      </c>
      <c r="BR24" s="262"/>
      <c r="BS24" s="804"/>
      <c r="BT24" s="805"/>
      <c r="BU24" s="805"/>
      <c r="BV24" s="805"/>
      <c r="BW24" s="805"/>
      <c r="BX24" s="805"/>
      <c r="BY24" s="805"/>
      <c r="BZ24" s="805"/>
      <c r="CA24" s="805"/>
      <c r="CB24" s="805"/>
      <c r="CC24" s="805"/>
      <c r="CD24" s="805"/>
      <c r="CE24" s="805"/>
      <c r="CF24" s="805"/>
      <c r="CG24" s="806"/>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3"/>
    </row>
    <row r="25" spans="1:131" s="246"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1"/>
      <c r="BK25" s="251"/>
      <c r="BL25" s="251"/>
      <c r="BM25" s="251"/>
      <c r="BN25" s="251"/>
      <c r="BO25" s="264"/>
      <c r="BP25" s="264"/>
      <c r="BQ25" s="261">
        <v>19</v>
      </c>
      <c r="BR25" s="262"/>
      <c r="BS25" s="804"/>
      <c r="BT25" s="805"/>
      <c r="BU25" s="805"/>
      <c r="BV25" s="805"/>
      <c r="BW25" s="805"/>
      <c r="BX25" s="805"/>
      <c r="BY25" s="805"/>
      <c r="BZ25" s="805"/>
      <c r="CA25" s="805"/>
      <c r="CB25" s="805"/>
      <c r="CC25" s="805"/>
      <c r="CD25" s="805"/>
      <c r="CE25" s="805"/>
      <c r="CF25" s="805"/>
      <c r="CG25" s="806"/>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5"/>
    </row>
    <row r="26" spans="1:131" s="246" customFormat="1" ht="26.25" customHeight="1" x14ac:dyDescent="0.15">
      <c r="A26" s="1091" t="s">
        <v>365</v>
      </c>
      <c r="B26" s="1092"/>
      <c r="C26" s="1092"/>
      <c r="D26" s="1092"/>
      <c r="E26" s="1092"/>
      <c r="F26" s="1092"/>
      <c r="G26" s="1092"/>
      <c r="H26" s="1092"/>
      <c r="I26" s="1092"/>
      <c r="J26" s="1092"/>
      <c r="K26" s="1092"/>
      <c r="L26" s="1092"/>
      <c r="M26" s="1092"/>
      <c r="N26" s="1092"/>
      <c r="O26" s="1092"/>
      <c r="P26" s="1093"/>
      <c r="Q26" s="1097" t="s">
        <v>391</v>
      </c>
      <c r="R26" s="1098"/>
      <c r="S26" s="1098"/>
      <c r="T26" s="1098"/>
      <c r="U26" s="1099"/>
      <c r="V26" s="1097" t="s">
        <v>392</v>
      </c>
      <c r="W26" s="1098"/>
      <c r="X26" s="1098"/>
      <c r="Y26" s="1098"/>
      <c r="Z26" s="1099"/>
      <c r="AA26" s="1097" t="s">
        <v>393</v>
      </c>
      <c r="AB26" s="1098"/>
      <c r="AC26" s="1098"/>
      <c r="AD26" s="1098"/>
      <c r="AE26" s="1098"/>
      <c r="AF26" s="1152" t="s">
        <v>394</v>
      </c>
      <c r="AG26" s="1104"/>
      <c r="AH26" s="1104"/>
      <c r="AI26" s="1104"/>
      <c r="AJ26" s="1153"/>
      <c r="AK26" s="1098" t="s">
        <v>395</v>
      </c>
      <c r="AL26" s="1098"/>
      <c r="AM26" s="1098"/>
      <c r="AN26" s="1098"/>
      <c r="AO26" s="1099"/>
      <c r="AP26" s="1097" t="s">
        <v>396</v>
      </c>
      <c r="AQ26" s="1098"/>
      <c r="AR26" s="1098"/>
      <c r="AS26" s="1098"/>
      <c r="AT26" s="1099"/>
      <c r="AU26" s="1097" t="s">
        <v>397</v>
      </c>
      <c r="AV26" s="1098"/>
      <c r="AW26" s="1098"/>
      <c r="AX26" s="1098"/>
      <c r="AY26" s="1099"/>
      <c r="AZ26" s="1097" t="s">
        <v>398</v>
      </c>
      <c r="BA26" s="1098"/>
      <c r="BB26" s="1098"/>
      <c r="BC26" s="1098"/>
      <c r="BD26" s="1099"/>
      <c r="BE26" s="1097" t="s">
        <v>372</v>
      </c>
      <c r="BF26" s="1098"/>
      <c r="BG26" s="1098"/>
      <c r="BH26" s="1098"/>
      <c r="BI26" s="1110"/>
      <c r="BJ26" s="251"/>
      <c r="BK26" s="251"/>
      <c r="BL26" s="251"/>
      <c r="BM26" s="251"/>
      <c r="BN26" s="251"/>
      <c r="BO26" s="264"/>
      <c r="BP26" s="264"/>
      <c r="BQ26" s="261">
        <v>20</v>
      </c>
      <c r="BR26" s="262"/>
      <c r="BS26" s="804"/>
      <c r="BT26" s="805"/>
      <c r="BU26" s="805"/>
      <c r="BV26" s="805"/>
      <c r="BW26" s="805"/>
      <c r="BX26" s="805"/>
      <c r="BY26" s="805"/>
      <c r="BZ26" s="805"/>
      <c r="CA26" s="805"/>
      <c r="CB26" s="805"/>
      <c r="CC26" s="805"/>
      <c r="CD26" s="805"/>
      <c r="CE26" s="805"/>
      <c r="CF26" s="805"/>
      <c r="CG26" s="806"/>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5"/>
    </row>
    <row r="27" spans="1:131" s="246"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4"/>
      <c r="AG27" s="1107"/>
      <c r="AH27" s="1107"/>
      <c r="AI27" s="1107"/>
      <c r="AJ27" s="1155"/>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1"/>
      <c r="BJ27" s="251"/>
      <c r="BK27" s="251"/>
      <c r="BL27" s="251"/>
      <c r="BM27" s="251"/>
      <c r="BN27" s="251"/>
      <c r="BO27" s="264"/>
      <c r="BP27" s="264"/>
      <c r="BQ27" s="261">
        <v>21</v>
      </c>
      <c r="BR27" s="262"/>
      <c r="BS27" s="804"/>
      <c r="BT27" s="805"/>
      <c r="BU27" s="805"/>
      <c r="BV27" s="805"/>
      <c r="BW27" s="805"/>
      <c r="BX27" s="805"/>
      <c r="BY27" s="805"/>
      <c r="BZ27" s="805"/>
      <c r="CA27" s="805"/>
      <c r="CB27" s="805"/>
      <c r="CC27" s="805"/>
      <c r="CD27" s="805"/>
      <c r="CE27" s="805"/>
      <c r="CF27" s="805"/>
      <c r="CG27" s="806"/>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5"/>
    </row>
    <row r="28" spans="1:131" s="246" customFormat="1" ht="26.25" customHeight="1" thickTop="1" x14ac:dyDescent="0.15">
      <c r="A28" s="265">
        <v>1</v>
      </c>
      <c r="B28" s="1143" t="s">
        <v>399</v>
      </c>
      <c r="C28" s="1144"/>
      <c r="D28" s="1144"/>
      <c r="E28" s="1144"/>
      <c r="F28" s="1144"/>
      <c r="G28" s="1144"/>
      <c r="H28" s="1144"/>
      <c r="I28" s="1144"/>
      <c r="J28" s="1144"/>
      <c r="K28" s="1144"/>
      <c r="L28" s="1144"/>
      <c r="M28" s="1144"/>
      <c r="N28" s="1144"/>
      <c r="O28" s="1144"/>
      <c r="P28" s="1145"/>
      <c r="Q28" s="1146">
        <v>3791</v>
      </c>
      <c r="R28" s="1147"/>
      <c r="S28" s="1147"/>
      <c r="T28" s="1147"/>
      <c r="U28" s="1147"/>
      <c r="V28" s="1147">
        <v>3333</v>
      </c>
      <c r="W28" s="1147"/>
      <c r="X28" s="1147"/>
      <c r="Y28" s="1147"/>
      <c r="Z28" s="1147"/>
      <c r="AA28" s="1147">
        <v>458</v>
      </c>
      <c r="AB28" s="1147"/>
      <c r="AC28" s="1147"/>
      <c r="AD28" s="1147"/>
      <c r="AE28" s="1148"/>
      <c r="AF28" s="1149">
        <v>458</v>
      </c>
      <c r="AG28" s="1147"/>
      <c r="AH28" s="1147"/>
      <c r="AI28" s="1147"/>
      <c r="AJ28" s="1150"/>
      <c r="AK28" s="1151">
        <v>260</v>
      </c>
      <c r="AL28" s="1139"/>
      <c r="AM28" s="1139"/>
      <c r="AN28" s="1139"/>
      <c r="AO28" s="1139"/>
      <c r="AP28" s="1139" t="s">
        <v>570</v>
      </c>
      <c r="AQ28" s="1139"/>
      <c r="AR28" s="1139"/>
      <c r="AS28" s="1139"/>
      <c r="AT28" s="1139"/>
      <c r="AU28" s="1139" t="s">
        <v>569</v>
      </c>
      <c r="AV28" s="1139"/>
      <c r="AW28" s="1139"/>
      <c r="AX28" s="1139"/>
      <c r="AY28" s="1139"/>
      <c r="AZ28" s="1140" t="s">
        <v>569</v>
      </c>
      <c r="BA28" s="1140"/>
      <c r="BB28" s="1140"/>
      <c r="BC28" s="1140"/>
      <c r="BD28" s="1140"/>
      <c r="BE28" s="1141"/>
      <c r="BF28" s="1141"/>
      <c r="BG28" s="1141"/>
      <c r="BH28" s="1141"/>
      <c r="BI28" s="1142"/>
      <c r="BJ28" s="251"/>
      <c r="BK28" s="251"/>
      <c r="BL28" s="251"/>
      <c r="BM28" s="251"/>
      <c r="BN28" s="251"/>
      <c r="BO28" s="264"/>
      <c r="BP28" s="264"/>
      <c r="BQ28" s="261">
        <v>22</v>
      </c>
      <c r="BR28" s="262"/>
      <c r="BS28" s="804"/>
      <c r="BT28" s="805"/>
      <c r="BU28" s="805"/>
      <c r="BV28" s="805"/>
      <c r="BW28" s="805"/>
      <c r="BX28" s="805"/>
      <c r="BY28" s="805"/>
      <c r="BZ28" s="805"/>
      <c r="CA28" s="805"/>
      <c r="CB28" s="805"/>
      <c r="CC28" s="805"/>
      <c r="CD28" s="805"/>
      <c r="CE28" s="805"/>
      <c r="CF28" s="805"/>
      <c r="CG28" s="806"/>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5"/>
    </row>
    <row r="29" spans="1:131" s="246" customFormat="1" ht="26.25" customHeight="1" x14ac:dyDescent="0.15">
      <c r="A29" s="265">
        <v>2</v>
      </c>
      <c r="B29" s="1130" t="s">
        <v>400</v>
      </c>
      <c r="C29" s="1131"/>
      <c r="D29" s="1131"/>
      <c r="E29" s="1131"/>
      <c r="F29" s="1131"/>
      <c r="G29" s="1131"/>
      <c r="H29" s="1131"/>
      <c r="I29" s="1131"/>
      <c r="J29" s="1131"/>
      <c r="K29" s="1131"/>
      <c r="L29" s="1131"/>
      <c r="M29" s="1131"/>
      <c r="N29" s="1131"/>
      <c r="O29" s="1131"/>
      <c r="P29" s="1132"/>
      <c r="Q29" s="1136">
        <v>203</v>
      </c>
      <c r="R29" s="1137"/>
      <c r="S29" s="1137"/>
      <c r="T29" s="1137"/>
      <c r="U29" s="1137"/>
      <c r="V29" s="1137">
        <v>203</v>
      </c>
      <c r="W29" s="1137"/>
      <c r="X29" s="1137"/>
      <c r="Y29" s="1137"/>
      <c r="Z29" s="1137"/>
      <c r="AA29" s="1137">
        <v>0</v>
      </c>
      <c r="AB29" s="1137"/>
      <c r="AC29" s="1137"/>
      <c r="AD29" s="1137"/>
      <c r="AE29" s="1138"/>
      <c r="AF29" s="1112" t="s">
        <v>401</v>
      </c>
      <c r="AG29" s="1113"/>
      <c r="AH29" s="1113"/>
      <c r="AI29" s="1113"/>
      <c r="AJ29" s="1114"/>
      <c r="AK29" s="1076">
        <v>69</v>
      </c>
      <c r="AL29" s="1070"/>
      <c r="AM29" s="1070"/>
      <c r="AN29" s="1070"/>
      <c r="AO29" s="1070"/>
      <c r="AP29" s="1070">
        <v>48</v>
      </c>
      <c r="AQ29" s="1070"/>
      <c r="AR29" s="1070"/>
      <c r="AS29" s="1070"/>
      <c r="AT29" s="1070"/>
      <c r="AU29" s="1070" t="s">
        <v>569</v>
      </c>
      <c r="AV29" s="1070"/>
      <c r="AW29" s="1070"/>
      <c r="AX29" s="1070"/>
      <c r="AY29" s="1070"/>
      <c r="AZ29" s="1135" t="s">
        <v>506</v>
      </c>
      <c r="BA29" s="1135"/>
      <c r="BB29" s="1135"/>
      <c r="BC29" s="1135"/>
      <c r="BD29" s="1135"/>
      <c r="BE29" s="1125"/>
      <c r="BF29" s="1125"/>
      <c r="BG29" s="1125"/>
      <c r="BH29" s="1125"/>
      <c r="BI29" s="1126"/>
      <c r="BJ29" s="251"/>
      <c r="BK29" s="251"/>
      <c r="BL29" s="251"/>
      <c r="BM29" s="251"/>
      <c r="BN29" s="251"/>
      <c r="BO29" s="264"/>
      <c r="BP29" s="264"/>
      <c r="BQ29" s="261">
        <v>23</v>
      </c>
      <c r="BR29" s="262"/>
      <c r="BS29" s="804"/>
      <c r="BT29" s="805"/>
      <c r="BU29" s="805"/>
      <c r="BV29" s="805"/>
      <c r="BW29" s="805"/>
      <c r="BX29" s="805"/>
      <c r="BY29" s="805"/>
      <c r="BZ29" s="805"/>
      <c r="CA29" s="805"/>
      <c r="CB29" s="805"/>
      <c r="CC29" s="805"/>
      <c r="CD29" s="805"/>
      <c r="CE29" s="805"/>
      <c r="CF29" s="805"/>
      <c r="CG29" s="806"/>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5"/>
    </row>
    <row r="30" spans="1:131" s="246" customFormat="1" ht="26.25" customHeight="1" x14ac:dyDescent="0.15">
      <c r="A30" s="265">
        <v>3</v>
      </c>
      <c r="B30" s="1130" t="s">
        <v>402</v>
      </c>
      <c r="C30" s="1131"/>
      <c r="D30" s="1131"/>
      <c r="E30" s="1131"/>
      <c r="F30" s="1131"/>
      <c r="G30" s="1131"/>
      <c r="H30" s="1131"/>
      <c r="I30" s="1131"/>
      <c r="J30" s="1131"/>
      <c r="K30" s="1131"/>
      <c r="L30" s="1131"/>
      <c r="M30" s="1131"/>
      <c r="N30" s="1131"/>
      <c r="O30" s="1131"/>
      <c r="P30" s="1132"/>
      <c r="Q30" s="1136">
        <v>472</v>
      </c>
      <c r="R30" s="1137"/>
      <c r="S30" s="1137"/>
      <c r="T30" s="1137"/>
      <c r="U30" s="1137"/>
      <c r="V30" s="1137">
        <v>471</v>
      </c>
      <c r="W30" s="1137"/>
      <c r="X30" s="1137"/>
      <c r="Y30" s="1137"/>
      <c r="Z30" s="1137"/>
      <c r="AA30" s="1137">
        <v>1</v>
      </c>
      <c r="AB30" s="1137"/>
      <c r="AC30" s="1137"/>
      <c r="AD30" s="1137"/>
      <c r="AE30" s="1138"/>
      <c r="AF30" s="1112">
        <v>1</v>
      </c>
      <c r="AG30" s="1113"/>
      <c r="AH30" s="1113"/>
      <c r="AI30" s="1113"/>
      <c r="AJ30" s="1114"/>
      <c r="AK30" s="1076">
        <v>181</v>
      </c>
      <c r="AL30" s="1070"/>
      <c r="AM30" s="1070"/>
      <c r="AN30" s="1070"/>
      <c r="AO30" s="1070"/>
      <c r="AP30" s="1070" t="s">
        <v>572</v>
      </c>
      <c r="AQ30" s="1070"/>
      <c r="AR30" s="1070"/>
      <c r="AS30" s="1070"/>
      <c r="AT30" s="1070"/>
      <c r="AU30" s="1070" t="s">
        <v>569</v>
      </c>
      <c r="AV30" s="1070"/>
      <c r="AW30" s="1070"/>
      <c r="AX30" s="1070"/>
      <c r="AY30" s="1070"/>
      <c r="AZ30" s="1135" t="s">
        <v>506</v>
      </c>
      <c r="BA30" s="1135"/>
      <c r="BB30" s="1135"/>
      <c r="BC30" s="1135"/>
      <c r="BD30" s="1135"/>
      <c r="BE30" s="1125"/>
      <c r="BF30" s="1125"/>
      <c r="BG30" s="1125"/>
      <c r="BH30" s="1125"/>
      <c r="BI30" s="1126"/>
      <c r="BJ30" s="251"/>
      <c r="BK30" s="251"/>
      <c r="BL30" s="251"/>
      <c r="BM30" s="251"/>
      <c r="BN30" s="251"/>
      <c r="BO30" s="264"/>
      <c r="BP30" s="264"/>
      <c r="BQ30" s="261">
        <v>24</v>
      </c>
      <c r="BR30" s="262"/>
      <c r="BS30" s="804"/>
      <c r="BT30" s="805"/>
      <c r="BU30" s="805"/>
      <c r="BV30" s="805"/>
      <c r="BW30" s="805"/>
      <c r="BX30" s="805"/>
      <c r="BY30" s="805"/>
      <c r="BZ30" s="805"/>
      <c r="CA30" s="805"/>
      <c r="CB30" s="805"/>
      <c r="CC30" s="805"/>
      <c r="CD30" s="805"/>
      <c r="CE30" s="805"/>
      <c r="CF30" s="805"/>
      <c r="CG30" s="806"/>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5"/>
    </row>
    <row r="31" spans="1:131" s="246" customFormat="1" ht="26.25" customHeight="1" x14ac:dyDescent="0.15">
      <c r="A31" s="265">
        <v>4</v>
      </c>
      <c r="B31" s="1130" t="s">
        <v>403</v>
      </c>
      <c r="C31" s="1131"/>
      <c r="D31" s="1131"/>
      <c r="E31" s="1131"/>
      <c r="F31" s="1131"/>
      <c r="G31" s="1131"/>
      <c r="H31" s="1131"/>
      <c r="I31" s="1131"/>
      <c r="J31" s="1131"/>
      <c r="K31" s="1131"/>
      <c r="L31" s="1131"/>
      <c r="M31" s="1131"/>
      <c r="N31" s="1131"/>
      <c r="O31" s="1131"/>
      <c r="P31" s="1132"/>
      <c r="Q31" s="1136">
        <v>539</v>
      </c>
      <c r="R31" s="1137"/>
      <c r="S31" s="1137"/>
      <c r="T31" s="1137"/>
      <c r="U31" s="1137"/>
      <c r="V31" s="1137">
        <v>706</v>
      </c>
      <c r="W31" s="1137"/>
      <c r="X31" s="1137"/>
      <c r="Y31" s="1137"/>
      <c r="Z31" s="1137"/>
      <c r="AA31" s="1137">
        <v>-167</v>
      </c>
      <c r="AB31" s="1137"/>
      <c r="AC31" s="1137"/>
      <c r="AD31" s="1137"/>
      <c r="AE31" s="1138"/>
      <c r="AF31" s="1112">
        <v>385</v>
      </c>
      <c r="AG31" s="1113"/>
      <c r="AH31" s="1113"/>
      <c r="AI31" s="1113"/>
      <c r="AJ31" s="1114"/>
      <c r="AK31" s="1076">
        <v>245</v>
      </c>
      <c r="AL31" s="1070"/>
      <c r="AM31" s="1070"/>
      <c r="AN31" s="1070"/>
      <c r="AO31" s="1070"/>
      <c r="AP31" s="1070">
        <v>4387</v>
      </c>
      <c r="AQ31" s="1070"/>
      <c r="AR31" s="1070"/>
      <c r="AS31" s="1070"/>
      <c r="AT31" s="1070"/>
      <c r="AU31" s="1070">
        <v>2198</v>
      </c>
      <c r="AV31" s="1070"/>
      <c r="AW31" s="1070"/>
      <c r="AX31" s="1070"/>
      <c r="AY31" s="1070"/>
      <c r="AZ31" s="1135" t="s">
        <v>506</v>
      </c>
      <c r="BA31" s="1135"/>
      <c r="BB31" s="1135"/>
      <c r="BC31" s="1135"/>
      <c r="BD31" s="1135"/>
      <c r="BE31" s="1125" t="s">
        <v>404</v>
      </c>
      <c r="BF31" s="1125"/>
      <c r="BG31" s="1125"/>
      <c r="BH31" s="1125"/>
      <c r="BI31" s="1126"/>
      <c r="BJ31" s="251"/>
      <c r="BK31" s="251"/>
      <c r="BL31" s="251"/>
      <c r="BM31" s="251"/>
      <c r="BN31" s="251"/>
      <c r="BO31" s="264"/>
      <c r="BP31" s="264"/>
      <c r="BQ31" s="261">
        <v>25</v>
      </c>
      <c r="BR31" s="262"/>
      <c r="BS31" s="804"/>
      <c r="BT31" s="805"/>
      <c r="BU31" s="805"/>
      <c r="BV31" s="805"/>
      <c r="BW31" s="805"/>
      <c r="BX31" s="805"/>
      <c r="BY31" s="805"/>
      <c r="BZ31" s="805"/>
      <c r="CA31" s="805"/>
      <c r="CB31" s="805"/>
      <c r="CC31" s="805"/>
      <c r="CD31" s="805"/>
      <c r="CE31" s="805"/>
      <c r="CF31" s="805"/>
      <c r="CG31" s="806"/>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5"/>
    </row>
    <row r="32" spans="1:131" s="246" customFormat="1" ht="26.25" customHeight="1" x14ac:dyDescent="0.15">
      <c r="A32" s="265">
        <v>5</v>
      </c>
      <c r="B32" s="1130" t="s">
        <v>405</v>
      </c>
      <c r="C32" s="1131"/>
      <c r="D32" s="1131"/>
      <c r="E32" s="1131"/>
      <c r="F32" s="1131"/>
      <c r="G32" s="1131"/>
      <c r="H32" s="1131"/>
      <c r="I32" s="1131"/>
      <c r="J32" s="1131"/>
      <c r="K32" s="1131"/>
      <c r="L32" s="1131"/>
      <c r="M32" s="1131"/>
      <c r="N32" s="1131"/>
      <c r="O32" s="1131"/>
      <c r="P32" s="1132"/>
      <c r="Q32" s="1136">
        <v>907</v>
      </c>
      <c r="R32" s="1137"/>
      <c r="S32" s="1137"/>
      <c r="T32" s="1137"/>
      <c r="U32" s="1137"/>
      <c r="V32" s="1137">
        <v>933</v>
      </c>
      <c r="W32" s="1137"/>
      <c r="X32" s="1137"/>
      <c r="Y32" s="1137"/>
      <c r="Z32" s="1137"/>
      <c r="AA32" s="1137">
        <v>-26</v>
      </c>
      <c r="AB32" s="1137"/>
      <c r="AC32" s="1137"/>
      <c r="AD32" s="1137"/>
      <c r="AE32" s="1138"/>
      <c r="AF32" s="1112">
        <v>198</v>
      </c>
      <c r="AG32" s="1113"/>
      <c r="AH32" s="1113"/>
      <c r="AI32" s="1113"/>
      <c r="AJ32" s="1114"/>
      <c r="AK32" s="1076">
        <v>167</v>
      </c>
      <c r="AL32" s="1070"/>
      <c r="AM32" s="1070"/>
      <c r="AN32" s="1070"/>
      <c r="AO32" s="1070"/>
      <c r="AP32" s="1070">
        <v>985</v>
      </c>
      <c r="AQ32" s="1070"/>
      <c r="AR32" s="1070"/>
      <c r="AS32" s="1070"/>
      <c r="AT32" s="1070"/>
      <c r="AU32" s="1070">
        <v>607</v>
      </c>
      <c r="AV32" s="1070"/>
      <c r="AW32" s="1070"/>
      <c r="AX32" s="1070"/>
      <c r="AY32" s="1070"/>
      <c r="AZ32" s="1135" t="s">
        <v>506</v>
      </c>
      <c r="BA32" s="1135"/>
      <c r="BB32" s="1135"/>
      <c r="BC32" s="1135"/>
      <c r="BD32" s="1135"/>
      <c r="BE32" s="1125" t="s">
        <v>404</v>
      </c>
      <c r="BF32" s="1125"/>
      <c r="BG32" s="1125"/>
      <c r="BH32" s="1125"/>
      <c r="BI32" s="1126"/>
      <c r="BJ32" s="251"/>
      <c r="BK32" s="251"/>
      <c r="BL32" s="251"/>
      <c r="BM32" s="251"/>
      <c r="BN32" s="251"/>
      <c r="BO32" s="264"/>
      <c r="BP32" s="264"/>
      <c r="BQ32" s="261">
        <v>26</v>
      </c>
      <c r="BR32" s="262"/>
      <c r="BS32" s="804"/>
      <c r="BT32" s="805"/>
      <c r="BU32" s="805"/>
      <c r="BV32" s="805"/>
      <c r="BW32" s="805"/>
      <c r="BX32" s="805"/>
      <c r="BY32" s="805"/>
      <c r="BZ32" s="805"/>
      <c r="CA32" s="805"/>
      <c r="CB32" s="805"/>
      <c r="CC32" s="805"/>
      <c r="CD32" s="805"/>
      <c r="CE32" s="805"/>
      <c r="CF32" s="805"/>
      <c r="CG32" s="806"/>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5"/>
    </row>
    <row r="33" spans="1:131" s="246" customFormat="1" ht="26.25" customHeight="1" x14ac:dyDescent="0.15">
      <c r="A33" s="265">
        <v>6</v>
      </c>
      <c r="B33" s="1130" t="s">
        <v>406</v>
      </c>
      <c r="C33" s="1131"/>
      <c r="D33" s="1131"/>
      <c r="E33" s="1131"/>
      <c r="F33" s="1131"/>
      <c r="G33" s="1131"/>
      <c r="H33" s="1131"/>
      <c r="I33" s="1131"/>
      <c r="J33" s="1131"/>
      <c r="K33" s="1131"/>
      <c r="L33" s="1131"/>
      <c r="M33" s="1131"/>
      <c r="N33" s="1131"/>
      <c r="O33" s="1131"/>
      <c r="P33" s="1132"/>
      <c r="Q33" s="1136">
        <v>9</v>
      </c>
      <c r="R33" s="1137"/>
      <c r="S33" s="1137"/>
      <c r="T33" s="1137"/>
      <c r="U33" s="1137"/>
      <c r="V33" s="1137">
        <v>1</v>
      </c>
      <c r="W33" s="1137"/>
      <c r="X33" s="1137"/>
      <c r="Y33" s="1137"/>
      <c r="Z33" s="1137"/>
      <c r="AA33" s="1137">
        <v>8</v>
      </c>
      <c r="AB33" s="1137"/>
      <c r="AC33" s="1137"/>
      <c r="AD33" s="1137"/>
      <c r="AE33" s="1138"/>
      <c r="AF33" s="1112">
        <v>8</v>
      </c>
      <c r="AG33" s="1113"/>
      <c r="AH33" s="1113"/>
      <c r="AI33" s="1113"/>
      <c r="AJ33" s="1114"/>
      <c r="AK33" s="1076" t="s">
        <v>569</v>
      </c>
      <c r="AL33" s="1070"/>
      <c r="AM33" s="1070"/>
      <c r="AN33" s="1070"/>
      <c r="AO33" s="1070"/>
      <c r="AP33" s="1070" t="s">
        <v>569</v>
      </c>
      <c r="AQ33" s="1070"/>
      <c r="AR33" s="1070"/>
      <c r="AS33" s="1070"/>
      <c r="AT33" s="1070"/>
      <c r="AU33" s="1070" t="s">
        <v>571</v>
      </c>
      <c r="AV33" s="1070"/>
      <c r="AW33" s="1070"/>
      <c r="AX33" s="1070"/>
      <c r="AY33" s="1070"/>
      <c r="AZ33" s="1135" t="s">
        <v>506</v>
      </c>
      <c r="BA33" s="1135"/>
      <c r="BB33" s="1135"/>
      <c r="BC33" s="1135"/>
      <c r="BD33" s="1135"/>
      <c r="BE33" s="1125" t="s">
        <v>407</v>
      </c>
      <c r="BF33" s="1125"/>
      <c r="BG33" s="1125"/>
      <c r="BH33" s="1125"/>
      <c r="BI33" s="1126"/>
      <c r="BJ33" s="251"/>
      <c r="BK33" s="251"/>
      <c r="BL33" s="251"/>
      <c r="BM33" s="251"/>
      <c r="BN33" s="251"/>
      <c r="BO33" s="264"/>
      <c r="BP33" s="264"/>
      <c r="BQ33" s="261">
        <v>27</v>
      </c>
      <c r="BR33" s="262"/>
      <c r="BS33" s="804"/>
      <c r="BT33" s="805"/>
      <c r="BU33" s="805"/>
      <c r="BV33" s="805"/>
      <c r="BW33" s="805"/>
      <c r="BX33" s="805"/>
      <c r="BY33" s="805"/>
      <c r="BZ33" s="805"/>
      <c r="CA33" s="805"/>
      <c r="CB33" s="805"/>
      <c r="CC33" s="805"/>
      <c r="CD33" s="805"/>
      <c r="CE33" s="805"/>
      <c r="CF33" s="805"/>
      <c r="CG33" s="806"/>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5"/>
    </row>
    <row r="34" spans="1:131" s="246" customFormat="1" ht="26.25" customHeight="1" x14ac:dyDescent="0.15">
      <c r="A34" s="265">
        <v>7</v>
      </c>
      <c r="B34" s="1130" t="s">
        <v>408</v>
      </c>
      <c r="C34" s="1131"/>
      <c r="D34" s="1131"/>
      <c r="E34" s="1131"/>
      <c r="F34" s="1131"/>
      <c r="G34" s="1131"/>
      <c r="H34" s="1131"/>
      <c r="I34" s="1131"/>
      <c r="J34" s="1131"/>
      <c r="K34" s="1131"/>
      <c r="L34" s="1131"/>
      <c r="M34" s="1131"/>
      <c r="N34" s="1131"/>
      <c r="O34" s="1131"/>
      <c r="P34" s="1132"/>
      <c r="Q34" s="1136">
        <v>67</v>
      </c>
      <c r="R34" s="1137"/>
      <c r="S34" s="1137"/>
      <c r="T34" s="1137"/>
      <c r="U34" s="1137"/>
      <c r="V34" s="1137">
        <v>54</v>
      </c>
      <c r="W34" s="1137"/>
      <c r="X34" s="1137"/>
      <c r="Y34" s="1137"/>
      <c r="Z34" s="1137"/>
      <c r="AA34" s="1137">
        <v>13</v>
      </c>
      <c r="AB34" s="1137"/>
      <c r="AC34" s="1137"/>
      <c r="AD34" s="1137"/>
      <c r="AE34" s="1138"/>
      <c r="AF34" s="1112">
        <v>13</v>
      </c>
      <c r="AG34" s="1113"/>
      <c r="AH34" s="1113"/>
      <c r="AI34" s="1113"/>
      <c r="AJ34" s="1114"/>
      <c r="AK34" s="1076">
        <v>6</v>
      </c>
      <c r="AL34" s="1070"/>
      <c r="AM34" s="1070"/>
      <c r="AN34" s="1070"/>
      <c r="AO34" s="1070"/>
      <c r="AP34" s="1070">
        <v>118</v>
      </c>
      <c r="AQ34" s="1070"/>
      <c r="AR34" s="1070"/>
      <c r="AS34" s="1070"/>
      <c r="AT34" s="1070"/>
      <c r="AU34" s="1070">
        <v>58</v>
      </c>
      <c r="AV34" s="1070"/>
      <c r="AW34" s="1070"/>
      <c r="AX34" s="1070"/>
      <c r="AY34" s="1070"/>
      <c r="AZ34" s="1135" t="s">
        <v>506</v>
      </c>
      <c r="BA34" s="1135"/>
      <c r="BB34" s="1135"/>
      <c r="BC34" s="1135"/>
      <c r="BD34" s="1135"/>
      <c r="BE34" s="1125" t="s">
        <v>407</v>
      </c>
      <c r="BF34" s="1125"/>
      <c r="BG34" s="1125"/>
      <c r="BH34" s="1125"/>
      <c r="BI34" s="1126"/>
      <c r="BJ34" s="251"/>
      <c r="BK34" s="251"/>
      <c r="BL34" s="251"/>
      <c r="BM34" s="251"/>
      <c r="BN34" s="251"/>
      <c r="BO34" s="264"/>
      <c r="BP34" s="264"/>
      <c r="BQ34" s="261">
        <v>28</v>
      </c>
      <c r="BR34" s="262"/>
      <c r="BS34" s="804"/>
      <c r="BT34" s="805"/>
      <c r="BU34" s="805"/>
      <c r="BV34" s="805"/>
      <c r="BW34" s="805"/>
      <c r="BX34" s="805"/>
      <c r="BY34" s="805"/>
      <c r="BZ34" s="805"/>
      <c r="CA34" s="805"/>
      <c r="CB34" s="805"/>
      <c r="CC34" s="805"/>
      <c r="CD34" s="805"/>
      <c r="CE34" s="805"/>
      <c r="CF34" s="805"/>
      <c r="CG34" s="806"/>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5"/>
    </row>
    <row r="35" spans="1:131" s="246" customFormat="1" ht="26.25" customHeight="1" x14ac:dyDescent="0.15">
      <c r="A35" s="265">
        <v>8</v>
      </c>
      <c r="B35" s="1130" t="s">
        <v>409</v>
      </c>
      <c r="C35" s="1131"/>
      <c r="D35" s="1131"/>
      <c r="E35" s="1131"/>
      <c r="F35" s="1131"/>
      <c r="G35" s="1131"/>
      <c r="H35" s="1131"/>
      <c r="I35" s="1131"/>
      <c r="J35" s="1131"/>
      <c r="K35" s="1131"/>
      <c r="L35" s="1131"/>
      <c r="M35" s="1131"/>
      <c r="N35" s="1131"/>
      <c r="O35" s="1131"/>
      <c r="P35" s="1132"/>
      <c r="Q35" s="1136">
        <v>236</v>
      </c>
      <c r="R35" s="1137"/>
      <c r="S35" s="1137"/>
      <c r="T35" s="1137"/>
      <c r="U35" s="1137"/>
      <c r="V35" s="1137">
        <v>207</v>
      </c>
      <c r="W35" s="1137"/>
      <c r="X35" s="1137"/>
      <c r="Y35" s="1137"/>
      <c r="Z35" s="1137"/>
      <c r="AA35" s="1137">
        <v>29</v>
      </c>
      <c r="AB35" s="1137"/>
      <c r="AC35" s="1137"/>
      <c r="AD35" s="1137"/>
      <c r="AE35" s="1138"/>
      <c r="AF35" s="1112">
        <v>29</v>
      </c>
      <c r="AG35" s="1113"/>
      <c r="AH35" s="1113"/>
      <c r="AI35" s="1113"/>
      <c r="AJ35" s="1114"/>
      <c r="AK35" s="1076">
        <v>30</v>
      </c>
      <c r="AL35" s="1070"/>
      <c r="AM35" s="1070"/>
      <c r="AN35" s="1070"/>
      <c r="AO35" s="1070"/>
      <c r="AP35" s="1070">
        <v>451</v>
      </c>
      <c r="AQ35" s="1070"/>
      <c r="AR35" s="1070"/>
      <c r="AS35" s="1070"/>
      <c r="AT35" s="1070"/>
      <c r="AU35" s="1070">
        <v>451</v>
      </c>
      <c r="AV35" s="1070"/>
      <c r="AW35" s="1070"/>
      <c r="AX35" s="1070"/>
      <c r="AY35" s="1070"/>
      <c r="AZ35" s="1135" t="s">
        <v>506</v>
      </c>
      <c r="BA35" s="1135"/>
      <c r="BB35" s="1135"/>
      <c r="BC35" s="1135"/>
      <c r="BD35" s="1135"/>
      <c r="BE35" s="1125" t="s">
        <v>407</v>
      </c>
      <c r="BF35" s="1125"/>
      <c r="BG35" s="1125"/>
      <c r="BH35" s="1125"/>
      <c r="BI35" s="1126"/>
      <c r="BJ35" s="251"/>
      <c r="BK35" s="251"/>
      <c r="BL35" s="251"/>
      <c r="BM35" s="251"/>
      <c r="BN35" s="251"/>
      <c r="BO35" s="264"/>
      <c r="BP35" s="264"/>
      <c r="BQ35" s="261">
        <v>29</v>
      </c>
      <c r="BR35" s="262"/>
      <c r="BS35" s="804"/>
      <c r="BT35" s="805"/>
      <c r="BU35" s="805"/>
      <c r="BV35" s="805"/>
      <c r="BW35" s="805"/>
      <c r="BX35" s="805"/>
      <c r="BY35" s="805"/>
      <c r="BZ35" s="805"/>
      <c r="CA35" s="805"/>
      <c r="CB35" s="805"/>
      <c r="CC35" s="805"/>
      <c r="CD35" s="805"/>
      <c r="CE35" s="805"/>
      <c r="CF35" s="805"/>
      <c r="CG35" s="806"/>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5"/>
    </row>
    <row r="36" spans="1:131" s="246" customFormat="1" ht="26.25" customHeight="1" x14ac:dyDescent="0.15">
      <c r="A36" s="265">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6"/>
      <c r="AL36" s="1070"/>
      <c r="AM36" s="1070"/>
      <c r="AN36" s="1070"/>
      <c r="AO36" s="1070"/>
      <c r="AP36" s="1070"/>
      <c r="AQ36" s="1070"/>
      <c r="AR36" s="1070"/>
      <c r="AS36" s="1070"/>
      <c r="AT36" s="1070"/>
      <c r="AU36" s="1070"/>
      <c r="AV36" s="1070"/>
      <c r="AW36" s="1070"/>
      <c r="AX36" s="1070"/>
      <c r="AY36" s="1070"/>
      <c r="AZ36" s="1135"/>
      <c r="BA36" s="1135"/>
      <c r="BB36" s="1135"/>
      <c r="BC36" s="1135"/>
      <c r="BD36" s="1135"/>
      <c r="BE36" s="1125"/>
      <c r="BF36" s="1125"/>
      <c r="BG36" s="1125"/>
      <c r="BH36" s="1125"/>
      <c r="BI36" s="1126"/>
      <c r="BJ36" s="251"/>
      <c r="BK36" s="251"/>
      <c r="BL36" s="251"/>
      <c r="BM36" s="251"/>
      <c r="BN36" s="251"/>
      <c r="BO36" s="264"/>
      <c r="BP36" s="264"/>
      <c r="BQ36" s="261">
        <v>30</v>
      </c>
      <c r="BR36" s="262"/>
      <c r="BS36" s="804"/>
      <c r="BT36" s="805"/>
      <c r="BU36" s="805"/>
      <c r="BV36" s="805"/>
      <c r="BW36" s="805"/>
      <c r="BX36" s="805"/>
      <c r="BY36" s="805"/>
      <c r="BZ36" s="805"/>
      <c r="CA36" s="805"/>
      <c r="CB36" s="805"/>
      <c r="CC36" s="805"/>
      <c r="CD36" s="805"/>
      <c r="CE36" s="805"/>
      <c r="CF36" s="805"/>
      <c r="CG36" s="806"/>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5"/>
    </row>
    <row r="37" spans="1:131" s="246" customFormat="1" ht="26.25" customHeight="1" x14ac:dyDescent="0.15">
      <c r="A37" s="265">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6"/>
      <c r="AL37" s="1070"/>
      <c r="AM37" s="1070"/>
      <c r="AN37" s="1070"/>
      <c r="AO37" s="1070"/>
      <c r="AP37" s="1070"/>
      <c r="AQ37" s="1070"/>
      <c r="AR37" s="1070"/>
      <c r="AS37" s="1070"/>
      <c r="AT37" s="1070"/>
      <c r="AU37" s="1070"/>
      <c r="AV37" s="1070"/>
      <c r="AW37" s="1070"/>
      <c r="AX37" s="1070"/>
      <c r="AY37" s="1070"/>
      <c r="AZ37" s="1135"/>
      <c r="BA37" s="1135"/>
      <c r="BB37" s="1135"/>
      <c r="BC37" s="1135"/>
      <c r="BD37" s="1135"/>
      <c r="BE37" s="1125"/>
      <c r="BF37" s="1125"/>
      <c r="BG37" s="1125"/>
      <c r="BH37" s="1125"/>
      <c r="BI37" s="1126"/>
      <c r="BJ37" s="251"/>
      <c r="BK37" s="251"/>
      <c r="BL37" s="251"/>
      <c r="BM37" s="251"/>
      <c r="BN37" s="251"/>
      <c r="BO37" s="264"/>
      <c r="BP37" s="264"/>
      <c r="BQ37" s="261">
        <v>31</v>
      </c>
      <c r="BR37" s="262"/>
      <c r="BS37" s="804"/>
      <c r="BT37" s="805"/>
      <c r="BU37" s="805"/>
      <c r="BV37" s="805"/>
      <c r="BW37" s="805"/>
      <c r="BX37" s="805"/>
      <c r="BY37" s="805"/>
      <c r="BZ37" s="805"/>
      <c r="CA37" s="805"/>
      <c r="CB37" s="805"/>
      <c r="CC37" s="805"/>
      <c r="CD37" s="805"/>
      <c r="CE37" s="805"/>
      <c r="CF37" s="805"/>
      <c r="CG37" s="806"/>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5"/>
    </row>
    <row r="38" spans="1:131" s="246" customFormat="1" ht="26.25" customHeight="1" x14ac:dyDescent="0.15">
      <c r="A38" s="265">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6"/>
      <c r="AL38" s="1070"/>
      <c r="AM38" s="1070"/>
      <c r="AN38" s="1070"/>
      <c r="AO38" s="1070"/>
      <c r="AP38" s="1070"/>
      <c r="AQ38" s="1070"/>
      <c r="AR38" s="1070"/>
      <c r="AS38" s="1070"/>
      <c r="AT38" s="1070"/>
      <c r="AU38" s="1070"/>
      <c r="AV38" s="1070"/>
      <c r="AW38" s="1070"/>
      <c r="AX38" s="1070"/>
      <c r="AY38" s="1070"/>
      <c r="AZ38" s="1135"/>
      <c r="BA38" s="1135"/>
      <c r="BB38" s="1135"/>
      <c r="BC38" s="1135"/>
      <c r="BD38" s="1135"/>
      <c r="BE38" s="1125"/>
      <c r="BF38" s="1125"/>
      <c r="BG38" s="1125"/>
      <c r="BH38" s="1125"/>
      <c r="BI38" s="1126"/>
      <c r="BJ38" s="251"/>
      <c r="BK38" s="251"/>
      <c r="BL38" s="251"/>
      <c r="BM38" s="251"/>
      <c r="BN38" s="251"/>
      <c r="BO38" s="264"/>
      <c r="BP38" s="264"/>
      <c r="BQ38" s="261">
        <v>32</v>
      </c>
      <c r="BR38" s="262"/>
      <c r="BS38" s="804"/>
      <c r="BT38" s="805"/>
      <c r="BU38" s="805"/>
      <c r="BV38" s="805"/>
      <c r="BW38" s="805"/>
      <c r="BX38" s="805"/>
      <c r="BY38" s="805"/>
      <c r="BZ38" s="805"/>
      <c r="CA38" s="805"/>
      <c r="CB38" s="805"/>
      <c r="CC38" s="805"/>
      <c r="CD38" s="805"/>
      <c r="CE38" s="805"/>
      <c r="CF38" s="805"/>
      <c r="CG38" s="806"/>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5"/>
    </row>
    <row r="39" spans="1:131" s="246" customFormat="1" ht="26.25" customHeight="1" x14ac:dyDescent="0.15">
      <c r="A39" s="265">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6"/>
      <c r="AL39" s="1070"/>
      <c r="AM39" s="1070"/>
      <c r="AN39" s="1070"/>
      <c r="AO39" s="1070"/>
      <c r="AP39" s="1070"/>
      <c r="AQ39" s="1070"/>
      <c r="AR39" s="1070"/>
      <c r="AS39" s="1070"/>
      <c r="AT39" s="1070"/>
      <c r="AU39" s="1070"/>
      <c r="AV39" s="1070"/>
      <c r="AW39" s="1070"/>
      <c r="AX39" s="1070"/>
      <c r="AY39" s="1070"/>
      <c r="AZ39" s="1135"/>
      <c r="BA39" s="1135"/>
      <c r="BB39" s="1135"/>
      <c r="BC39" s="1135"/>
      <c r="BD39" s="1135"/>
      <c r="BE39" s="1125"/>
      <c r="BF39" s="1125"/>
      <c r="BG39" s="1125"/>
      <c r="BH39" s="1125"/>
      <c r="BI39" s="1126"/>
      <c r="BJ39" s="251"/>
      <c r="BK39" s="251"/>
      <c r="BL39" s="251"/>
      <c r="BM39" s="251"/>
      <c r="BN39" s="251"/>
      <c r="BO39" s="264"/>
      <c r="BP39" s="264"/>
      <c r="BQ39" s="261">
        <v>33</v>
      </c>
      <c r="BR39" s="262"/>
      <c r="BS39" s="804"/>
      <c r="BT39" s="805"/>
      <c r="BU39" s="805"/>
      <c r="BV39" s="805"/>
      <c r="BW39" s="805"/>
      <c r="BX39" s="805"/>
      <c r="BY39" s="805"/>
      <c r="BZ39" s="805"/>
      <c r="CA39" s="805"/>
      <c r="CB39" s="805"/>
      <c r="CC39" s="805"/>
      <c r="CD39" s="805"/>
      <c r="CE39" s="805"/>
      <c r="CF39" s="805"/>
      <c r="CG39" s="806"/>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5"/>
    </row>
    <row r="40" spans="1:131" s="246" customFormat="1" ht="26.25" customHeight="1" x14ac:dyDescent="0.15">
      <c r="A40" s="260">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6"/>
      <c r="AL40" s="1070"/>
      <c r="AM40" s="1070"/>
      <c r="AN40" s="1070"/>
      <c r="AO40" s="1070"/>
      <c r="AP40" s="1070"/>
      <c r="AQ40" s="1070"/>
      <c r="AR40" s="1070"/>
      <c r="AS40" s="1070"/>
      <c r="AT40" s="1070"/>
      <c r="AU40" s="1070"/>
      <c r="AV40" s="1070"/>
      <c r="AW40" s="1070"/>
      <c r="AX40" s="1070"/>
      <c r="AY40" s="1070"/>
      <c r="AZ40" s="1135"/>
      <c r="BA40" s="1135"/>
      <c r="BB40" s="1135"/>
      <c r="BC40" s="1135"/>
      <c r="BD40" s="1135"/>
      <c r="BE40" s="1125"/>
      <c r="BF40" s="1125"/>
      <c r="BG40" s="1125"/>
      <c r="BH40" s="1125"/>
      <c r="BI40" s="1126"/>
      <c r="BJ40" s="251"/>
      <c r="BK40" s="251"/>
      <c r="BL40" s="251"/>
      <c r="BM40" s="251"/>
      <c r="BN40" s="251"/>
      <c r="BO40" s="264"/>
      <c r="BP40" s="264"/>
      <c r="BQ40" s="261">
        <v>34</v>
      </c>
      <c r="BR40" s="262"/>
      <c r="BS40" s="804"/>
      <c r="BT40" s="805"/>
      <c r="BU40" s="805"/>
      <c r="BV40" s="805"/>
      <c r="BW40" s="805"/>
      <c r="BX40" s="805"/>
      <c r="BY40" s="805"/>
      <c r="BZ40" s="805"/>
      <c r="CA40" s="805"/>
      <c r="CB40" s="805"/>
      <c r="CC40" s="805"/>
      <c r="CD40" s="805"/>
      <c r="CE40" s="805"/>
      <c r="CF40" s="805"/>
      <c r="CG40" s="806"/>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5"/>
    </row>
    <row r="41" spans="1:131" s="246" customFormat="1" ht="26.25" customHeight="1" x14ac:dyDescent="0.15">
      <c r="A41" s="260">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6"/>
      <c r="AL41" s="1070"/>
      <c r="AM41" s="1070"/>
      <c r="AN41" s="1070"/>
      <c r="AO41" s="1070"/>
      <c r="AP41" s="1070"/>
      <c r="AQ41" s="1070"/>
      <c r="AR41" s="1070"/>
      <c r="AS41" s="1070"/>
      <c r="AT41" s="1070"/>
      <c r="AU41" s="1070"/>
      <c r="AV41" s="1070"/>
      <c r="AW41" s="1070"/>
      <c r="AX41" s="1070"/>
      <c r="AY41" s="1070"/>
      <c r="AZ41" s="1135"/>
      <c r="BA41" s="1135"/>
      <c r="BB41" s="1135"/>
      <c r="BC41" s="1135"/>
      <c r="BD41" s="1135"/>
      <c r="BE41" s="1125"/>
      <c r="BF41" s="1125"/>
      <c r="BG41" s="1125"/>
      <c r="BH41" s="1125"/>
      <c r="BI41" s="1126"/>
      <c r="BJ41" s="251"/>
      <c r="BK41" s="251"/>
      <c r="BL41" s="251"/>
      <c r="BM41" s="251"/>
      <c r="BN41" s="251"/>
      <c r="BO41" s="264"/>
      <c r="BP41" s="264"/>
      <c r="BQ41" s="261">
        <v>35</v>
      </c>
      <c r="BR41" s="262"/>
      <c r="BS41" s="804"/>
      <c r="BT41" s="805"/>
      <c r="BU41" s="805"/>
      <c r="BV41" s="805"/>
      <c r="BW41" s="805"/>
      <c r="BX41" s="805"/>
      <c r="BY41" s="805"/>
      <c r="BZ41" s="805"/>
      <c r="CA41" s="805"/>
      <c r="CB41" s="805"/>
      <c r="CC41" s="805"/>
      <c r="CD41" s="805"/>
      <c r="CE41" s="805"/>
      <c r="CF41" s="805"/>
      <c r="CG41" s="806"/>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5"/>
    </row>
    <row r="42" spans="1:131" s="246" customFormat="1" ht="26.25" customHeight="1" x14ac:dyDescent="0.15">
      <c r="A42" s="260">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6"/>
      <c r="AL42" s="1070"/>
      <c r="AM42" s="1070"/>
      <c r="AN42" s="1070"/>
      <c r="AO42" s="1070"/>
      <c r="AP42" s="1070"/>
      <c r="AQ42" s="1070"/>
      <c r="AR42" s="1070"/>
      <c r="AS42" s="1070"/>
      <c r="AT42" s="1070"/>
      <c r="AU42" s="1070"/>
      <c r="AV42" s="1070"/>
      <c r="AW42" s="1070"/>
      <c r="AX42" s="1070"/>
      <c r="AY42" s="1070"/>
      <c r="AZ42" s="1135"/>
      <c r="BA42" s="1135"/>
      <c r="BB42" s="1135"/>
      <c r="BC42" s="1135"/>
      <c r="BD42" s="1135"/>
      <c r="BE42" s="1125"/>
      <c r="BF42" s="1125"/>
      <c r="BG42" s="1125"/>
      <c r="BH42" s="1125"/>
      <c r="BI42" s="1126"/>
      <c r="BJ42" s="251"/>
      <c r="BK42" s="251"/>
      <c r="BL42" s="251"/>
      <c r="BM42" s="251"/>
      <c r="BN42" s="251"/>
      <c r="BO42" s="264"/>
      <c r="BP42" s="264"/>
      <c r="BQ42" s="261">
        <v>36</v>
      </c>
      <c r="BR42" s="262"/>
      <c r="BS42" s="804"/>
      <c r="BT42" s="805"/>
      <c r="BU42" s="805"/>
      <c r="BV42" s="805"/>
      <c r="BW42" s="805"/>
      <c r="BX42" s="805"/>
      <c r="BY42" s="805"/>
      <c r="BZ42" s="805"/>
      <c r="CA42" s="805"/>
      <c r="CB42" s="805"/>
      <c r="CC42" s="805"/>
      <c r="CD42" s="805"/>
      <c r="CE42" s="805"/>
      <c r="CF42" s="805"/>
      <c r="CG42" s="806"/>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5"/>
    </row>
    <row r="43" spans="1:131" s="246" customFormat="1" ht="26.25" customHeight="1" x14ac:dyDescent="0.15">
      <c r="A43" s="260">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6"/>
      <c r="AL43" s="1070"/>
      <c r="AM43" s="1070"/>
      <c r="AN43" s="1070"/>
      <c r="AO43" s="1070"/>
      <c r="AP43" s="1070"/>
      <c r="AQ43" s="1070"/>
      <c r="AR43" s="1070"/>
      <c r="AS43" s="1070"/>
      <c r="AT43" s="1070"/>
      <c r="AU43" s="1070"/>
      <c r="AV43" s="1070"/>
      <c r="AW43" s="1070"/>
      <c r="AX43" s="1070"/>
      <c r="AY43" s="1070"/>
      <c r="AZ43" s="1135"/>
      <c r="BA43" s="1135"/>
      <c r="BB43" s="1135"/>
      <c r="BC43" s="1135"/>
      <c r="BD43" s="1135"/>
      <c r="BE43" s="1125"/>
      <c r="BF43" s="1125"/>
      <c r="BG43" s="1125"/>
      <c r="BH43" s="1125"/>
      <c r="BI43" s="1126"/>
      <c r="BJ43" s="251"/>
      <c r="BK43" s="251"/>
      <c r="BL43" s="251"/>
      <c r="BM43" s="251"/>
      <c r="BN43" s="251"/>
      <c r="BO43" s="264"/>
      <c r="BP43" s="264"/>
      <c r="BQ43" s="261">
        <v>37</v>
      </c>
      <c r="BR43" s="262"/>
      <c r="BS43" s="804"/>
      <c r="BT43" s="805"/>
      <c r="BU43" s="805"/>
      <c r="BV43" s="805"/>
      <c r="BW43" s="805"/>
      <c r="BX43" s="805"/>
      <c r="BY43" s="805"/>
      <c r="BZ43" s="805"/>
      <c r="CA43" s="805"/>
      <c r="CB43" s="805"/>
      <c r="CC43" s="805"/>
      <c r="CD43" s="805"/>
      <c r="CE43" s="805"/>
      <c r="CF43" s="805"/>
      <c r="CG43" s="806"/>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5"/>
    </row>
    <row r="44" spans="1:131" s="246" customFormat="1" ht="26.25" customHeight="1" x14ac:dyDescent="0.15">
      <c r="A44" s="260">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6"/>
      <c r="AL44" s="1070"/>
      <c r="AM44" s="1070"/>
      <c r="AN44" s="1070"/>
      <c r="AO44" s="1070"/>
      <c r="AP44" s="1070"/>
      <c r="AQ44" s="1070"/>
      <c r="AR44" s="1070"/>
      <c r="AS44" s="1070"/>
      <c r="AT44" s="1070"/>
      <c r="AU44" s="1070"/>
      <c r="AV44" s="1070"/>
      <c r="AW44" s="1070"/>
      <c r="AX44" s="1070"/>
      <c r="AY44" s="1070"/>
      <c r="AZ44" s="1135"/>
      <c r="BA44" s="1135"/>
      <c r="BB44" s="1135"/>
      <c r="BC44" s="1135"/>
      <c r="BD44" s="1135"/>
      <c r="BE44" s="1125"/>
      <c r="BF44" s="1125"/>
      <c r="BG44" s="1125"/>
      <c r="BH44" s="1125"/>
      <c r="BI44" s="1126"/>
      <c r="BJ44" s="251"/>
      <c r="BK44" s="251"/>
      <c r="BL44" s="251"/>
      <c r="BM44" s="251"/>
      <c r="BN44" s="251"/>
      <c r="BO44" s="264"/>
      <c r="BP44" s="264"/>
      <c r="BQ44" s="261">
        <v>38</v>
      </c>
      <c r="BR44" s="262"/>
      <c r="BS44" s="804"/>
      <c r="BT44" s="805"/>
      <c r="BU44" s="805"/>
      <c r="BV44" s="805"/>
      <c r="BW44" s="805"/>
      <c r="BX44" s="805"/>
      <c r="BY44" s="805"/>
      <c r="BZ44" s="805"/>
      <c r="CA44" s="805"/>
      <c r="CB44" s="805"/>
      <c r="CC44" s="805"/>
      <c r="CD44" s="805"/>
      <c r="CE44" s="805"/>
      <c r="CF44" s="805"/>
      <c r="CG44" s="806"/>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5"/>
    </row>
    <row r="45" spans="1:131" s="246" customFormat="1" ht="26.25" customHeight="1" x14ac:dyDescent="0.15">
      <c r="A45" s="260">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6"/>
      <c r="AL45" s="1070"/>
      <c r="AM45" s="1070"/>
      <c r="AN45" s="1070"/>
      <c r="AO45" s="1070"/>
      <c r="AP45" s="1070"/>
      <c r="AQ45" s="1070"/>
      <c r="AR45" s="1070"/>
      <c r="AS45" s="1070"/>
      <c r="AT45" s="1070"/>
      <c r="AU45" s="1070"/>
      <c r="AV45" s="1070"/>
      <c r="AW45" s="1070"/>
      <c r="AX45" s="1070"/>
      <c r="AY45" s="1070"/>
      <c r="AZ45" s="1135"/>
      <c r="BA45" s="1135"/>
      <c r="BB45" s="1135"/>
      <c r="BC45" s="1135"/>
      <c r="BD45" s="1135"/>
      <c r="BE45" s="1125"/>
      <c r="BF45" s="1125"/>
      <c r="BG45" s="1125"/>
      <c r="BH45" s="1125"/>
      <c r="BI45" s="1126"/>
      <c r="BJ45" s="251"/>
      <c r="BK45" s="251"/>
      <c r="BL45" s="251"/>
      <c r="BM45" s="251"/>
      <c r="BN45" s="251"/>
      <c r="BO45" s="264"/>
      <c r="BP45" s="264"/>
      <c r="BQ45" s="261">
        <v>39</v>
      </c>
      <c r="BR45" s="262"/>
      <c r="BS45" s="804"/>
      <c r="BT45" s="805"/>
      <c r="BU45" s="805"/>
      <c r="BV45" s="805"/>
      <c r="BW45" s="805"/>
      <c r="BX45" s="805"/>
      <c r="BY45" s="805"/>
      <c r="BZ45" s="805"/>
      <c r="CA45" s="805"/>
      <c r="CB45" s="805"/>
      <c r="CC45" s="805"/>
      <c r="CD45" s="805"/>
      <c r="CE45" s="805"/>
      <c r="CF45" s="805"/>
      <c r="CG45" s="806"/>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5"/>
    </row>
    <row r="46" spans="1:131" s="246" customFormat="1" ht="26.25" customHeight="1" x14ac:dyDescent="0.15">
      <c r="A46" s="260">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6"/>
      <c r="AL46" s="1070"/>
      <c r="AM46" s="1070"/>
      <c r="AN46" s="1070"/>
      <c r="AO46" s="1070"/>
      <c r="AP46" s="1070"/>
      <c r="AQ46" s="1070"/>
      <c r="AR46" s="1070"/>
      <c r="AS46" s="1070"/>
      <c r="AT46" s="1070"/>
      <c r="AU46" s="1070"/>
      <c r="AV46" s="1070"/>
      <c r="AW46" s="1070"/>
      <c r="AX46" s="1070"/>
      <c r="AY46" s="1070"/>
      <c r="AZ46" s="1135"/>
      <c r="BA46" s="1135"/>
      <c r="BB46" s="1135"/>
      <c r="BC46" s="1135"/>
      <c r="BD46" s="1135"/>
      <c r="BE46" s="1125"/>
      <c r="BF46" s="1125"/>
      <c r="BG46" s="1125"/>
      <c r="BH46" s="1125"/>
      <c r="BI46" s="1126"/>
      <c r="BJ46" s="251"/>
      <c r="BK46" s="251"/>
      <c r="BL46" s="251"/>
      <c r="BM46" s="251"/>
      <c r="BN46" s="251"/>
      <c r="BO46" s="264"/>
      <c r="BP46" s="264"/>
      <c r="BQ46" s="261">
        <v>40</v>
      </c>
      <c r="BR46" s="262"/>
      <c r="BS46" s="804"/>
      <c r="BT46" s="805"/>
      <c r="BU46" s="805"/>
      <c r="BV46" s="805"/>
      <c r="BW46" s="805"/>
      <c r="BX46" s="805"/>
      <c r="BY46" s="805"/>
      <c r="BZ46" s="805"/>
      <c r="CA46" s="805"/>
      <c r="CB46" s="805"/>
      <c r="CC46" s="805"/>
      <c r="CD46" s="805"/>
      <c r="CE46" s="805"/>
      <c r="CF46" s="805"/>
      <c r="CG46" s="806"/>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5"/>
    </row>
    <row r="47" spans="1:131" s="246" customFormat="1" ht="26.25" customHeight="1" x14ac:dyDescent="0.15">
      <c r="A47" s="260">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6"/>
      <c r="AL47" s="1070"/>
      <c r="AM47" s="1070"/>
      <c r="AN47" s="1070"/>
      <c r="AO47" s="1070"/>
      <c r="AP47" s="1070"/>
      <c r="AQ47" s="1070"/>
      <c r="AR47" s="1070"/>
      <c r="AS47" s="1070"/>
      <c r="AT47" s="1070"/>
      <c r="AU47" s="1070"/>
      <c r="AV47" s="1070"/>
      <c r="AW47" s="1070"/>
      <c r="AX47" s="1070"/>
      <c r="AY47" s="1070"/>
      <c r="AZ47" s="1135"/>
      <c r="BA47" s="1135"/>
      <c r="BB47" s="1135"/>
      <c r="BC47" s="1135"/>
      <c r="BD47" s="1135"/>
      <c r="BE47" s="1125"/>
      <c r="BF47" s="1125"/>
      <c r="BG47" s="1125"/>
      <c r="BH47" s="1125"/>
      <c r="BI47" s="1126"/>
      <c r="BJ47" s="251"/>
      <c r="BK47" s="251"/>
      <c r="BL47" s="251"/>
      <c r="BM47" s="251"/>
      <c r="BN47" s="251"/>
      <c r="BO47" s="264"/>
      <c r="BP47" s="264"/>
      <c r="BQ47" s="261">
        <v>41</v>
      </c>
      <c r="BR47" s="262"/>
      <c r="BS47" s="804"/>
      <c r="BT47" s="805"/>
      <c r="BU47" s="805"/>
      <c r="BV47" s="805"/>
      <c r="BW47" s="805"/>
      <c r="BX47" s="805"/>
      <c r="BY47" s="805"/>
      <c r="BZ47" s="805"/>
      <c r="CA47" s="805"/>
      <c r="CB47" s="805"/>
      <c r="CC47" s="805"/>
      <c r="CD47" s="805"/>
      <c r="CE47" s="805"/>
      <c r="CF47" s="805"/>
      <c r="CG47" s="806"/>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5"/>
    </row>
    <row r="48" spans="1:131" s="246" customFormat="1" ht="26.25" customHeight="1" x14ac:dyDescent="0.15">
      <c r="A48" s="260">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6"/>
      <c r="AL48" s="1070"/>
      <c r="AM48" s="1070"/>
      <c r="AN48" s="1070"/>
      <c r="AO48" s="1070"/>
      <c r="AP48" s="1070"/>
      <c r="AQ48" s="1070"/>
      <c r="AR48" s="1070"/>
      <c r="AS48" s="1070"/>
      <c r="AT48" s="1070"/>
      <c r="AU48" s="1070"/>
      <c r="AV48" s="1070"/>
      <c r="AW48" s="1070"/>
      <c r="AX48" s="1070"/>
      <c r="AY48" s="1070"/>
      <c r="AZ48" s="1135"/>
      <c r="BA48" s="1135"/>
      <c r="BB48" s="1135"/>
      <c r="BC48" s="1135"/>
      <c r="BD48" s="1135"/>
      <c r="BE48" s="1125"/>
      <c r="BF48" s="1125"/>
      <c r="BG48" s="1125"/>
      <c r="BH48" s="1125"/>
      <c r="BI48" s="1126"/>
      <c r="BJ48" s="251"/>
      <c r="BK48" s="251"/>
      <c r="BL48" s="251"/>
      <c r="BM48" s="251"/>
      <c r="BN48" s="251"/>
      <c r="BO48" s="264"/>
      <c r="BP48" s="264"/>
      <c r="BQ48" s="261">
        <v>42</v>
      </c>
      <c r="BR48" s="262"/>
      <c r="BS48" s="804"/>
      <c r="BT48" s="805"/>
      <c r="BU48" s="805"/>
      <c r="BV48" s="805"/>
      <c r="BW48" s="805"/>
      <c r="BX48" s="805"/>
      <c r="BY48" s="805"/>
      <c r="BZ48" s="805"/>
      <c r="CA48" s="805"/>
      <c r="CB48" s="805"/>
      <c r="CC48" s="805"/>
      <c r="CD48" s="805"/>
      <c r="CE48" s="805"/>
      <c r="CF48" s="805"/>
      <c r="CG48" s="806"/>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5"/>
    </row>
    <row r="49" spans="1:131" s="246" customFormat="1" ht="26.25" customHeight="1" x14ac:dyDescent="0.15">
      <c r="A49" s="260">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6"/>
      <c r="AL49" s="1070"/>
      <c r="AM49" s="1070"/>
      <c r="AN49" s="1070"/>
      <c r="AO49" s="1070"/>
      <c r="AP49" s="1070"/>
      <c r="AQ49" s="1070"/>
      <c r="AR49" s="1070"/>
      <c r="AS49" s="1070"/>
      <c r="AT49" s="1070"/>
      <c r="AU49" s="1070"/>
      <c r="AV49" s="1070"/>
      <c r="AW49" s="1070"/>
      <c r="AX49" s="1070"/>
      <c r="AY49" s="1070"/>
      <c r="AZ49" s="1135"/>
      <c r="BA49" s="1135"/>
      <c r="BB49" s="1135"/>
      <c r="BC49" s="1135"/>
      <c r="BD49" s="1135"/>
      <c r="BE49" s="1125"/>
      <c r="BF49" s="1125"/>
      <c r="BG49" s="1125"/>
      <c r="BH49" s="1125"/>
      <c r="BI49" s="1126"/>
      <c r="BJ49" s="251"/>
      <c r="BK49" s="251"/>
      <c r="BL49" s="251"/>
      <c r="BM49" s="251"/>
      <c r="BN49" s="251"/>
      <c r="BO49" s="264"/>
      <c r="BP49" s="264"/>
      <c r="BQ49" s="261">
        <v>43</v>
      </c>
      <c r="BR49" s="262"/>
      <c r="BS49" s="804"/>
      <c r="BT49" s="805"/>
      <c r="BU49" s="805"/>
      <c r="BV49" s="805"/>
      <c r="BW49" s="805"/>
      <c r="BX49" s="805"/>
      <c r="BY49" s="805"/>
      <c r="BZ49" s="805"/>
      <c r="CA49" s="805"/>
      <c r="CB49" s="805"/>
      <c r="CC49" s="805"/>
      <c r="CD49" s="805"/>
      <c r="CE49" s="805"/>
      <c r="CF49" s="805"/>
      <c r="CG49" s="806"/>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5"/>
    </row>
    <row r="50" spans="1:131" s="246" customFormat="1" ht="26.25" customHeight="1" x14ac:dyDescent="0.15">
      <c r="A50" s="260">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1"/>
      <c r="BK50" s="251"/>
      <c r="BL50" s="251"/>
      <c r="BM50" s="251"/>
      <c r="BN50" s="251"/>
      <c r="BO50" s="264"/>
      <c r="BP50" s="264"/>
      <c r="BQ50" s="261">
        <v>44</v>
      </c>
      <c r="BR50" s="262"/>
      <c r="BS50" s="804"/>
      <c r="BT50" s="805"/>
      <c r="BU50" s="805"/>
      <c r="BV50" s="805"/>
      <c r="BW50" s="805"/>
      <c r="BX50" s="805"/>
      <c r="BY50" s="805"/>
      <c r="BZ50" s="805"/>
      <c r="CA50" s="805"/>
      <c r="CB50" s="805"/>
      <c r="CC50" s="805"/>
      <c r="CD50" s="805"/>
      <c r="CE50" s="805"/>
      <c r="CF50" s="805"/>
      <c r="CG50" s="806"/>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5"/>
    </row>
    <row r="51" spans="1:131" s="246" customFormat="1" ht="26.25" customHeight="1" x14ac:dyDescent="0.15">
      <c r="A51" s="260">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1"/>
      <c r="BK51" s="251"/>
      <c r="BL51" s="251"/>
      <c r="BM51" s="251"/>
      <c r="BN51" s="251"/>
      <c r="BO51" s="264"/>
      <c r="BP51" s="264"/>
      <c r="BQ51" s="261">
        <v>45</v>
      </c>
      <c r="BR51" s="262"/>
      <c r="BS51" s="804"/>
      <c r="BT51" s="805"/>
      <c r="BU51" s="805"/>
      <c r="BV51" s="805"/>
      <c r="BW51" s="805"/>
      <c r="BX51" s="805"/>
      <c r="BY51" s="805"/>
      <c r="BZ51" s="805"/>
      <c r="CA51" s="805"/>
      <c r="CB51" s="805"/>
      <c r="CC51" s="805"/>
      <c r="CD51" s="805"/>
      <c r="CE51" s="805"/>
      <c r="CF51" s="805"/>
      <c r="CG51" s="806"/>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5"/>
    </row>
    <row r="52" spans="1:131" s="246" customFormat="1" ht="26.25" customHeight="1" x14ac:dyDescent="0.15">
      <c r="A52" s="260">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1"/>
      <c r="BK52" s="251"/>
      <c r="BL52" s="251"/>
      <c r="BM52" s="251"/>
      <c r="BN52" s="251"/>
      <c r="BO52" s="264"/>
      <c r="BP52" s="264"/>
      <c r="BQ52" s="261">
        <v>46</v>
      </c>
      <c r="BR52" s="262"/>
      <c r="BS52" s="804"/>
      <c r="BT52" s="805"/>
      <c r="BU52" s="805"/>
      <c r="BV52" s="805"/>
      <c r="BW52" s="805"/>
      <c r="BX52" s="805"/>
      <c r="BY52" s="805"/>
      <c r="BZ52" s="805"/>
      <c r="CA52" s="805"/>
      <c r="CB52" s="805"/>
      <c r="CC52" s="805"/>
      <c r="CD52" s="805"/>
      <c r="CE52" s="805"/>
      <c r="CF52" s="805"/>
      <c r="CG52" s="806"/>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5"/>
    </row>
    <row r="53" spans="1:131" s="246" customFormat="1" ht="26.25" customHeight="1" x14ac:dyDescent="0.15">
      <c r="A53" s="260">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1"/>
      <c r="BK53" s="251"/>
      <c r="BL53" s="251"/>
      <c r="BM53" s="251"/>
      <c r="BN53" s="251"/>
      <c r="BO53" s="264"/>
      <c r="BP53" s="264"/>
      <c r="BQ53" s="261">
        <v>47</v>
      </c>
      <c r="BR53" s="262"/>
      <c r="BS53" s="804"/>
      <c r="BT53" s="805"/>
      <c r="BU53" s="805"/>
      <c r="BV53" s="805"/>
      <c r="BW53" s="805"/>
      <c r="BX53" s="805"/>
      <c r="BY53" s="805"/>
      <c r="BZ53" s="805"/>
      <c r="CA53" s="805"/>
      <c r="CB53" s="805"/>
      <c r="CC53" s="805"/>
      <c r="CD53" s="805"/>
      <c r="CE53" s="805"/>
      <c r="CF53" s="805"/>
      <c r="CG53" s="806"/>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5"/>
    </row>
    <row r="54" spans="1:131" s="246" customFormat="1" ht="26.25" customHeight="1" x14ac:dyDescent="0.15">
      <c r="A54" s="260">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1"/>
      <c r="BK54" s="251"/>
      <c r="BL54" s="251"/>
      <c r="BM54" s="251"/>
      <c r="BN54" s="251"/>
      <c r="BO54" s="264"/>
      <c r="BP54" s="264"/>
      <c r="BQ54" s="261">
        <v>48</v>
      </c>
      <c r="BR54" s="262"/>
      <c r="BS54" s="804"/>
      <c r="BT54" s="805"/>
      <c r="BU54" s="805"/>
      <c r="BV54" s="805"/>
      <c r="BW54" s="805"/>
      <c r="BX54" s="805"/>
      <c r="BY54" s="805"/>
      <c r="BZ54" s="805"/>
      <c r="CA54" s="805"/>
      <c r="CB54" s="805"/>
      <c r="CC54" s="805"/>
      <c r="CD54" s="805"/>
      <c r="CE54" s="805"/>
      <c r="CF54" s="805"/>
      <c r="CG54" s="806"/>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5"/>
    </row>
    <row r="55" spans="1:131" s="246" customFormat="1" ht="26.25" customHeight="1" x14ac:dyDescent="0.15">
      <c r="A55" s="260">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1"/>
      <c r="BK55" s="251"/>
      <c r="BL55" s="251"/>
      <c r="BM55" s="251"/>
      <c r="BN55" s="251"/>
      <c r="BO55" s="264"/>
      <c r="BP55" s="264"/>
      <c r="BQ55" s="261">
        <v>49</v>
      </c>
      <c r="BR55" s="262"/>
      <c r="BS55" s="804"/>
      <c r="BT55" s="805"/>
      <c r="BU55" s="805"/>
      <c r="BV55" s="805"/>
      <c r="BW55" s="805"/>
      <c r="BX55" s="805"/>
      <c r="BY55" s="805"/>
      <c r="BZ55" s="805"/>
      <c r="CA55" s="805"/>
      <c r="CB55" s="805"/>
      <c r="CC55" s="805"/>
      <c r="CD55" s="805"/>
      <c r="CE55" s="805"/>
      <c r="CF55" s="805"/>
      <c r="CG55" s="806"/>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5"/>
    </row>
    <row r="56" spans="1:131" s="246" customFormat="1" ht="26.25" customHeight="1" x14ac:dyDescent="0.15">
      <c r="A56" s="260">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1"/>
      <c r="BK56" s="251"/>
      <c r="BL56" s="251"/>
      <c r="BM56" s="251"/>
      <c r="BN56" s="251"/>
      <c r="BO56" s="264"/>
      <c r="BP56" s="264"/>
      <c r="BQ56" s="261">
        <v>50</v>
      </c>
      <c r="BR56" s="262"/>
      <c r="BS56" s="804"/>
      <c r="BT56" s="805"/>
      <c r="BU56" s="805"/>
      <c r="BV56" s="805"/>
      <c r="BW56" s="805"/>
      <c r="BX56" s="805"/>
      <c r="BY56" s="805"/>
      <c r="BZ56" s="805"/>
      <c r="CA56" s="805"/>
      <c r="CB56" s="805"/>
      <c r="CC56" s="805"/>
      <c r="CD56" s="805"/>
      <c r="CE56" s="805"/>
      <c r="CF56" s="805"/>
      <c r="CG56" s="806"/>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5"/>
    </row>
    <row r="57" spans="1:131" s="246" customFormat="1" ht="26.25" customHeight="1" x14ac:dyDescent="0.15">
      <c r="A57" s="260">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1"/>
      <c r="BK57" s="251"/>
      <c r="BL57" s="251"/>
      <c r="BM57" s="251"/>
      <c r="BN57" s="251"/>
      <c r="BO57" s="264"/>
      <c r="BP57" s="264"/>
      <c r="BQ57" s="261">
        <v>51</v>
      </c>
      <c r="BR57" s="262"/>
      <c r="BS57" s="804"/>
      <c r="BT57" s="805"/>
      <c r="BU57" s="805"/>
      <c r="BV57" s="805"/>
      <c r="BW57" s="805"/>
      <c r="BX57" s="805"/>
      <c r="BY57" s="805"/>
      <c r="BZ57" s="805"/>
      <c r="CA57" s="805"/>
      <c r="CB57" s="805"/>
      <c r="CC57" s="805"/>
      <c r="CD57" s="805"/>
      <c r="CE57" s="805"/>
      <c r="CF57" s="805"/>
      <c r="CG57" s="806"/>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5"/>
    </row>
    <row r="58" spans="1:131" s="246" customFormat="1" ht="26.25" customHeight="1" x14ac:dyDescent="0.15">
      <c r="A58" s="260">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1"/>
      <c r="BK58" s="251"/>
      <c r="BL58" s="251"/>
      <c r="BM58" s="251"/>
      <c r="BN58" s="251"/>
      <c r="BO58" s="264"/>
      <c r="BP58" s="264"/>
      <c r="BQ58" s="261">
        <v>52</v>
      </c>
      <c r="BR58" s="262"/>
      <c r="BS58" s="804"/>
      <c r="BT58" s="805"/>
      <c r="BU58" s="805"/>
      <c r="BV58" s="805"/>
      <c r="BW58" s="805"/>
      <c r="BX58" s="805"/>
      <c r="BY58" s="805"/>
      <c r="BZ58" s="805"/>
      <c r="CA58" s="805"/>
      <c r="CB58" s="805"/>
      <c r="CC58" s="805"/>
      <c r="CD58" s="805"/>
      <c r="CE58" s="805"/>
      <c r="CF58" s="805"/>
      <c r="CG58" s="806"/>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5"/>
    </row>
    <row r="59" spans="1:131" s="246" customFormat="1" ht="26.25" customHeight="1" x14ac:dyDescent="0.15">
      <c r="A59" s="260">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1"/>
      <c r="BK59" s="251"/>
      <c r="BL59" s="251"/>
      <c r="BM59" s="251"/>
      <c r="BN59" s="251"/>
      <c r="BO59" s="264"/>
      <c r="BP59" s="264"/>
      <c r="BQ59" s="261">
        <v>53</v>
      </c>
      <c r="BR59" s="262"/>
      <c r="BS59" s="804"/>
      <c r="BT59" s="805"/>
      <c r="BU59" s="805"/>
      <c r="BV59" s="805"/>
      <c r="BW59" s="805"/>
      <c r="BX59" s="805"/>
      <c r="BY59" s="805"/>
      <c r="BZ59" s="805"/>
      <c r="CA59" s="805"/>
      <c r="CB59" s="805"/>
      <c r="CC59" s="805"/>
      <c r="CD59" s="805"/>
      <c r="CE59" s="805"/>
      <c r="CF59" s="805"/>
      <c r="CG59" s="806"/>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5"/>
    </row>
    <row r="60" spans="1:131" s="246" customFormat="1" ht="26.25" customHeight="1" x14ac:dyDescent="0.15">
      <c r="A60" s="260">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1"/>
      <c r="BK60" s="251"/>
      <c r="BL60" s="251"/>
      <c r="BM60" s="251"/>
      <c r="BN60" s="251"/>
      <c r="BO60" s="264"/>
      <c r="BP60" s="264"/>
      <c r="BQ60" s="261">
        <v>54</v>
      </c>
      <c r="BR60" s="262"/>
      <c r="BS60" s="804"/>
      <c r="BT60" s="805"/>
      <c r="BU60" s="805"/>
      <c r="BV60" s="805"/>
      <c r="BW60" s="805"/>
      <c r="BX60" s="805"/>
      <c r="BY60" s="805"/>
      <c r="BZ60" s="805"/>
      <c r="CA60" s="805"/>
      <c r="CB60" s="805"/>
      <c r="CC60" s="805"/>
      <c r="CD60" s="805"/>
      <c r="CE60" s="805"/>
      <c r="CF60" s="805"/>
      <c r="CG60" s="806"/>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5"/>
    </row>
    <row r="61" spans="1:131" s="246" customFormat="1" ht="26.25" customHeight="1" thickBot="1" x14ac:dyDescent="0.2">
      <c r="A61" s="260">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1"/>
      <c r="BK61" s="251"/>
      <c r="BL61" s="251"/>
      <c r="BM61" s="251"/>
      <c r="BN61" s="251"/>
      <c r="BO61" s="264"/>
      <c r="BP61" s="264"/>
      <c r="BQ61" s="261">
        <v>55</v>
      </c>
      <c r="BR61" s="262"/>
      <c r="BS61" s="804"/>
      <c r="BT61" s="805"/>
      <c r="BU61" s="805"/>
      <c r="BV61" s="805"/>
      <c r="BW61" s="805"/>
      <c r="BX61" s="805"/>
      <c r="BY61" s="805"/>
      <c r="BZ61" s="805"/>
      <c r="CA61" s="805"/>
      <c r="CB61" s="805"/>
      <c r="CC61" s="805"/>
      <c r="CD61" s="805"/>
      <c r="CE61" s="805"/>
      <c r="CF61" s="805"/>
      <c r="CG61" s="806"/>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5"/>
    </row>
    <row r="62" spans="1:131" s="246" customFormat="1" ht="26.25" customHeight="1" x14ac:dyDescent="0.15">
      <c r="A62" s="260">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4"/>
      <c r="BP62" s="264"/>
      <c r="BQ62" s="261">
        <v>56</v>
      </c>
      <c r="BR62" s="262"/>
      <c r="BS62" s="804"/>
      <c r="BT62" s="805"/>
      <c r="BU62" s="805"/>
      <c r="BV62" s="805"/>
      <c r="BW62" s="805"/>
      <c r="BX62" s="805"/>
      <c r="BY62" s="805"/>
      <c r="BZ62" s="805"/>
      <c r="CA62" s="805"/>
      <c r="CB62" s="805"/>
      <c r="CC62" s="805"/>
      <c r="CD62" s="805"/>
      <c r="CE62" s="805"/>
      <c r="CF62" s="805"/>
      <c r="CG62" s="806"/>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5"/>
    </row>
    <row r="63" spans="1:131" s="246" customFormat="1" ht="26.25" customHeight="1" thickBot="1" x14ac:dyDescent="0.2">
      <c r="A63" s="263" t="s">
        <v>387</v>
      </c>
      <c r="B63" s="1043" t="s">
        <v>411</v>
      </c>
      <c r="C63" s="1044"/>
      <c r="D63" s="1044"/>
      <c r="E63" s="1044"/>
      <c r="F63" s="1044"/>
      <c r="G63" s="1044"/>
      <c r="H63" s="1044"/>
      <c r="I63" s="1044"/>
      <c r="J63" s="1044"/>
      <c r="K63" s="1044"/>
      <c r="L63" s="1044"/>
      <c r="M63" s="1044"/>
      <c r="N63" s="1044"/>
      <c r="O63" s="1044"/>
      <c r="P63" s="1045"/>
      <c r="Q63" s="1061"/>
      <c r="R63" s="1062"/>
      <c r="S63" s="1062"/>
      <c r="T63" s="1062"/>
      <c r="U63" s="1062"/>
      <c r="V63" s="1062"/>
      <c r="W63" s="1062"/>
      <c r="X63" s="1062"/>
      <c r="Y63" s="1062"/>
      <c r="Z63" s="1062"/>
      <c r="AA63" s="1062"/>
      <c r="AB63" s="1062"/>
      <c r="AC63" s="1062"/>
      <c r="AD63" s="1062"/>
      <c r="AE63" s="1121"/>
      <c r="AF63" s="1122">
        <v>1093</v>
      </c>
      <c r="AG63" s="1058"/>
      <c r="AH63" s="1058"/>
      <c r="AI63" s="1058"/>
      <c r="AJ63" s="1123"/>
      <c r="AK63" s="1124"/>
      <c r="AL63" s="1062"/>
      <c r="AM63" s="1062"/>
      <c r="AN63" s="1062"/>
      <c r="AO63" s="1062"/>
      <c r="AP63" s="1058">
        <v>5989</v>
      </c>
      <c r="AQ63" s="1058"/>
      <c r="AR63" s="1058"/>
      <c r="AS63" s="1058"/>
      <c r="AT63" s="1058"/>
      <c r="AU63" s="1058">
        <v>3314</v>
      </c>
      <c r="AV63" s="1058"/>
      <c r="AW63" s="1058"/>
      <c r="AX63" s="1058"/>
      <c r="AY63" s="1058"/>
      <c r="AZ63" s="1118"/>
      <c r="BA63" s="1118"/>
      <c r="BB63" s="1118"/>
      <c r="BC63" s="1118"/>
      <c r="BD63" s="1118"/>
      <c r="BE63" s="1059"/>
      <c r="BF63" s="1059"/>
      <c r="BG63" s="1059"/>
      <c r="BH63" s="1059"/>
      <c r="BI63" s="1060"/>
      <c r="BJ63" s="1119" t="s">
        <v>127</v>
      </c>
      <c r="BK63" s="1050"/>
      <c r="BL63" s="1050"/>
      <c r="BM63" s="1050"/>
      <c r="BN63" s="1120"/>
      <c r="BO63" s="264"/>
      <c r="BP63" s="264"/>
      <c r="BQ63" s="261">
        <v>57</v>
      </c>
      <c r="BR63" s="262"/>
      <c r="BS63" s="804"/>
      <c r="BT63" s="805"/>
      <c r="BU63" s="805"/>
      <c r="BV63" s="805"/>
      <c r="BW63" s="805"/>
      <c r="BX63" s="805"/>
      <c r="BY63" s="805"/>
      <c r="BZ63" s="805"/>
      <c r="CA63" s="805"/>
      <c r="CB63" s="805"/>
      <c r="CC63" s="805"/>
      <c r="CD63" s="805"/>
      <c r="CE63" s="805"/>
      <c r="CF63" s="805"/>
      <c r="CG63" s="806"/>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04"/>
      <c r="BT64" s="805"/>
      <c r="BU64" s="805"/>
      <c r="BV64" s="805"/>
      <c r="BW64" s="805"/>
      <c r="BX64" s="805"/>
      <c r="BY64" s="805"/>
      <c r="BZ64" s="805"/>
      <c r="CA64" s="805"/>
      <c r="CB64" s="805"/>
      <c r="CC64" s="805"/>
      <c r="CD64" s="805"/>
      <c r="CE64" s="805"/>
      <c r="CF64" s="805"/>
      <c r="CG64" s="806"/>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5"/>
    </row>
    <row r="65" spans="1:131" s="246" customFormat="1" ht="26.25" customHeight="1" thickBot="1" x14ac:dyDescent="0.2">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04"/>
      <c r="BT65" s="805"/>
      <c r="BU65" s="805"/>
      <c r="BV65" s="805"/>
      <c r="BW65" s="805"/>
      <c r="BX65" s="805"/>
      <c r="BY65" s="805"/>
      <c r="BZ65" s="805"/>
      <c r="CA65" s="805"/>
      <c r="CB65" s="805"/>
      <c r="CC65" s="805"/>
      <c r="CD65" s="805"/>
      <c r="CE65" s="805"/>
      <c r="CF65" s="805"/>
      <c r="CG65" s="806"/>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5"/>
    </row>
    <row r="66" spans="1:131" s="246" customFormat="1" ht="26.25" customHeight="1" x14ac:dyDescent="0.15">
      <c r="A66" s="1091" t="s">
        <v>413</v>
      </c>
      <c r="B66" s="1092"/>
      <c r="C66" s="1092"/>
      <c r="D66" s="1092"/>
      <c r="E66" s="1092"/>
      <c r="F66" s="1092"/>
      <c r="G66" s="1092"/>
      <c r="H66" s="1092"/>
      <c r="I66" s="1092"/>
      <c r="J66" s="1092"/>
      <c r="K66" s="1092"/>
      <c r="L66" s="1092"/>
      <c r="M66" s="1092"/>
      <c r="N66" s="1092"/>
      <c r="O66" s="1092"/>
      <c r="P66" s="1093"/>
      <c r="Q66" s="1097" t="s">
        <v>391</v>
      </c>
      <c r="R66" s="1098"/>
      <c r="S66" s="1098"/>
      <c r="T66" s="1098"/>
      <c r="U66" s="1099"/>
      <c r="V66" s="1097" t="s">
        <v>392</v>
      </c>
      <c r="W66" s="1098"/>
      <c r="X66" s="1098"/>
      <c r="Y66" s="1098"/>
      <c r="Z66" s="1099"/>
      <c r="AA66" s="1097" t="s">
        <v>393</v>
      </c>
      <c r="AB66" s="1098"/>
      <c r="AC66" s="1098"/>
      <c r="AD66" s="1098"/>
      <c r="AE66" s="1099"/>
      <c r="AF66" s="1103" t="s">
        <v>394</v>
      </c>
      <c r="AG66" s="1104"/>
      <c r="AH66" s="1104"/>
      <c r="AI66" s="1104"/>
      <c r="AJ66" s="1105"/>
      <c r="AK66" s="1097" t="s">
        <v>395</v>
      </c>
      <c r="AL66" s="1092"/>
      <c r="AM66" s="1092"/>
      <c r="AN66" s="1092"/>
      <c r="AO66" s="1093"/>
      <c r="AP66" s="1097" t="s">
        <v>396</v>
      </c>
      <c r="AQ66" s="1098"/>
      <c r="AR66" s="1098"/>
      <c r="AS66" s="1098"/>
      <c r="AT66" s="1099"/>
      <c r="AU66" s="1097" t="s">
        <v>414</v>
      </c>
      <c r="AV66" s="1098"/>
      <c r="AW66" s="1098"/>
      <c r="AX66" s="1098"/>
      <c r="AY66" s="1099"/>
      <c r="AZ66" s="1097" t="s">
        <v>372</v>
      </c>
      <c r="BA66" s="1098"/>
      <c r="BB66" s="1098"/>
      <c r="BC66" s="1098"/>
      <c r="BD66" s="1110"/>
      <c r="BE66" s="264"/>
      <c r="BF66" s="264"/>
      <c r="BG66" s="264"/>
      <c r="BH66" s="264"/>
      <c r="BI66" s="264"/>
      <c r="BJ66" s="264"/>
      <c r="BK66" s="264"/>
      <c r="BL66" s="264"/>
      <c r="BM66" s="264"/>
      <c r="BN66" s="264"/>
      <c r="BO66" s="264"/>
      <c r="BP66" s="264"/>
      <c r="BQ66" s="261">
        <v>60</v>
      </c>
      <c r="BR66" s="266"/>
      <c r="BS66" s="1052"/>
      <c r="BT66" s="1053"/>
      <c r="BU66" s="1053"/>
      <c r="BV66" s="1053"/>
      <c r="BW66" s="1053"/>
      <c r="BX66" s="1053"/>
      <c r="BY66" s="1053"/>
      <c r="BZ66" s="1053"/>
      <c r="CA66" s="1053"/>
      <c r="CB66" s="1053"/>
      <c r="CC66" s="1053"/>
      <c r="CD66" s="1053"/>
      <c r="CE66" s="1053"/>
      <c r="CF66" s="1053"/>
      <c r="CG66" s="1054"/>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40"/>
      <c r="DW66" s="1041"/>
      <c r="DX66" s="1041"/>
      <c r="DY66" s="1041"/>
      <c r="DZ66" s="1042"/>
      <c r="EA66" s="245"/>
    </row>
    <row r="67" spans="1:131" s="246"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1"/>
      <c r="BE67" s="264"/>
      <c r="BF67" s="264"/>
      <c r="BG67" s="264"/>
      <c r="BH67" s="264"/>
      <c r="BI67" s="264"/>
      <c r="BJ67" s="264"/>
      <c r="BK67" s="264"/>
      <c r="BL67" s="264"/>
      <c r="BM67" s="264"/>
      <c r="BN67" s="264"/>
      <c r="BO67" s="264"/>
      <c r="BP67" s="264"/>
      <c r="BQ67" s="261">
        <v>61</v>
      </c>
      <c r="BR67" s="266"/>
      <c r="BS67" s="1052"/>
      <c r="BT67" s="1053"/>
      <c r="BU67" s="1053"/>
      <c r="BV67" s="1053"/>
      <c r="BW67" s="1053"/>
      <c r="BX67" s="1053"/>
      <c r="BY67" s="1053"/>
      <c r="BZ67" s="1053"/>
      <c r="CA67" s="1053"/>
      <c r="CB67" s="1053"/>
      <c r="CC67" s="1053"/>
      <c r="CD67" s="1053"/>
      <c r="CE67" s="1053"/>
      <c r="CF67" s="1053"/>
      <c r="CG67" s="1054"/>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40"/>
      <c r="DW67" s="1041"/>
      <c r="DX67" s="1041"/>
      <c r="DY67" s="1041"/>
      <c r="DZ67" s="1042"/>
      <c r="EA67" s="245"/>
    </row>
    <row r="68" spans="1:131" s="246" customFormat="1" ht="26.25" customHeight="1" thickTop="1" x14ac:dyDescent="0.15">
      <c r="A68" s="257">
        <v>1</v>
      </c>
      <c r="B68" s="1078" t="s">
        <v>573</v>
      </c>
      <c r="C68" s="1079"/>
      <c r="D68" s="1079"/>
      <c r="E68" s="1079"/>
      <c r="F68" s="1079"/>
      <c r="G68" s="1079"/>
      <c r="H68" s="1079"/>
      <c r="I68" s="1079"/>
      <c r="J68" s="1079"/>
      <c r="K68" s="1079"/>
      <c r="L68" s="1079"/>
      <c r="M68" s="1079"/>
      <c r="N68" s="1079"/>
      <c r="O68" s="1079"/>
      <c r="P68" s="1080"/>
      <c r="Q68" s="1084">
        <v>2263</v>
      </c>
      <c r="R68" s="1081"/>
      <c r="S68" s="1081"/>
      <c r="T68" s="1081"/>
      <c r="U68" s="1081"/>
      <c r="V68" s="1081">
        <v>2147</v>
      </c>
      <c r="W68" s="1081"/>
      <c r="X68" s="1081"/>
      <c r="Y68" s="1081"/>
      <c r="Z68" s="1081"/>
      <c r="AA68" s="1081">
        <v>116</v>
      </c>
      <c r="AB68" s="1081"/>
      <c r="AC68" s="1081"/>
      <c r="AD68" s="1081"/>
      <c r="AE68" s="1081"/>
      <c r="AF68" s="1081">
        <v>116</v>
      </c>
      <c r="AG68" s="1081"/>
      <c r="AH68" s="1081"/>
      <c r="AI68" s="1081"/>
      <c r="AJ68" s="1081"/>
      <c r="AK68" s="1081" t="s">
        <v>596</v>
      </c>
      <c r="AL68" s="1081"/>
      <c r="AM68" s="1081"/>
      <c r="AN68" s="1081"/>
      <c r="AO68" s="1081"/>
      <c r="AP68" s="1081">
        <v>41</v>
      </c>
      <c r="AQ68" s="1081"/>
      <c r="AR68" s="1081"/>
      <c r="AS68" s="1081"/>
      <c r="AT68" s="1081"/>
      <c r="AU68" s="1081">
        <v>26</v>
      </c>
      <c r="AV68" s="1081"/>
      <c r="AW68" s="1081"/>
      <c r="AX68" s="1081"/>
      <c r="AY68" s="1081"/>
      <c r="AZ68" s="1082"/>
      <c r="BA68" s="1082"/>
      <c r="BB68" s="1082"/>
      <c r="BC68" s="1082"/>
      <c r="BD68" s="1083"/>
      <c r="BE68" s="264"/>
      <c r="BF68" s="264"/>
      <c r="BG68" s="264"/>
      <c r="BH68" s="264"/>
      <c r="BI68" s="264"/>
      <c r="BJ68" s="264"/>
      <c r="BK68" s="264"/>
      <c r="BL68" s="264"/>
      <c r="BM68" s="264"/>
      <c r="BN68" s="264"/>
      <c r="BO68" s="264"/>
      <c r="BP68" s="264"/>
      <c r="BQ68" s="261">
        <v>62</v>
      </c>
      <c r="BR68" s="266"/>
      <c r="BS68" s="1052"/>
      <c r="BT68" s="1053"/>
      <c r="BU68" s="1053"/>
      <c r="BV68" s="1053"/>
      <c r="BW68" s="1053"/>
      <c r="BX68" s="1053"/>
      <c r="BY68" s="1053"/>
      <c r="BZ68" s="1053"/>
      <c r="CA68" s="1053"/>
      <c r="CB68" s="1053"/>
      <c r="CC68" s="1053"/>
      <c r="CD68" s="1053"/>
      <c r="CE68" s="1053"/>
      <c r="CF68" s="1053"/>
      <c r="CG68" s="1054"/>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40"/>
      <c r="DW68" s="1041"/>
      <c r="DX68" s="1041"/>
      <c r="DY68" s="1041"/>
      <c r="DZ68" s="1042"/>
      <c r="EA68" s="245"/>
    </row>
    <row r="69" spans="1:131" s="246" customFormat="1" ht="26.25" customHeight="1" x14ac:dyDescent="0.15">
      <c r="A69" s="260">
        <v>2</v>
      </c>
      <c r="B69" s="801" t="s">
        <v>574</v>
      </c>
      <c r="C69" s="802"/>
      <c r="D69" s="802"/>
      <c r="E69" s="802"/>
      <c r="F69" s="802"/>
      <c r="G69" s="802"/>
      <c r="H69" s="802"/>
      <c r="I69" s="802"/>
      <c r="J69" s="802"/>
      <c r="K69" s="802"/>
      <c r="L69" s="802"/>
      <c r="M69" s="802"/>
      <c r="N69" s="802"/>
      <c r="O69" s="802"/>
      <c r="P69" s="803"/>
      <c r="Q69" s="1073">
        <v>6476</v>
      </c>
      <c r="R69" s="1070"/>
      <c r="S69" s="1070"/>
      <c r="T69" s="1070"/>
      <c r="U69" s="1070"/>
      <c r="V69" s="1070">
        <v>6430</v>
      </c>
      <c r="W69" s="1070"/>
      <c r="X69" s="1070"/>
      <c r="Y69" s="1070"/>
      <c r="Z69" s="1070"/>
      <c r="AA69" s="1070">
        <v>46</v>
      </c>
      <c r="AB69" s="1070"/>
      <c r="AC69" s="1070"/>
      <c r="AD69" s="1070"/>
      <c r="AE69" s="1070"/>
      <c r="AF69" s="1070">
        <v>46</v>
      </c>
      <c r="AG69" s="1070"/>
      <c r="AH69" s="1070"/>
      <c r="AI69" s="1070"/>
      <c r="AJ69" s="1070"/>
      <c r="AK69" s="1070" t="s">
        <v>596</v>
      </c>
      <c r="AL69" s="1070"/>
      <c r="AM69" s="1070"/>
      <c r="AN69" s="1070"/>
      <c r="AO69" s="1070"/>
      <c r="AP69" s="1070" t="s">
        <v>572</v>
      </c>
      <c r="AQ69" s="1070"/>
      <c r="AR69" s="1070"/>
      <c r="AS69" s="1070"/>
      <c r="AT69" s="1070"/>
      <c r="AU69" s="1070" t="s">
        <v>582</v>
      </c>
      <c r="AV69" s="1070"/>
      <c r="AW69" s="1070"/>
      <c r="AX69" s="1070"/>
      <c r="AY69" s="1070"/>
      <c r="AZ69" s="1071"/>
      <c r="BA69" s="1071"/>
      <c r="BB69" s="1071"/>
      <c r="BC69" s="1071"/>
      <c r="BD69" s="1072"/>
      <c r="BE69" s="264"/>
      <c r="BF69" s="264"/>
      <c r="BG69" s="264"/>
      <c r="BH69" s="264"/>
      <c r="BI69" s="264"/>
      <c r="BJ69" s="264"/>
      <c r="BK69" s="264"/>
      <c r="BL69" s="264"/>
      <c r="BM69" s="264"/>
      <c r="BN69" s="264"/>
      <c r="BO69" s="264"/>
      <c r="BP69" s="264"/>
      <c r="BQ69" s="261">
        <v>63</v>
      </c>
      <c r="BR69" s="266"/>
      <c r="BS69" s="1052"/>
      <c r="BT69" s="1053"/>
      <c r="BU69" s="1053"/>
      <c r="BV69" s="1053"/>
      <c r="BW69" s="1053"/>
      <c r="BX69" s="1053"/>
      <c r="BY69" s="1053"/>
      <c r="BZ69" s="1053"/>
      <c r="CA69" s="1053"/>
      <c r="CB69" s="1053"/>
      <c r="CC69" s="1053"/>
      <c r="CD69" s="1053"/>
      <c r="CE69" s="1053"/>
      <c r="CF69" s="1053"/>
      <c r="CG69" s="1054"/>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40"/>
      <c r="DW69" s="1041"/>
      <c r="DX69" s="1041"/>
      <c r="DY69" s="1041"/>
      <c r="DZ69" s="1042"/>
      <c r="EA69" s="245"/>
    </row>
    <row r="70" spans="1:131" s="246" customFormat="1" ht="26.25" customHeight="1" x14ac:dyDescent="0.15">
      <c r="A70" s="260">
        <v>3</v>
      </c>
      <c r="B70" s="801" t="s">
        <v>575</v>
      </c>
      <c r="C70" s="802"/>
      <c r="D70" s="802"/>
      <c r="E70" s="802"/>
      <c r="F70" s="802"/>
      <c r="G70" s="802"/>
      <c r="H70" s="802"/>
      <c r="I70" s="802"/>
      <c r="J70" s="802"/>
      <c r="K70" s="802"/>
      <c r="L70" s="802"/>
      <c r="M70" s="802"/>
      <c r="N70" s="802"/>
      <c r="O70" s="802"/>
      <c r="P70" s="803"/>
      <c r="Q70" s="1073">
        <v>18</v>
      </c>
      <c r="R70" s="1070"/>
      <c r="S70" s="1070"/>
      <c r="T70" s="1070"/>
      <c r="U70" s="1070"/>
      <c r="V70" s="1070">
        <v>3</v>
      </c>
      <c r="W70" s="1070"/>
      <c r="X70" s="1070"/>
      <c r="Y70" s="1070"/>
      <c r="Z70" s="1070"/>
      <c r="AA70" s="1070">
        <v>15</v>
      </c>
      <c r="AB70" s="1070"/>
      <c r="AC70" s="1070"/>
      <c r="AD70" s="1070"/>
      <c r="AE70" s="1070"/>
      <c r="AF70" s="1070">
        <v>15</v>
      </c>
      <c r="AG70" s="1070"/>
      <c r="AH70" s="1070"/>
      <c r="AI70" s="1070"/>
      <c r="AJ70" s="1070"/>
      <c r="AK70" s="1070" t="s">
        <v>596</v>
      </c>
      <c r="AL70" s="1070"/>
      <c r="AM70" s="1070"/>
      <c r="AN70" s="1070"/>
      <c r="AO70" s="1070"/>
      <c r="AP70" s="1070" t="s">
        <v>583</v>
      </c>
      <c r="AQ70" s="1070"/>
      <c r="AR70" s="1070"/>
      <c r="AS70" s="1070"/>
      <c r="AT70" s="1070"/>
      <c r="AU70" s="1070" t="s">
        <v>572</v>
      </c>
      <c r="AV70" s="1070"/>
      <c r="AW70" s="1070"/>
      <c r="AX70" s="1070"/>
      <c r="AY70" s="1070"/>
      <c r="AZ70" s="1071"/>
      <c r="BA70" s="1071"/>
      <c r="BB70" s="1071"/>
      <c r="BC70" s="1071"/>
      <c r="BD70" s="1072"/>
      <c r="BE70" s="264"/>
      <c r="BF70" s="264"/>
      <c r="BG70" s="264"/>
      <c r="BH70" s="264"/>
      <c r="BI70" s="264"/>
      <c r="BJ70" s="264"/>
      <c r="BK70" s="264"/>
      <c r="BL70" s="264"/>
      <c r="BM70" s="264"/>
      <c r="BN70" s="264"/>
      <c r="BO70" s="264"/>
      <c r="BP70" s="264"/>
      <c r="BQ70" s="261">
        <v>64</v>
      </c>
      <c r="BR70" s="266"/>
      <c r="BS70" s="1052"/>
      <c r="BT70" s="1053"/>
      <c r="BU70" s="1053"/>
      <c r="BV70" s="1053"/>
      <c r="BW70" s="1053"/>
      <c r="BX70" s="1053"/>
      <c r="BY70" s="1053"/>
      <c r="BZ70" s="1053"/>
      <c r="CA70" s="1053"/>
      <c r="CB70" s="1053"/>
      <c r="CC70" s="1053"/>
      <c r="CD70" s="1053"/>
      <c r="CE70" s="1053"/>
      <c r="CF70" s="1053"/>
      <c r="CG70" s="1054"/>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40"/>
      <c r="DW70" s="1041"/>
      <c r="DX70" s="1041"/>
      <c r="DY70" s="1041"/>
      <c r="DZ70" s="1042"/>
      <c r="EA70" s="245"/>
    </row>
    <row r="71" spans="1:131" s="246" customFormat="1" ht="26.25" customHeight="1" x14ac:dyDescent="0.15">
      <c r="A71" s="260">
        <v>4</v>
      </c>
      <c r="B71" s="801" t="s">
        <v>576</v>
      </c>
      <c r="C71" s="802"/>
      <c r="D71" s="802"/>
      <c r="E71" s="802"/>
      <c r="F71" s="802"/>
      <c r="G71" s="802"/>
      <c r="H71" s="802"/>
      <c r="I71" s="802"/>
      <c r="J71" s="802"/>
      <c r="K71" s="802"/>
      <c r="L71" s="802"/>
      <c r="M71" s="802"/>
      <c r="N71" s="802"/>
      <c r="O71" s="802"/>
      <c r="P71" s="803"/>
      <c r="Q71" s="1073">
        <v>25</v>
      </c>
      <c r="R71" s="1070"/>
      <c r="S71" s="1070"/>
      <c r="T71" s="1070"/>
      <c r="U71" s="1070"/>
      <c r="V71" s="1070">
        <v>22</v>
      </c>
      <c r="W71" s="1070"/>
      <c r="X71" s="1070"/>
      <c r="Y71" s="1070"/>
      <c r="Z71" s="1070"/>
      <c r="AA71" s="1070">
        <v>3</v>
      </c>
      <c r="AB71" s="1070"/>
      <c r="AC71" s="1070"/>
      <c r="AD71" s="1070"/>
      <c r="AE71" s="1070"/>
      <c r="AF71" s="1070">
        <v>3</v>
      </c>
      <c r="AG71" s="1070"/>
      <c r="AH71" s="1070"/>
      <c r="AI71" s="1070"/>
      <c r="AJ71" s="1070"/>
      <c r="AK71" s="1070" t="s">
        <v>597</v>
      </c>
      <c r="AL71" s="1070"/>
      <c r="AM71" s="1070"/>
      <c r="AN71" s="1070"/>
      <c r="AO71" s="1070"/>
      <c r="AP71" s="1070" t="s">
        <v>582</v>
      </c>
      <c r="AQ71" s="1070"/>
      <c r="AR71" s="1070"/>
      <c r="AS71" s="1070"/>
      <c r="AT71" s="1070"/>
      <c r="AU71" s="1070" t="s">
        <v>572</v>
      </c>
      <c r="AV71" s="1070"/>
      <c r="AW71" s="1070"/>
      <c r="AX71" s="1070"/>
      <c r="AY71" s="1070"/>
      <c r="AZ71" s="1071"/>
      <c r="BA71" s="1071"/>
      <c r="BB71" s="1071"/>
      <c r="BC71" s="1071"/>
      <c r="BD71" s="1072"/>
      <c r="BE71" s="264"/>
      <c r="BF71" s="264"/>
      <c r="BG71" s="264"/>
      <c r="BH71" s="264"/>
      <c r="BI71" s="264"/>
      <c r="BJ71" s="264"/>
      <c r="BK71" s="264"/>
      <c r="BL71" s="264"/>
      <c r="BM71" s="264"/>
      <c r="BN71" s="264"/>
      <c r="BO71" s="264"/>
      <c r="BP71" s="264"/>
      <c r="BQ71" s="261">
        <v>65</v>
      </c>
      <c r="BR71" s="266"/>
      <c r="BS71" s="1052"/>
      <c r="BT71" s="1053"/>
      <c r="BU71" s="1053"/>
      <c r="BV71" s="1053"/>
      <c r="BW71" s="1053"/>
      <c r="BX71" s="1053"/>
      <c r="BY71" s="1053"/>
      <c r="BZ71" s="1053"/>
      <c r="CA71" s="1053"/>
      <c r="CB71" s="1053"/>
      <c r="CC71" s="1053"/>
      <c r="CD71" s="1053"/>
      <c r="CE71" s="1053"/>
      <c r="CF71" s="1053"/>
      <c r="CG71" s="1054"/>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40"/>
      <c r="DW71" s="1041"/>
      <c r="DX71" s="1041"/>
      <c r="DY71" s="1041"/>
      <c r="DZ71" s="1042"/>
      <c r="EA71" s="245"/>
    </row>
    <row r="72" spans="1:131" s="246" customFormat="1" ht="26.25" customHeight="1" x14ac:dyDescent="0.15">
      <c r="A72" s="260">
        <v>5</v>
      </c>
      <c r="B72" s="801" t="s">
        <v>577</v>
      </c>
      <c r="C72" s="802"/>
      <c r="D72" s="802"/>
      <c r="E72" s="802"/>
      <c r="F72" s="802"/>
      <c r="G72" s="802"/>
      <c r="H72" s="802"/>
      <c r="I72" s="802"/>
      <c r="J72" s="802"/>
      <c r="K72" s="802"/>
      <c r="L72" s="802"/>
      <c r="M72" s="802"/>
      <c r="N72" s="802"/>
      <c r="O72" s="802"/>
      <c r="P72" s="803"/>
      <c r="Q72" s="1073">
        <v>2</v>
      </c>
      <c r="R72" s="1070"/>
      <c r="S72" s="1070"/>
      <c r="T72" s="1070"/>
      <c r="U72" s="1070"/>
      <c r="V72" s="1070">
        <v>1</v>
      </c>
      <c r="W72" s="1070"/>
      <c r="X72" s="1070"/>
      <c r="Y72" s="1070"/>
      <c r="Z72" s="1070"/>
      <c r="AA72" s="1070">
        <v>1</v>
      </c>
      <c r="AB72" s="1070"/>
      <c r="AC72" s="1070"/>
      <c r="AD72" s="1070"/>
      <c r="AE72" s="1070"/>
      <c r="AF72" s="1070">
        <v>1</v>
      </c>
      <c r="AG72" s="1070"/>
      <c r="AH72" s="1070"/>
      <c r="AI72" s="1070"/>
      <c r="AJ72" s="1070"/>
      <c r="AK72" s="1070" t="s">
        <v>596</v>
      </c>
      <c r="AL72" s="1070"/>
      <c r="AM72" s="1070"/>
      <c r="AN72" s="1070"/>
      <c r="AO72" s="1070"/>
      <c r="AP72" s="1070" t="s">
        <v>584</v>
      </c>
      <c r="AQ72" s="1070"/>
      <c r="AR72" s="1070"/>
      <c r="AS72" s="1070"/>
      <c r="AT72" s="1070"/>
      <c r="AU72" s="1070" t="s">
        <v>572</v>
      </c>
      <c r="AV72" s="1070"/>
      <c r="AW72" s="1070"/>
      <c r="AX72" s="1070"/>
      <c r="AY72" s="1070"/>
      <c r="AZ72" s="1071"/>
      <c r="BA72" s="1071"/>
      <c r="BB72" s="1071"/>
      <c r="BC72" s="1071"/>
      <c r="BD72" s="1072"/>
      <c r="BE72" s="264"/>
      <c r="BF72" s="264"/>
      <c r="BG72" s="264"/>
      <c r="BH72" s="264"/>
      <c r="BI72" s="264"/>
      <c r="BJ72" s="264"/>
      <c r="BK72" s="264"/>
      <c r="BL72" s="264"/>
      <c r="BM72" s="264"/>
      <c r="BN72" s="264"/>
      <c r="BO72" s="264"/>
      <c r="BP72" s="264"/>
      <c r="BQ72" s="261">
        <v>66</v>
      </c>
      <c r="BR72" s="266"/>
      <c r="BS72" s="1052"/>
      <c r="BT72" s="1053"/>
      <c r="BU72" s="1053"/>
      <c r="BV72" s="1053"/>
      <c r="BW72" s="1053"/>
      <c r="BX72" s="1053"/>
      <c r="BY72" s="1053"/>
      <c r="BZ72" s="1053"/>
      <c r="CA72" s="1053"/>
      <c r="CB72" s="1053"/>
      <c r="CC72" s="1053"/>
      <c r="CD72" s="1053"/>
      <c r="CE72" s="1053"/>
      <c r="CF72" s="1053"/>
      <c r="CG72" s="1054"/>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40"/>
      <c r="DW72" s="1041"/>
      <c r="DX72" s="1041"/>
      <c r="DY72" s="1041"/>
      <c r="DZ72" s="1042"/>
      <c r="EA72" s="245"/>
    </row>
    <row r="73" spans="1:131" s="246" customFormat="1" ht="26.25" customHeight="1" x14ac:dyDescent="0.15">
      <c r="A73" s="260">
        <v>6</v>
      </c>
      <c r="B73" s="801" t="s">
        <v>578</v>
      </c>
      <c r="C73" s="802"/>
      <c r="D73" s="802"/>
      <c r="E73" s="802"/>
      <c r="F73" s="802"/>
      <c r="G73" s="802"/>
      <c r="H73" s="802"/>
      <c r="I73" s="802"/>
      <c r="J73" s="802"/>
      <c r="K73" s="802"/>
      <c r="L73" s="802"/>
      <c r="M73" s="802"/>
      <c r="N73" s="802"/>
      <c r="O73" s="802"/>
      <c r="P73" s="803"/>
      <c r="Q73" s="1073">
        <v>5321</v>
      </c>
      <c r="R73" s="1070"/>
      <c r="S73" s="1070"/>
      <c r="T73" s="1070"/>
      <c r="U73" s="1070"/>
      <c r="V73" s="1070">
        <v>4836</v>
      </c>
      <c r="W73" s="1070"/>
      <c r="X73" s="1070"/>
      <c r="Y73" s="1070"/>
      <c r="Z73" s="1070"/>
      <c r="AA73" s="1070">
        <v>485</v>
      </c>
      <c r="AB73" s="1070"/>
      <c r="AC73" s="1070"/>
      <c r="AD73" s="1070"/>
      <c r="AE73" s="1070"/>
      <c r="AF73" s="1070">
        <v>485</v>
      </c>
      <c r="AG73" s="1070"/>
      <c r="AH73" s="1070"/>
      <c r="AI73" s="1070"/>
      <c r="AJ73" s="1070"/>
      <c r="AK73" s="1070">
        <v>5</v>
      </c>
      <c r="AL73" s="1070"/>
      <c r="AM73" s="1070"/>
      <c r="AN73" s="1070"/>
      <c r="AO73" s="1070"/>
      <c r="AP73" s="1070" t="s">
        <v>585</v>
      </c>
      <c r="AQ73" s="1070"/>
      <c r="AR73" s="1070"/>
      <c r="AS73" s="1070"/>
      <c r="AT73" s="1070"/>
      <c r="AU73" s="1070" t="s">
        <v>572</v>
      </c>
      <c r="AV73" s="1070"/>
      <c r="AW73" s="1070"/>
      <c r="AX73" s="1070"/>
      <c r="AY73" s="1070"/>
      <c r="AZ73" s="1071"/>
      <c r="BA73" s="1071"/>
      <c r="BB73" s="1071"/>
      <c r="BC73" s="1071"/>
      <c r="BD73" s="1072"/>
      <c r="BE73" s="264"/>
      <c r="BF73" s="264"/>
      <c r="BG73" s="264"/>
      <c r="BH73" s="264"/>
      <c r="BI73" s="264"/>
      <c r="BJ73" s="264"/>
      <c r="BK73" s="264"/>
      <c r="BL73" s="264"/>
      <c r="BM73" s="264"/>
      <c r="BN73" s="264"/>
      <c r="BO73" s="264"/>
      <c r="BP73" s="264"/>
      <c r="BQ73" s="261">
        <v>67</v>
      </c>
      <c r="BR73" s="266"/>
      <c r="BS73" s="1052"/>
      <c r="BT73" s="1053"/>
      <c r="BU73" s="1053"/>
      <c r="BV73" s="1053"/>
      <c r="BW73" s="1053"/>
      <c r="BX73" s="1053"/>
      <c r="BY73" s="1053"/>
      <c r="BZ73" s="1053"/>
      <c r="CA73" s="1053"/>
      <c r="CB73" s="1053"/>
      <c r="CC73" s="1053"/>
      <c r="CD73" s="1053"/>
      <c r="CE73" s="1053"/>
      <c r="CF73" s="1053"/>
      <c r="CG73" s="1054"/>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40"/>
      <c r="DW73" s="1041"/>
      <c r="DX73" s="1041"/>
      <c r="DY73" s="1041"/>
      <c r="DZ73" s="1042"/>
      <c r="EA73" s="245"/>
    </row>
    <row r="74" spans="1:131" s="246" customFormat="1" ht="26.25" customHeight="1" x14ac:dyDescent="0.15">
      <c r="A74" s="260">
        <v>7</v>
      </c>
      <c r="B74" s="801" t="s">
        <v>579</v>
      </c>
      <c r="C74" s="802"/>
      <c r="D74" s="802"/>
      <c r="E74" s="802"/>
      <c r="F74" s="802"/>
      <c r="G74" s="802"/>
      <c r="H74" s="802"/>
      <c r="I74" s="802"/>
      <c r="J74" s="802"/>
      <c r="K74" s="802"/>
      <c r="L74" s="802"/>
      <c r="M74" s="802"/>
      <c r="N74" s="802"/>
      <c r="O74" s="802"/>
      <c r="P74" s="803"/>
      <c r="Q74" s="1073">
        <v>138</v>
      </c>
      <c r="R74" s="1070"/>
      <c r="S74" s="1070"/>
      <c r="T74" s="1070"/>
      <c r="U74" s="1070"/>
      <c r="V74" s="1070">
        <v>68</v>
      </c>
      <c r="W74" s="1070"/>
      <c r="X74" s="1070"/>
      <c r="Y74" s="1070"/>
      <c r="Z74" s="1070"/>
      <c r="AA74" s="1070">
        <v>70</v>
      </c>
      <c r="AB74" s="1070"/>
      <c r="AC74" s="1070"/>
      <c r="AD74" s="1070"/>
      <c r="AE74" s="1070"/>
      <c r="AF74" s="1070">
        <v>70</v>
      </c>
      <c r="AG74" s="1070"/>
      <c r="AH74" s="1070"/>
      <c r="AI74" s="1070"/>
      <c r="AJ74" s="1070"/>
      <c r="AK74" s="1070" t="s">
        <v>596</v>
      </c>
      <c r="AL74" s="1070"/>
      <c r="AM74" s="1070"/>
      <c r="AN74" s="1070"/>
      <c r="AO74" s="1070"/>
      <c r="AP74" s="1070" t="s">
        <v>585</v>
      </c>
      <c r="AQ74" s="1070"/>
      <c r="AR74" s="1070"/>
      <c r="AS74" s="1070"/>
      <c r="AT74" s="1070"/>
      <c r="AU74" s="1070" t="s">
        <v>572</v>
      </c>
      <c r="AV74" s="1070"/>
      <c r="AW74" s="1070"/>
      <c r="AX74" s="1070"/>
      <c r="AY74" s="1070"/>
      <c r="AZ74" s="1071"/>
      <c r="BA74" s="1071"/>
      <c r="BB74" s="1071"/>
      <c r="BC74" s="1071"/>
      <c r="BD74" s="1072"/>
      <c r="BE74" s="264"/>
      <c r="BF74" s="264"/>
      <c r="BG74" s="264"/>
      <c r="BH74" s="264"/>
      <c r="BI74" s="264"/>
      <c r="BJ74" s="264"/>
      <c r="BK74" s="264"/>
      <c r="BL74" s="264"/>
      <c r="BM74" s="264"/>
      <c r="BN74" s="264"/>
      <c r="BO74" s="264"/>
      <c r="BP74" s="264"/>
      <c r="BQ74" s="261">
        <v>68</v>
      </c>
      <c r="BR74" s="266"/>
      <c r="BS74" s="1052"/>
      <c r="BT74" s="1053"/>
      <c r="BU74" s="1053"/>
      <c r="BV74" s="1053"/>
      <c r="BW74" s="1053"/>
      <c r="BX74" s="1053"/>
      <c r="BY74" s="1053"/>
      <c r="BZ74" s="1053"/>
      <c r="CA74" s="1053"/>
      <c r="CB74" s="1053"/>
      <c r="CC74" s="1053"/>
      <c r="CD74" s="1053"/>
      <c r="CE74" s="1053"/>
      <c r="CF74" s="1053"/>
      <c r="CG74" s="1054"/>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40"/>
      <c r="DW74" s="1041"/>
      <c r="DX74" s="1041"/>
      <c r="DY74" s="1041"/>
      <c r="DZ74" s="1042"/>
      <c r="EA74" s="245"/>
    </row>
    <row r="75" spans="1:131" s="246" customFormat="1" ht="26.25" customHeight="1" x14ac:dyDescent="0.15">
      <c r="A75" s="260">
        <v>8</v>
      </c>
      <c r="B75" s="801" t="s">
        <v>580</v>
      </c>
      <c r="C75" s="802"/>
      <c r="D75" s="802"/>
      <c r="E75" s="802"/>
      <c r="F75" s="802"/>
      <c r="G75" s="802"/>
      <c r="H75" s="802"/>
      <c r="I75" s="802"/>
      <c r="J75" s="802"/>
      <c r="K75" s="802"/>
      <c r="L75" s="802"/>
      <c r="M75" s="802"/>
      <c r="N75" s="802"/>
      <c r="O75" s="802"/>
      <c r="P75" s="803"/>
      <c r="Q75" s="1074">
        <v>513</v>
      </c>
      <c r="R75" s="1075"/>
      <c r="S75" s="1075"/>
      <c r="T75" s="1075"/>
      <c r="U75" s="1076"/>
      <c r="V75" s="1077">
        <v>512</v>
      </c>
      <c r="W75" s="1075"/>
      <c r="X75" s="1075"/>
      <c r="Y75" s="1075"/>
      <c r="Z75" s="1076"/>
      <c r="AA75" s="1077">
        <v>1</v>
      </c>
      <c r="AB75" s="1075"/>
      <c r="AC75" s="1075"/>
      <c r="AD75" s="1075"/>
      <c r="AE75" s="1076"/>
      <c r="AF75" s="1077">
        <v>1</v>
      </c>
      <c r="AG75" s="1075"/>
      <c r="AH75" s="1075"/>
      <c r="AI75" s="1075"/>
      <c r="AJ75" s="1076"/>
      <c r="AK75" s="1077">
        <v>9</v>
      </c>
      <c r="AL75" s="1075"/>
      <c r="AM75" s="1075"/>
      <c r="AN75" s="1075"/>
      <c r="AO75" s="1076"/>
      <c r="AP75" s="1077" t="s">
        <v>584</v>
      </c>
      <c r="AQ75" s="1075"/>
      <c r="AR75" s="1075"/>
      <c r="AS75" s="1075"/>
      <c r="AT75" s="1076"/>
      <c r="AU75" s="1077" t="s">
        <v>583</v>
      </c>
      <c r="AV75" s="1075"/>
      <c r="AW75" s="1075"/>
      <c r="AX75" s="1075"/>
      <c r="AY75" s="1076"/>
      <c r="AZ75" s="1071"/>
      <c r="BA75" s="1071"/>
      <c r="BB75" s="1071"/>
      <c r="BC75" s="1071"/>
      <c r="BD75" s="1072"/>
      <c r="BE75" s="264"/>
      <c r="BF75" s="264"/>
      <c r="BG75" s="264"/>
      <c r="BH75" s="264"/>
      <c r="BI75" s="264"/>
      <c r="BJ75" s="264"/>
      <c r="BK75" s="264"/>
      <c r="BL75" s="264"/>
      <c r="BM75" s="264"/>
      <c r="BN75" s="264"/>
      <c r="BO75" s="264"/>
      <c r="BP75" s="264"/>
      <c r="BQ75" s="261">
        <v>69</v>
      </c>
      <c r="BR75" s="266"/>
      <c r="BS75" s="1052"/>
      <c r="BT75" s="1053"/>
      <c r="BU75" s="1053"/>
      <c r="BV75" s="1053"/>
      <c r="BW75" s="1053"/>
      <c r="BX75" s="1053"/>
      <c r="BY75" s="1053"/>
      <c r="BZ75" s="1053"/>
      <c r="CA75" s="1053"/>
      <c r="CB75" s="1053"/>
      <c r="CC75" s="1053"/>
      <c r="CD75" s="1053"/>
      <c r="CE75" s="1053"/>
      <c r="CF75" s="1053"/>
      <c r="CG75" s="1054"/>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40"/>
      <c r="DW75" s="1041"/>
      <c r="DX75" s="1041"/>
      <c r="DY75" s="1041"/>
      <c r="DZ75" s="1042"/>
      <c r="EA75" s="245"/>
    </row>
    <row r="76" spans="1:131" s="246" customFormat="1" ht="26.25" customHeight="1" x14ac:dyDescent="0.15">
      <c r="A76" s="260">
        <v>9</v>
      </c>
      <c r="B76" s="801" t="s">
        <v>581</v>
      </c>
      <c r="C76" s="802"/>
      <c r="D76" s="802"/>
      <c r="E76" s="802"/>
      <c r="F76" s="802"/>
      <c r="G76" s="802"/>
      <c r="H76" s="802"/>
      <c r="I76" s="802"/>
      <c r="J76" s="802"/>
      <c r="K76" s="802"/>
      <c r="L76" s="802"/>
      <c r="M76" s="802"/>
      <c r="N76" s="802"/>
      <c r="O76" s="802"/>
      <c r="P76" s="803"/>
      <c r="Q76" s="1074">
        <v>135282</v>
      </c>
      <c r="R76" s="1075"/>
      <c r="S76" s="1075"/>
      <c r="T76" s="1075"/>
      <c r="U76" s="1076"/>
      <c r="V76" s="1077">
        <v>127603</v>
      </c>
      <c r="W76" s="1075"/>
      <c r="X76" s="1075"/>
      <c r="Y76" s="1075"/>
      <c r="Z76" s="1076"/>
      <c r="AA76" s="1077">
        <v>7679</v>
      </c>
      <c r="AB76" s="1075"/>
      <c r="AC76" s="1075"/>
      <c r="AD76" s="1075"/>
      <c r="AE76" s="1076"/>
      <c r="AF76" s="1077">
        <v>7679</v>
      </c>
      <c r="AG76" s="1075"/>
      <c r="AH76" s="1075"/>
      <c r="AI76" s="1075"/>
      <c r="AJ76" s="1076"/>
      <c r="AK76" s="1077" t="s">
        <v>596</v>
      </c>
      <c r="AL76" s="1075"/>
      <c r="AM76" s="1075"/>
      <c r="AN76" s="1075"/>
      <c r="AO76" s="1076"/>
      <c r="AP76" s="1077" t="s">
        <v>584</v>
      </c>
      <c r="AQ76" s="1075"/>
      <c r="AR76" s="1075"/>
      <c r="AS76" s="1075"/>
      <c r="AT76" s="1076"/>
      <c r="AU76" s="1077" t="s">
        <v>582</v>
      </c>
      <c r="AV76" s="1075"/>
      <c r="AW76" s="1075"/>
      <c r="AX76" s="1075"/>
      <c r="AY76" s="1076"/>
      <c r="AZ76" s="1071"/>
      <c r="BA76" s="1071"/>
      <c r="BB76" s="1071"/>
      <c r="BC76" s="1071"/>
      <c r="BD76" s="1072"/>
      <c r="BE76" s="264"/>
      <c r="BF76" s="264"/>
      <c r="BG76" s="264"/>
      <c r="BH76" s="264"/>
      <c r="BI76" s="264"/>
      <c r="BJ76" s="264"/>
      <c r="BK76" s="264"/>
      <c r="BL76" s="264"/>
      <c r="BM76" s="264"/>
      <c r="BN76" s="264"/>
      <c r="BO76" s="264"/>
      <c r="BP76" s="264"/>
      <c r="BQ76" s="261">
        <v>70</v>
      </c>
      <c r="BR76" s="266"/>
      <c r="BS76" s="1052"/>
      <c r="BT76" s="1053"/>
      <c r="BU76" s="1053"/>
      <c r="BV76" s="1053"/>
      <c r="BW76" s="1053"/>
      <c r="BX76" s="1053"/>
      <c r="BY76" s="1053"/>
      <c r="BZ76" s="1053"/>
      <c r="CA76" s="1053"/>
      <c r="CB76" s="1053"/>
      <c r="CC76" s="1053"/>
      <c r="CD76" s="1053"/>
      <c r="CE76" s="1053"/>
      <c r="CF76" s="1053"/>
      <c r="CG76" s="1054"/>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40"/>
      <c r="DW76" s="1041"/>
      <c r="DX76" s="1041"/>
      <c r="DY76" s="1041"/>
      <c r="DZ76" s="1042"/>
      <c r="EA76" s="245"/>
    </row>
    <row r="77" spans="1:131" s="246" customFormat="1" ht="26.25" customHeight="1" x14ac:dyDescent="0.15">
      <c r="A77" s="260">
        <v>10</v>
      </c>
      <c r="B77" s="801"/>
      <c r="C77" s="802"/>
      <c r="D77" s="802"/>
      <c r="E77" s="802"/>
      <c r="F77" s="802"/>
      <c r="G77" s="802"/>
      <c r="H77" s="802"/>
      <c r="I77" s="802"/>
      <c r="J77" s="802"/>
      <c r="K77" s="802"/>
      <c r="L77" s="802"/>
      <c r="M77" s="802"/>
      <c r="N77" s="802"/>
      <c r="O77" s="802"/>
      <c r="P77" s="803"/>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71"/>
      <c r="BA77" s="1071"/>
      <c r="BB77" s="1071"/>
      <c r="BC77" s="1071"/>
      <c r="BD77" s="1072"/>
      <c r="BE77" s="264"/>
      <c r="BF77" s="264"/>
      <c r="BG77" s="264"/>
      <c r="BH77" s="264"/>
      <c r="BI77" s="264"/>
      <c r="BJ77" s="264"/>
      <c r="BK77" s="264"/>
      <c r="BL77" s="264"/>
      <c r="BM77" s="264"/>
      <c r="BN77" s="264"/>
      <c r="BO77" s="264"/>
      <c r="BP77" s="264"/>
      <c r="BQ77" s="261">
        <v>71</v>
      </c>
      <c r="BR77" s="266"/>
      <c r="BS77" s="1052"/>
      <c r="BT77" s="1053"/>
      <c r="BU77" s="1053"/>
      <c r="BV77" s="1053"/>
      <c r="BW77" s="1053"/>
      <c r="BX77" s="1053"/>
      <c r="BY77" s="1053"/>
      <c r="BZ77" s="1053"/>
      <c r="CA77" s="1053"/>
      <c r="CB77" s="1053"/>
      <c r="CC77" s="1053"/>
      <c r="CD77" s="1053"/>
      <c r="CE77" s="1053"/>
      <c r="CF77" s="1053"/>
      <c r="CG77" s="1054"/>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40"/>
      <c r="DW77" s="1041"/>
      <c r="DX77" s="1041"/>
      <c r="DY77" s="1041"/>
      <c r="DZ77" s="1042"/>
      <c r="EA77" s="245"/>
    </row>
    <row r="78" spans="1:131" s="246" customFormat="1" ht="26.25" customHeight="1" x14ac:dyDescent="0.15">
      <c r="A78" s="260">
        <v>11</v>
      </c>
      <c r="B78" s="801"/>
      <c r="C78" s="802"/>
      <c r="D78" s="802"/>
      <c r="E78" s="802"/>
      <c r="F78" s="802"/>
      <c r="G78" s="802"/>
      <c r="H78" s="802"/>
      <c r="I78" s="802"/>
      <c r="J78" s="802"/>
      <c r="K78" s="802"/>
      <c r="L78" s="802"/>
      <c r="M78" s="802"/>
      <c r="N78" s="802"/>
      <c r="O78" s="802"/>
      <c r="P78" s="803"/>
      <c r="Q78" s="1073"/>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0"/>
      <c r="AN78" s="1070"/>
      <c r="AO78" s="1070"/>
      <c r="AP78" s="1070"/>
      <c r="AQ78" s="1070"/>
      <c r="AR78" s="1070"/>
      <c r="AS78" s="1070"/>
      <c r="AT78" s="1070"/>
      <c r="AU78" s="1070"/>
      <c r="AV78" s="1070"/>
      <c r="AW78" s="1070"/>
      <c r="AX78" s="1070"/>
      <c r="AY78" s="1070"/>
      <c r="AZ78" s="1071"/>
      <c r="BA78" s="1071"/>
      <c r="BB78" s="1071"/>
      <c r="BC78" s="1071"/>
      <c r="BD78" s="1072"/>
      <c r="BE78" s="264"/>
      <c r="BF78" s="264"/>
      <c r="BG78" s="264"/>
      <c r="BH78" s="264"/>
      <c r="BI78" s="264"/>
      <c r="BJ78" s="267"/>
      <c r="BK78" s="267"/>
      <c r="BL78" s="267"/>
      <c r="BM78" s="267"/>
      <c r="BN78" s="267"/>
      <c r="BO78" s="264"/>
      <c r="BP78" s="264"/>
      <c r="BQ78" s="261">
        <v>72</v>
      </c>
      <c r="BR78" s="266"/>
      <c r="BS78" s="1052"/>
      <c r="BT78" s="1053"/>
      <c r="BU78" s="1053"/>
      <c r="BV78" s="1053"/>
      <c r="BW78" s="1053"/>
      <c r="BX78" s="1053"/>
      <c r="BY78" s="1053"/>
      <c r="BZ78" s="1053"/>
      <c r="CA78" s="1053"/>
      <c r="CB78" s="1053"/>
      <c r="CC78" s="1053"/>
      <c r="CD78" s="1053"/>
      <c r="CE78" s="1053"/>
      <c r="CF78" s="1053"/>
      <c r="CG78" s="1054"/>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40"/>
      <c r="DW78" s="1041"/>
      <c r="DX78" s="1041"/>
      <c r="DY78" s="1041"/>
      <c r="DZ78" s="1042"/>
      <c r="EA78" s="245"/>
    </row>
    <row r="79" spans="1:131" s="246" customFormat="1" ht="26.25" customHeight="1" x14ac:dyDescent="0.15">
      <c r="A79" s="260">
        <v>12</v>
      </c>
      <c r="B79" s="801"/>
      <c r="C79" s="802"/>
      <c r="D79" s="802"/>
      <c r="E79" s="802"/>
      <c r="F79" s="802"/>
      <c r="G79" s="802"/>
      <c r="H79" s="802"/>
      <c r="I79" s="802"/>
      <c r="J79" s="802"/>
      <c r="K79" s="802"/>
      <c r="L79" s="802"/>
      <c r="M79" s="802"/>
      <c r="N79" s="802"/>
      <c r="O79" s="802"/>
      <c r="P79" s="803"/>
      <c r="Q79" s="1073"/>
      <c r="R79" s="1070"/>
      <c r="S79" s="1070"/>
      <c r="T79" s="1070"/>
      <c r="U79" s="1070"/>
      <c r="V79" s="1070"/>
      <c r="W79" s="1070"/>
      <c r="X79" s="1070"/>
      <c r="Y79" s="1070"/>
      <c r="Z79" s="1070"/>
      <c r="AA79" s="1070"/>
      <c r="AB79" s="1070"/>
      <c r="AC79" s="1070"/>
      <c r="AD79" s="1070"/>
      <c r="AE79" s="1070"/>
      <c r="AF79" s="1070"/>
      <c r="AG79" s="1070"/>
      <c r="AH79" s="1070"/>
      <c r="AI79" s="1070"/>
      <c r="AJ79" s="1070"/>
      <c r="AK79" s="1070"/>
      <c r="AL79" s="1070"/>
      <c r="AM79" s="1070"/>
      <c r="AN79" s="1070"/>
      <c r="AO79" s="1070"/>
      <c r="AP79" s="1070"/>
      <c r="AQ79" s="1070"/>
      <c r="AR79" s="1070"/>
      <c r="AS79" s="1070"/>
      <c r="AT79" s="1070"/>
      <c r="AU79" s="1070"/>
      <c r="AV79" s="1070"/>
      <c r="AW79" s="1070"/>
      <c r="AX79" s="1070"/>
      <c r="AY79" s="1070"/>
      <c r="AZ79" s="1071"/>
      <c r="BA79" s="1071"/>
      <c r="BB79" s="1071"/>
      <c r="BC79" s="1071"/>
      <c r="BD79" s="1072"/>
      <c r="BE79" s="264"/>
      <c r="BF79" s="264"/>
      <c r="BG79" s="264"/>
      <c r="BH79" s="264"/>
      <c r="BI79" s="264"/>
      <c r="BJ79" s="267"/>
      <c r="BK79" s="267"/>
      <c r="BL79" s="267"/>
      <c r="BM79" s="267"/>
      <c r="BN79" s="267"/>
      <c r="BO79" s="264"/>
      <c r="BP79" s="264"/>
      <c r="BQ79" s="261">
        <v>73</v>
      </c>
      <c r="BR79" s="266"/>
      <c r="BS79" s="1052"/>
      <c r="BT79" s="1053"/>
      <c r="BU79" s="1053"/>
      <c r="BV79" s="1053"/>
      <c r="BW79" s="1053"/>
      <c r="BX79" s="1053"/>
      <c r="BY79" s="1053"/>
      <c r="BZ79" s="1053"/>
      <c r="CA79" s="1053"/>
      <c r="CB79" s="1053"/>
      <c r="CC79" s="1053"/>
      <c r="CD79" s="1053"/>
      <c r="CE79" s="1053"/>
      <c r="CF79" s="1053"/>
      <c r="CG79" s="1054"/>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40"/>
      <c r="DW79" s="1041"/>
      <c r="DX79" s="1041"/>
      <c r="DY79" s="1041"/>
      <c r="DZ79" s="1042"/>
      <c r="EA79" s="245"/>
    </row>
    <row r="80" spans="1:131" s="246" customFormat="1" ht="26.25" customHeight="1" x14ac:dyDescent="0.15">
      <c r="A80" s="260">
        <v>13</v>
      </c>
      <c r="B80" s="801"/>
      <c r="C80" s="802"/>
      <c r="D80" s="802"/>
      <c r="E80" s="802"/>
      <c r="F80" s="802"/>
      <c r="G80" s="802"/>
      <c r="H80" s="802"/>
      <c r="I80" s="802"/>
      <c r="J80" s="802"/>
      <c r="K80" s="802"/>
      <c r="L80" s="802"/>
      <c r="M80" s="802"/>
      <c r="N80" s="802"/>
      <c r="O80" s="802"/>
      <c r="P80" s="803"/>
      <c r="Q80" s="1073"/>
      <c r="R80" s="1070"/>
      <c r="S80" s="1070"/>
      <c r="T80" s="1070"/>
      <c r="U80" s="1070"/>
      <c r="V80" s="1070"/>
      <c r="W80" s="1070"/>
      <c r="X80" s="1070"/>
      <c r="Y80" s="1070"/>
      <c r="Z80" s="1070"/>
      <c r="AA80" s="1070"/>
      <c r="AB80" s="1070"/>
      <c r="AC80" s="1070"/>
      <c r="AD80" s="1070"/>
      <c r="AE80" s="1070"/>
      <c r="AF80" s="1070"/>
      <c r="AG80" s="1070"/>
      <c r="AH80" s="1070"/>
      <c r="AI80" s="1070"/>
      <c r="AJ80" s="1070"/>
      <c r="AK80" s="1070"/>
      <c r="AL80" s="1070"/>
      <c r="AM80" s="1070"/>
      <c r="AN80" s="1070"/>
      <c r="AO80" s="1070"/>
      <c r="AP80" s="1070"/>
      <c r="AQ80" s="1070"/>
      <c r="AR80" s="1070"/>
      <c r="AS80" s="1070"/>
      <c r="AT80" s="1070"/>
      <c r="AU80" s="1070"/>
      <c r="AV80" s="1070"/>
      <c r="AW80" s="1070"/>
      <c r="AX80" s="1070"/>
      <c r="AY80" s="1070"/>
      <c r="AZ80" s="1071"/>
      <c r="BA80" s="1071"/>
      <c r="BB80" s="1071"/>
      <c r="BC80" s="1071"/>
      <c r="BD80" s="1072"/>
      <c r="BE80" s="264"/>
      <c r="BF80" s="264"/>
      <c r="BG80" s="264"/>
      <c r="BH80" s="264"/>
      <c r="BI80" s="264"/>
      <c r="BJ80" s="264"/>
      <c r="BK80" s="264"/>
      <c r="BL80" s="264"/>
      <c r="BM80" s="264"/>
      <c r="BN80" s="264"/>
      <c r="BO80" s="264"/>
      <c r="BP80" s="264"/>
      <c r="BQ80" s="261">
        <v>74</v>
      </c>
      <c r="BR80" s="266"/>
      <c r="BS80" s="1052"/>
      <c r="BT80" s="1053"/>
      <c r="BU80" s="1053"/>
      <c r="BV80" s="1053"/>
      <c r="BW80" s="1053"/>
      <c r="BX80" s="1053"/>
      <c r="BY80" s="1053"/>
      <c r="BZ80" s="1053"/>
      <c r="CA80" s="1053"/>
      <c r="CB80" s="1053"/>
      <c r="CC80" s="1053"/>
      <c r="CD80" s="1053"/>
      <c r="CE80" s="1053"/>
      <c r="CF80" s="1053"/>
      <c r="CG80" s="1054"/>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40"/>
      <c r="DW80" s="1041"/>
      <c r="DX80" s="1041"/>
      <c r="DY80" s="1041"/>
      <c r="DZ80" s="1042"/>
      <c r="EA80" s="245"/>
    </row>
    <row r="81" spans="1:131" s="246" customFormat="1" ht="26.25" customHeight="1" x14ac:dyDescent="0.15">
      <c r="A81" s="260">
        <v>14</v>
      </c>
      <c r="B81" s="801"/>
      <c r="C81" s="802"/>
      <c r="D81" s="802"/>
      <c r="E81" s="802"/>
      <c r="F81" s="802"/>
      <c r="G81" s="802"/>
      <c r="H81" s="802"/>
      <c r="I81" s="802"/>
      <c r="J81" s="802"/>
      <c r="K81" s="802"/>
      <c r="L81" s="802"/>
      <c r="M81" s="802"/>
      <c r="N81" s="802"/>
      <c r="O81" s="802"/>
      <c r="P81" s="803"/>
      <c r="Q81" s="1073"/>
      <c r="R81" s="1070"/>
      <c r="S81" s="1070"/>
      <c r="T81" s="1070"/>
      <c r="U81" s="1070"/>
      <c r="V81" s="1070"/>
      <c r="W81" s="1070"/>
      <c r="X81" s="1070"/>
      <c r="Y81" s="1070"/>
      <c r="Z81" s="1070"/>
      <c r="AA81" s="1070"/>
      <c r="AB81" s="1070"/>
      <c r="AC81" s="1070"/>
      <c r="AD81" s="1070"/>
      <c r="AE81" s="1070"/>
      <c r="AF81" s="1070"/>
      <c r="AG81" s="1070"/>
      <c r="AH81" s="1070"/>
      <c r="AI81" s="1070"/>
      <c r="AJ81" s="1070"/>
      <c r="AK81" s="1070"/>
      <c r="AL81" s="1070"/>
      <c r="AM81" s="1070"/>
      <c r="AN81" s="1070"/>
      <c r="AO81" s="1070"/>
      <c r="AP81" s="1070"/>
      <c r="AQ81" s="1070"/>
      <c r="AR81" s="1070"/>
      <c r="AS81" s="1070"/>
      <c r="AT81" s="1070"/>
      <c r="AU81" s="1070"/>
      <c r="AV81" s="1070"/>
      <c r="AW81" s="1070"/>
      <c r="AX81" s="1070"/>
      <c r="AY81" s="1070"/>
      <c r="AZ81" s="1071"/>
      <c r="BA81" s="1071"/>
      <c r="BB81" s="1071"/>
      <c r="BC81" s="1071"/>
      <c r="BD81" s="1072"/>
      <c r="BE81" s="264"/>
      <c r="BF81" s="264"/>
      <c r="BG81" s="264"/>
      <c r="BH81" s="264"/>
      <c r="BI81" s="264"/>
      <c r="BJ81" s="264"/>
      <c r="BK81" s="264"/>
      <c r="BL81" s="264"/>
      <c r="BM81" s="264"/>
      <c r="BN81" s="264"/>
      <c r="BO81" s="264"/>
      <c r="BP81" s="264"/>
      <c r="BQ81" s="261">
        <v>75</v>
      </c>
      <c r="BR81" s="266"/>
      <c r="BS81" s="1052"/>
      <c r="BT81" s="1053"/>
      <c r="BU81" s="1053"/>
      <c r="BV81" s="1053"/>
      <c r="BW81" s="1053"/>
      <c r="BX81" s="1053"/>
      <c r="BY81" s="1053"/>
      <c r="BZ81" s="1053"/>
      <c r="CA81" s="1053"/>
      <c r="CB81" s="1053"/>
      <c r="CC81" s="1053"/>
      <c r="CD81" s="1053"/>
      <c r="CE81" s="1053"/>
      <c r="CF81" s="1053"/>
      <c r="CG81" s="1054"/>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40"/>
      <c r="DW81" s="1041"/>
      <c r="DX81" s="1041"/>
      <c r="DY81" s="1041"/>
      <c r="DZ81" s="1042"/>
      <c r="EA81" s="245"/>
    </row>
    <row r="82" spans="1:131" s="246" customFormat="1" ht="26.25" customHeight="1" x14ac:dyDescent="0.15">
      <c r="A82" s="260">
        <v>15</v>
      </c>
      <c r="B82" s="801"/>
      <c r="C82" s="802"/>
      <c r="D82" s="802"/>
      <c r="E82" s="802"/>
      <c r="F82" s="802"/>
      <c r="G82" s="802"/>
      <c r="H82" s="802"/>
      <c r="I82" s="802"/>
      <c r="J82" s="802"/>
      <c r="K82" s="802"/>
      <c r="L82" s="802"/>
      <c r="M82" s="802"/>
      <c r="N82" s="802"/>
      <c r="O82" s="802"/>
      <c r="P82" s="803"/>
      <c r="Q82" s="1073"/>
      <c r="R82" s="1070"/>
      <c r="S82" s="1070"/>
      <c r="T82" s="1070"/>
      <c r="U82" s="1070"/>
      <c r="V82" s="1070"/>
      <c r="W82" s="1070"/>
      <c r="X82" s="1070"/>
      <c r="Y82" s="1070"/>
      <c r="Z82" s="1070"/>
      <c r="AA82" s="1070"/>
      <c r="AB82" s="1070"/>
      <c r="AC82" s="1070"/>
      <c r="AD82" s="1070"/>
      <c r="AE82" s="1070"/>
      <c r="AF82" s="1070"/>
      <c r="AG82" s="1070"/>
      <c r="AH82" s="1070"/>
      <c r="AI82" s="1070"/>
      <c r="AJ82" s="1070"/>
      <c r="AK82" s="1070"/>
      <c r="AL82" s="1070"/>
      <c r="AM82" s="1070"/>
      <c r="AN82" s="1070"/>
      <c r="AO82" s="1070"/>
      <c r="AP82" s="1070"/>
      <c r="AQ82" s="1070"/>
      <c r="AR82" s="1070"/>
      <c r="AS82" s="1070"/>
      <c r="AT82" s="1070"/>
      <c r="AU82" s="1070"/>
      <c r="AV82" s="1070"/>
      <c r="AW82" s="1070"/>
      <c r="AX82" s="1070"/>
      <c r="AY82" s="1070"/>
      <c r="AZ82" s="1071"/>
      <c r="BA82" s="1071"/>
      <c r="BB82" s="1071"/>
      <c r="BC82" s="1071"/>
      <c r="BD82" s="1072"/>
      <c r="BE82" s="264"/>
      <c r="BF82" s="264"/>
      <c r="BG82" s="264"/>
      <c r="BH82" s="264"/>
      <c r="BI82" s="264"/>
      <c r="BJ82" s="264"/>
      <c r="BK82" s="264"/>
      <c r="BL82" s="264"/>
      <c r="BM82" s="264"/>
      <c r="BN82" s="264"/>
      <c r="BO82" s="264"/>
      <c r="BP82" s="264"/>
      <c r="BQ82" s="261">
        <v>76</v>
      </c>
      <c r="BR82" s="266"/>
      <c r="BS82" s="1052"/>
      <c r="BT82" s="1053"/>
      <c r="BU82" s="1053"/>
      <c r="BV82" s="1053"/>
      <c r="BW82" s="1053"/>
      <c r="BX82" s="1053"/>
      <c r="BY82" s="1053"/>
      <c r="BZ82" s="1053"/>
      <c r="CA82" s="1053"/>
      <c r="CB82" s="1053"/>
      <c r="CC82" s="1053"/>
      <c r="CD82" s="1053"/>
      <c r="CE82" s="1053"/>
      <c r="CF82" s="1053"/>
      <c r="CG82" s="1054"/>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40"/>
      <c r="DW82" s="1041"/>
      <c r="DX82" s="1041"/>
      <c r="DY82" s="1041"/>
      <c r="DZ82" s="1042"/>
      <c r="EA82" s="245"/>
    </row>
    <row r="83" spans="1:131" s="246" customFormat="1" ht="26.25" customHeight="1" x14ac:dyDescent="0.15">
      <c r="A83" s="260">
        <v>16</v>
      </c>
      <c r="B83" s="801"/>
      <c r="C83" s="802"/>
      <c r="D83" s="802"/>
      <c r="E83" s="802"/>
      <c r="F83" s="802"/>
      <c r="G83" s="802"/>
      <c r="H83" s="802"/>
      <c r="I83" s="802"/>
      <c r="J83" s="802"/>
      <c r="K83" s="802"/>
      <c r="L83" s="802"/>
      <c r="M83" s="802"/>
      <c r="N83" s="802"/>
      <c r="O83" s="802"/>
      <c r="P83" s="803"/>
      <c r="Q83" s="1073"/>
      <c r="R83" s="1070"/>
      <c r="S83" s="1070"/>
      <c r="T83" s="1070"/>
      <c r="U83" s="1070"/>
      <c r="V83" s="1070"/>
      <c r="W83" s="1070"/>
      <c r="X83" s="1070"/>
      <c r="Y83" s="1070"/>
      <c r="Z83" s="1070"/>
      <c r="AA83" s="1070"/>
      <c r="AB83" s="1070"/>
      <c r="AC83" s="1070"/>
      <c r="AD83" s="1070"/>
      <c r="AE83" s="1070"/>
      <c r="AF83" s="1070"/>
      <c r="AG83" s="1070"/>
      <c r="AH83" s="1070"/>
      <c r="AI83" s="1070"/>
      <c r="AJ83" s="1070"/>
      <c r="AK83" s="1070"/>
      <c r="AL83" s="1070"/>
      <c r="AM83" s="1070"/>
      <c r="AN83" s="1070"/>
      <c r="AO83" s="1070"/>
      <c r="AP83" s="1070"/>
      <c r="AQ83" s="1070"/>
      <c r="AR83" s="1070"/>
      <c r="AS83" s="1070"/>
      <c r="AT83" s="1070"/>
      <c r="AU83" s="1070"/>
      <c r="AV83" s="1070"/>
      <c r="AW83" s="1070"/>
      <c r="AX83" s="1070"/>
      <c r="AY83" s="1070"/>
      <c r="AZ83" s="1071"/>
      <c r="BA83" s="1071"/>
      <c r="BB83" s="1071"/>
      <c r="BC83" s="1071"/>
      <c r="BD83" s="1072"/>
      <c r="BE83" s="264"/>
      <c r="BF83" s="264"/>
      <c r="BG83" s="264"/>
      <c r="BH83" s="264"/>
      <c r="BI83" s="264"/>
      <c r="BJ83" s="264"/>
      <c r="BK83" s="264"/>
      <c r="BL83" s="264"/>
      <c r="BM83" s="264"/>
      <c r="BN83" s="264"/>
      <c r="BO83" s="264"/>
      <c r="BP83" s="264"/>
      <c r="BQ83" s="261">
        <v>77</v>
      </c>
      <c r="BR83" s="266"/>
      <c r="BS83" s="1052"/>
      <c r="BT83" s="1053"/>
      <c r="BU83" s="1053"/>
      <c r="BV83" s="1053"/>
      <c r="BW83" s="1053"/>
      <c r="BX83" s="1053"/>
      <c r="BY83" s="1053"/>
      <c r="BZ83" s="1053"/>
      <c r="CA83" s="1053"/>
      <c r="CB83" s="1053"/>
      <c r="CC83" s="1053"/>
      <c r="CD83" s="1053"/>
      <c r="CE83" s="1053"/>
      <c r="CF83" s="1053"/>
      <c r="CG83" s="1054"/>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40"/>
      <c r="DW83" s="1041"/>
      <c r="DX83" s="1041"/>
      <c r="DY83" s="1041"/>
      <c r="DZ83" s="1042"/>
      <c r="EA83" s="245"/>
    </row>
    <row r="84" spans="1:131" s="246" customFormat="1" ht="26.25" customHeight="1" x14ac:dyDescent="0.15">
      <c r="A84" s="260">
        <v>17</v>
      </c>
      <c r="B84" s="801"/>
      <c r="C84" s="802"/>
      <c r="D84" s="802"/>
      <c r="E84" s="802"/>
      <c r="F84" s="802"/>
      <c r="G84" s="802"/>
      <c r="H84" s="802"/>
      <c r="I84" s="802"/>
      <c r="J84" s="802"/>
      <c r="K84" s="802"/>
      <c r="L84" s="802"/>
      <c r="M84" s="802"/>
      <c r="N84" s="802"/>
      <c r="O84" s="802"/>
      <c r="P84" s="803"/>
      <c r="Q84" s="1073"/>
      <c r="R84" s="1070"/>
      <c r="S84" s="1070"/>
      <c r="T84" s="1070"/>
      <c r="U84" s="1070"/>
      <c r="V84" s="1070"/>
      <c r="W84" s="1070"/>
      <c r="X84" s="1070"/>
      <c r="Y84" s="1070"/>
      <c r="Z84" s="1070"/>
      <c r="AA84" s="1070"/>
      <c r="AB84" s="1070"/>
      <c r="AC84" s="1070"/>
      <c r="AD84" s="1070"/>
      <c r="AE84" s="1070"/>
      <c r="AF84" s="1070"/>
      <c r="AG84" s="1070"/>
      <c r="AH84" s="1070"/>
      <c r="AI84" s="1070"/>
      <c r="AJ84" s="1070"/>
      <c r="AK84" s="1070"/>
      <c r="AL84" s="1070"/>
      <c r="AM84" s="1070"/>
      <c r="AN84" s="1070"/>
      <c r="AO84" s="1070"/>
      <c r="AP84" s="1070"/>
      <c r="AQ84" s="1070"/>
      <c r="AR84" s="1070"/>
      <c r="AS84" s="1070"/>
      <c r="AT84" s="1070"/>
      <c r="AU84" s="1070"/>
      <c r="AV84" s="1070"/>
      <c r="AW84" s="1070"/>
      <c r="AX84" s="1070"/>
      <c r="AY84" s="1070"/>
      <c r="AZ84" s="1071"/>
      <c r="BA84" s="1071"/>
      <c r="BB84" s="1071"/>
      <c r="BC84" s="1071"/>
      <c r="BD84" s="1072"/>
      <c r="BE84" s="264"/>
      <c r="BF84" s="264"/>
      <c r="BG84" s="264"/>
      <c r="BH84" s="264"/>
      <c r="BI84" s="264"/>
      <c r="BJ84" s="264"/>
      <c r="BK84" s="264"/>
      <c r="BL84" s="264"/>
      <c r="BM84" s="264"/>
      <c r="BN84" s="264"/>
      <c r="BO84" s="264"/>
      <c r="BP84" s="264"/>
      <c r="BQ84" s="261">
        <v>78</v>
      </c>
      <c r="BR84" s="266"/>
      <c r="BS84" s="1052"/>
      <c r="BT84" s="1053"/>
      <c r="BU84" s="1053"/>
      <c r="BV84" s="1053"/>
      <c r="BW84" s="1053"/>
      <c r="BX84" s="1053"/>
      <c r="BY84" s="1053"/>
      <c r="BZ84" s="1053"/>
      <c r="CA84" s="1053"/>
      <c r="CB84" s="1053"/>
      <c r="CC84" s="1053"/>
      <c r="CD84" s="1053"/>
      <c r="CE84" s="1053"/>
      <c r="CF84" s="1053"/>
      <c r="CG84" s="1054"/>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40"/>
      <c r="DW84" s="1041"/>
      <c r="DX84" s="1041"/>
      <c r="DY84" s="1041"/>
      <c r="DZ84" s="1042"/>
      <c r="EA84" s="245"/>
    </row>
    <row r="85" spans="1:131" s="246" customFormat="1" ht="26.25" customHeight="1" x14ac:dyDescent="0.15">
      <c r="A85" s="260">
        <v>18</v>
      </c>
      <c r="B85" s="801"/>
      <c r="C85" s="802"/>
      <c r="D85" s="802"/>
      <c r="E85" s="802"/>
      <c r="F85" s="802"/>
      <c r="G85" s="802"/>
      <c r="H85" s="802"/>
      <c r="I85" s="802"/>
      <c r="J85" s="802"/>
      <c r="K85" s="802"/>
      <c r="L85" s="802"/>
      <c r="M85" s="802"/>
      <c r="N85" s="802"/>
      <c r="O85" s="802"/>
      <c r="P85" s="803"/>
      <c r="Q85" s="1073"/>
      <c r="R85" s="1070"/>
      <c r="S85" s="1070"/>
      <c r="T85" s="1070"/>
      <c r="U85" s="1070"/>
      <c r="V85" s="1070"/>
      <c r="W85" s="1070"/>
      <c r="X85" s="1070"/>
      <c r="Y85" s="1070"/>
      <c r="Z85" s="1070"/>
      <c r="AA85" s="1070"/>
      <c r="AB85" s="1070"/>
      <c r="AC85" s="1070"/>
      <c r="AD85" s="1070"/>
      <c r="AE85" s="1070"/>
      <c r="AF85" s="1070"/>
      <c r="AG85" s="1070"/>
      <c r="AH85" s="1070"/>
      <c r="AI85" s="1070"/>
      <c r="AJ85" s="1070"/>
      <c r="AK85" s="1070"/>
      <c r="AL85" s="1070"/>
      <c r="AM85" s="1070"/>
      <c r="AN85" s="1070"/>
      <c r="AO85" s="1070"/>
      <c r="AP85" s="1070"/>
      <c r="AQ85" s="1070"/>
      <c r="AR85" s="1070"/>
      <c r="AS85" s="1070"/>
      <c r="AT85" s="1070"/>
      <c r="AU85" s="1070"/>
      <c r="AV85" s="1070"/>
      <c r="AW85" s="1070"/>
      <c r="AX85" s="1070"/>
      <c r="AY85" s="1070"/>
      <c r="AZ85" s="1071"/>
      <c r="BA85" s="1071"/>
      <c r="BB85" s="1071"/>
      <c r="BC85" s="1071"/>
      <c r="BD85" s="1072"/>
      <c r="BE85" s="264"/>
      <c r="BF85" s="264"/>
      <c r="BG85" s="264"/>
      <c r="BH85" s="264"/>
      <c r="BI85" s="264"/>
      <c r="BJ85" s="264"/>
      <c r="BK85" s="264"/>
      <c r="BL85" s="264"/>
      <c r="BM85" s="264"/>
      <c r="BN85" s="264"/>
      <c r="BO85" s="264"/>
      <c r="BP85" s="264"/>
      <c r="BQ85" s="261">
        <v>79</v>
      </c>
      <c r="BR85" s="266"/>
      <c r="BS85" s="1052"/>
      <c r="BT85" s="1053"/>
      <c r="BU85" s="1053"/>
      <c r="BV85" s="1053"/>
      <c r="BW85" s="1053"/>
      <c r="BX85" s="1053"/>
      <c r="BY85" s="1053"/>
      <c r="BZ85" s="1053"/>
      <c r="CA85" s="1053"/>
      <c r="CB85" s="1053"/>
      <c r="CC85" s="1053"/>
      <c r="CD85" s="1053"/>
      <c r="CE85" s="1053"/>
      <c r="CF85" s="1053"/>
      <c r="CG85" s="1054"/>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40"/>
      <c r="DW85" s="1041"/>
      <c r="DX85" s="1041"/>
      <c r="DY85" s="1041"/>
      <c r="DZ85" s="1042"/>
      <c r="EA85" s="245"/>
    </row>
    <row r="86" spans="1:131" s="246" customFormat="1" ht="26.25" customHeight="1" x14ac:dyDescent="0.15">
      <c r="A86" s="260">
        <v>19</v>
      </c>
      <c r="B86" s="801"/>
      <c r="C86" s="802"/>
      <c r="D86" s="802"/>
      <c r="E86" s="802"/>
      <c r="F86" s="802"/>
      <c r="G86" s="802"/>
      <c r="H86" s="802"/>
      <c r="I86" s="802"/>
      <c r="J86" s="802"/>
      <c r="K86" s="802"/>
      <c r="L86" s="802"/>
      <c r="M86" s="802"/>
      <c r="N86" s="802"/>
      <c r="O86" s="802"/>
      <c r="P86" s="803"/>
      <c r="Q86" s="1073"/>
      <c r="R86" s="1070"/>
      <c r="S86" s="1070"/>
      <c r="T86" s="1070"/>
      <c r="U86" s="1070"/>
      <c r="V86" s="1070"/>
      <c r="W86" s="1070"/>
      <c r="X86" s="1070"/>
      <c r="Y86" s="1070"/>
      <c r="Z86" s="1070"/>
      <c r="AA86" s="1070"/>
      <c r="AB86" s="1070"/>
      <c r="AC86" s="1070"/>
      <c r="AD86" s="1070"/>
      <c r="AE86" s="1070"/>
      <c r="AF86" s="1070"/>
      <c r="AG86" s="1070"/>
      <c r="AH86" s="1070"/>
      <c r="AI86" s="1070"/>
      <c r="AJ86" s="1070"/>
      <c r="AK86" s="1070"/>
      <c r="AL86" s="1070"/>
      <c r="AM86" s="1070"/>
      <c r="AN86" s="1070"/>
      <c r="AO86" s="1070"/>
      <c r="AP86" s="1070"/>
      <c r="AQ86" s="1070"/>
      <c r="AR86" s="1070"/>
      <c r="AS86" s="1070"/>
      <c r="AT86" s="1070"/>
      <c r="AU86" s="1070"/>
      <c r="AV86" s="1070"/>
      <c r="AW86" s="1070"/>
      <c r="AX86" s="1070"/>
      <c r="AY86" s="1070"/>
      <c r="AZ86" s="1071"/>
      <c r="BA86" s="1071"/>
      <c r="BB86" s="1071"/>
      <c r="BC86" s="1071"/>
      <c r="BD86" s="1072"/>
      <c r="BE86" s="264"/>
      <c r="BF86" s="264"/>
      <c r="BG86" s="264"/>
      <c r="BH86" s="264"/>
      <c r="BI86" s="264"/>
      <c r="BJ86" s="264"/>
      <c r="BK86" s="264"/>
      <c r="BL86" s="264"/>
      <c r="BM86" s="264"/>
      <c r="BN86" s="264"/>
      <c r="BO86" s="264"/>
      <c r="BP86" s="264"/>
      <c r="BQ86" s="261">
        <v>80</v>
      </c>
      <c r="BR86" s="266"/>
      <c r="BS86" s="1052"/>
      <c r="BT86" s="1053"/>
      <c r="BU86" s="1053"/>
      <c r="BV86" s="1053"/>
      <c r="BW86" s="1053"/>
      <c r="BX86" s="1053"/>
      <c r="BY86" s="1053"/>
      <c r="BZ86" s="1053"/>
      <c r="CA86" s="1053"/>
      <c r="CB86" s="1053"/>
      <c r="CC86" s="1053"/>
      <c r="CD86" s="1053"/>
      <c r="CE86" s="1053"/>
      <c r="CF86" s="1053"/>
      <c r="CG86" s="1054"/>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40"/>
      <c r="DW86" s="1041"/>
      <c r="DX86" s="1041"/>
      <c r="DY86" s="1041"/>
      <c r="DZ86" s="1042"/>
      <c r="EA86" s="245"/>
    </row>
    <row r="87" spans="1:131" s="246" customFormat="1" ht="26.25" customHeight="1" x14ac:dyDescent="0.15">
      <c r="A87" s="268">
        <v>20</v>
      </c>
      <c r="B87" s="1063"/>
      <c r="C87" s="1064"/>
      <c r="D87" s="1064"/>
      <c r="E87" s="1064"/>
      <c r="F87" s="1064"/>
      <c r="G87" s="1064"/>
      <c r="H87" s="1064"/>
      <c r="I87" s="1064"/>
      <c r="J87" s="1064"/>
      <c r="K87" s="1064"/>
      <c r="L87" s="1064"/>
      <c r="M87" s="1064"/>
      <c r="N87" s="1064"/>
      <c r="O87" s="1064"/>
      <c r="P87" s="1065"/>
      <c r="Q87" s="1066"/>
      <c r="R87" s="1067"/>
      <c r="S87" s="1067"/>
      <c r="T87" s="1067"/>
      <c r="U87" s="1067"/>
      <c r="V87" s="1067"/>
      <c r="W87" s="1067"/>
      <c r="X87" s="1067"/>
      <c r="Y87" s="1067"/>
      <c r="Z87" s="1067"/>
      <c r="AA87" s="1067"/>
      <c r="AB87" s="1067"/>
      <c r="AC87" s="1067"/>
      <c r="AD87" s="1067"/>
      <c r="AE87" s="1067"/>
      <c r="AF87" s="1067"/>
      <c r="AG87" s="1067"/>
      <c r="AH87" s="1067"/>
      <c r="AI87" s="1067"/>
      <c r="AJ87" s="1067"/>
      <c r="AK87" s="1067"/>
      <c r="AL87" s="1067"/>
      <c r="AM87" s="1067"/>
      <c r="AN87" s="1067"/>
      <c r="AO87" s="1067"/>
      <c r="AP87" s="1067"/>
      <c r="AQ87" s="1067"/>
      <c r="AR87" s="1067"/>
      <c r="AS87" s="1067"/>
      <c r="AT87" s="1067"/>
      <c r="AU87" s="1067"/>
      <c r="AV87" s="1067"/>
      <c r="AW87" s="1067"/>
      <c r="AX87" s="1067"/>
      <c r="AY87" s="1067"/>
      <c r="AZ87" s="1068"/>
      <c r="BA87" s="1068"/>
      <c r="BB87" s="1068"/>
      <c r="BC87" s="1068"/>
      <c r="BD87" s="1069"/>
      <c r="BE87" s="264"/>
      <c r="BF87" s="264"/>
      <c r="BG87" s="264"/>
      <c r="BH87" s="264"/>
      <c r="BI87" s="264"/>
      <c r="BJ87" s="264"/>
      <c r="BK87" s="264"/>
      <c r="BL87" s="264"/>
      <c r="BM87" s="264"/>
      <c r="BN87" s="264"/>
      <c r="BO87" s="264"/>
      <c r="BP87" s="264"/>
      <c r="BQ87" s="261">
        <v>81</v>
      </c>
      <c r="BR87" s="266"/>
      <c r="BS87" s="1052"/>
      <c r="BT87" s="1053"/>
      <c r="BU87" s="1053"/>
      <c r="BV87" s="1053"/>
      <c r="BW87" s="1053"/>
      <c r="BX87" s="1053"/>
      <c r="BY87" s="1053"/>
      <c r="BZ87" s="1053"/>
      <c r="CA87" s="1053"/>
      <c r="CB87" s="1053"/>
      <c r="CC87" s="1053"/>
      <c r="CD87" s="1053"/>
      <c r="CE87" s="1053"/>
      <c r="CF87" s="1053"/>
      <c r="CG87" s="1054"/>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40"/>
      <c r="DW87" s="1041"/>
      <c r="DX87" s="1041"/>
      <c r="DY87" s="1041"/>
      <c r="DZ87" s="1042"/>
      <c r="EA87" s="245"/>
    </row>
    <row r="88" spans="1:131" s="246" customFormat="1" ht="26.25" customHeight="1" thickBot="1" x14ac:dyDescent="0.2">
      <c r="A88" s="263" t="s">
        <v>387</v>
      </c>
      <c r="B88" s="1043" t="s">
        <v>415</v>
      </c>
      <c r="C88" s="1044"/>
      <c r="D88" s="1044"/>
      <c r="E88" s="1044"/>
      <c r="F88" s="1044"/>
      <c r="G88" s="1044"/>
      <c r="H88" s="1044"/>
      <c r="I88" s="1044"/>
      <c r="J88" s="1044"/>
      <c r="K88" s="1044"/>
      <c r="L88" s="1044"/>
      <c r="M88" s="1044"/>
      <c r="N88" s="1044"/>
      <c r="O88" s="1044"/>
      <c r="P88" s="1045"/>
      <c r="Q88" s="1061"/>
      <c r="R88" s="1062"/>
      <c r="S88" s="1062"/>
      <c r="T88" s="1062"/>
      <c r="U88" s="1062"/>
      <c r="V88" s="1062"/>
      <c r="W88" s="1062"/>
      <c r="X88" s="1062"/>
      <c r="Y88" s="1062"/>
      <c r="Z88" s="1062"/>
      <c r="AA88" s="1062"/>
      <c r="AB88" s="1062"/>
      <c r="AC88" s="1062"/>
      <c r="AD88" s="1062"/>
      <c r="AE88" s="1062"/>
      <c r="AF88" s="1058">
        <v>8416</v>
      </c>
      <c r="AG88" s="1058"/>
      <c r="AH88" s="1058"/>
      <c r="AI88" s="1058"/>
      <c r="AJ88" s="1058"/>
      <c r="AK88" s="1062"/>
      <c r="AL88" s="1062"/>
      <c r="AM88" s="1062"/>
      <c r="AN88" s="1062"/>
      <c r="AO88" s="1062"/>
      <c r="AP88" s="1058">
        <v>41</v>
      </c>
      <c r="AQ88" s="1058"/>
      <c r="AR88" s="1058"/>
      <c r="AS88" s="1058"/>
      <c r="AT88" s="1058"/>
      <c r="AU88" s="1058">
        <v>26</v>
      </c>
      <c r="AV88" s="1058"/>
      <c r="AW88" s="1058"/>
      <c r="AX88" s="1058"/>
      <c r="AY88" s="1058"/>
      <c r="AZ88" s="1059"/>
      <c r="BA88" s="1059"/>
      <c r="BB88" s="1059"/>
      <c r="BC88" s="1059"/>
      <c r="BD88" s="1060"/>
      <c r="BE88" s="264"/>
      <c r="BF88" s="264"/>
      <c r="BG88" s="264"/>
      <c r="BH88" s="264"/>
      <c r="BI88" s="264"/>
      <c r="BJ88" s="264"/>
      <c r="BK88" s="264"/>
      <c r="BL88" s="264"/>
      <c r="BM88" s="264"/>
      <c r="BN88" s="264"/>
      <c r="BO88" s="264"/>
      <c r="BP88" s="264"/>
      <c r="BQ88" s="261">
        <v>82</v>
      </c>
      <c r="BR88" s="266"/>
      <c r="BS88" s="1052"/>
      <c r="BT88" s="1053"/>
      <c r="BU88" s="1053"/>
      <c r="BV88" s="1053"/>
      <c r="BW88" s="1053"/>
      <c r="BX88" s="1053"/>
      <c r="BY88" s="1053"/>
      <c r="BZ88" s="1053"/>
      <c r="CA88" s="1053"/>
      <c r="CB88" s="1053"/>
      <c r="CC88" s="1053"/>
      <c r="CD88" s="1053"/>
      <c r="CE88" s="1053"/>
      <c r="CF88" s="1053"/>
      <c r="CG88" s="1054"/>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40"/>
      <c r="DW88" s="1041"/>
      <c r="DX88" s="1041"/>
      <c r="DY88" s="1041"/>
      <c r="DZ88" s="1042"/>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52"/>
      <c r="BT89" s="1053"/>
      <c r="BU89" s="1053"/>
      <c r="BV89" s="1053"/>
      <c r="BW89" s="1053"/>
      <c r="BX89" s="1053"/>
      <c r="BY89" s="1053"/>
      <c r="BZ89" s="1053"/>
      <c r="CA89" s="1053"/>
      <c r="CB89" s="1053"/>
      <c r="CC89" s="1053"/>
      <c r="CD89" s="1053"/>
      <c r="CE89" s="1053"/>
      <c r="CF89" s="1053"/>
      <c r="CG89" s="1054"/>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40"/>
      <c r="DW89" s="1041"/>
      <c r="DX89" s="1041"/>
      <c r="DY89" s="1041"/>
      <c r="DZ89" s="1042"/>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52"/>
      <c r="BT90" s="1053"/>
      <c r="BU90" s="1053"/>
      <c r="BV90" s="1053"/>
      <c r="BW90" s="1053"/>
      <c r="BX90" s="1053"/>
      <c r="BY90" s="1053"/>
      <c r="BZ90" s="1053"/>
      <c r="CA90" s="1053"/>
      <c r="CB90" s="1053"/>
      <c r="CC90" s="1053"/>
      <c r="CD90" s="1053"/>
      <c r="CE90" s="1053"/>
      <c r="CF90" s="1053"/>
      <c r="CG90" s="1054"/>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40"/>
      <c r="DW90" s="1041"/>
      <c r="DX90" s="1041"/>
      <c r="DY90" s="1041"/>
      <c r="DZ90" s="1042"/>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52"/>
      <c r="BT91" s="1053"/>
      <c r="BU91" s="1053"/>
      <c r="BV91" s="1053"/>
      <c r="BW91" s="1053"/>
      <c r="BX91" s="1053"/>
      <c r="BY91" s="1053"/>
      <c r="BZ91" s="1053"/>
      <c r="CA91" s="1053"/>
      <c r="CB91" s="1053"/>
      <c r="CC91" s="1053"/>
      <c r="CD91" s="1053"/>
      <c r="CE91" s="1053"/>
      <c r="CF91" s="1053"/>
      <c r="CG91" s="1054"/>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40"/>
      <c r="DW91" s="1041"/>
      <c r="DX91" s="1041"/>
      <c r="DY91" s="1041"/>
      <c r="DZ91" s="1042"/>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52"/>
      <c r="BT92" s="1053"/>
      <c r="BU92" s="1053"/>
      <c r="BV92" s="1053"/>
      <c r="BW92" s="1053"/>
      <c r="BX92" s="1053"/>
      <c r="BY92" s="1053"/>
      <c r="BZ92" s="1053"/>
      <c r="CA92" s="1053"/>
      <c r="CB92" s="1053"/>
      <c r="CC92" s="1053"/>
      <c r="CD92" s="1053"/>
      <c r="CE92" s="1053"/>
      <c r="CF92" s="1053"/>
      <c r="CG92" s="1054"/>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40"/>
      <c r="DW92" s="1041"/>
      <c r="DX92" s="1041"/>
      <c r="DY92" s="1041"/>
      <c r="DZ92" s="1042"/>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52"/>
      <c r="BT93" s="1053"/>
      <c r="BU93" s="1053"/>
      <c r="BV93" s="1053"/>
      <c r="BW93" s="1053"/>
      <c r="BX93" s="1053"/>
      <c r="BY93" s="1053"/>
      <c r="BZ93" s="1053"/>
      <c r="CA93" s="1053"/>
      <c r="CB93" s="1053"/>
      <c r="CC93" s="1053"/>
      <c r="CD93" s="1053"/>
      <c r="CE93" s="1053"/>
      <c r="CF93" s="1053"/>
      <c r="CG93" s="1054"/>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40"/>
      <c r="DW93" s="1041"/>
      <c r="DX93" s="1041"/>
      <c r="DY93" s="1041"/>
      <c r="DZ93" s="1042"/>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52"/>
      <c r="BT94" s="1053"/>
      <c r="BU94" s="1053"/>
      <c r="BV94" s="1053"/>
      <c r="BW94" s="1053"/>
      <c r="BX94" s="1053"/>
      <c r="BY94" s="1053"/>
      <c r="BZ94" s="1053"/>
      <c r="CA94" s="1053"/>
      <c r="CB94" s="1053"/>
      <c r="CC94" s="1053"/>
      <c r="CD94" s="1053"/>
      <c r="CE94" s="1053"/>
      <c r="CF94" s="1053"/>
      <c r="CG94" s="1054"/>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40"/>
      <c r="DW94" s="1041"/>
      <c r="DX94" s="1041"/>
      <c r="DY94" s="1041"/>
      <c r="DZ94" s="1042"/>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52"/>
      <c r="BT95" s="1053"/>
      <c r="BU95" s="1053"/>
      <c r="BV95" s="1053"/>
      <c r="BW95" s="1053"/>
      <c r="BX95" s="1053"/>
      <c r="BY95" s="1053"/>
      <c r="BZ95" s="1053"/>
      <c r="CA95" s="1053"/>
      <c r="CB95" s="1053"/>
      <c r="CC95" s="1053"/>
      <c r="CD95" s="1053"/>
      <c r="CE95" s="1053"/>
      <c r="CF95" s="1053"/>
      <c r="CG95" s="1054"/>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40"/>
      <c r="DW95" s="1041"/>
      <c r="DX95" s="1041"/>
      <c r="DY95" s="1041"/>
      <c r="DZ95" s="1042"/>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52"/>
      <c r="BT96" s="1053"/>
      <c r="BU96" s="1053"/>
      <c r="BV96" s="1053"/>
      <c r="BW96" s="1053"/>
      <c r="BX96" s="1053"/>
      <c r="BY96" s="1053"/>
      <c r="BZ96" s="1053"/>
      <c r="CA96" s="1053"/>
      <c r="CB96" s="1053"/>
      <c r="CC96" s="1053"/>
      <c r="CD96" s="1053"/>
      <c r="CE96" s="1053"/>
      <c r="CF96" s="1053"/>
      <c r="CG96" s="1054"/>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40"/>
      <c r="DW96" s="1041"/>
      <c r="DX96" s="1041"/>
      <c r="DY96" s="1041"/>
      <c r="DZ96" s="1042"/>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52"/>
      <c r="BT97" s="1053"/>
      <c r="BU97" s="1053"/>
      <c r="BV97" s="1053"/>
      <c r="BW97" s="1053"/>
      <c r="BX97" s="1053"/>
      <c r="BY97" s="1053"/>
      <c r="BZ97" s="1053"/>
      <c r="CA97" s="1053"/>
      <c r="CB97" s="1053"/>
      <c r="CC97" s="1053"/>
      <c r="CD97" s="1053"/>
      <c r="CE97" s="1053"/>
      <c r="CF97" s="1053"/>
      <c r="CG97" s="1054"/>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40"/>
      <c r="DW97" s="1041"/>
      <c r="DX97" s="1041"/>
      <c r="DY97" s="1041"/>
      <c r="DZ97" s="1042"/>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52"/>
      <c r="BT98" s="1053"/>
      <c r="BU98" s="1053"/>
      <c r="BV98" s="1053"/>
      <c r="BW98" s="1053"/>
      <c r="BX98" s="1053"/>
      <c r="BY98" s="1053"/>
      <c r="BZ98" s="1053"/>
      <c r="CA98" s="1053"/>
      <c r="CB98" s="1053"/>
      <c r="CC98" s="1053"/>
      <c r="CD98" s="1053"/>
      <c r="CE98" s="1053"/>
      <c r="CF98" s="1053"/>
      <c r="CG98" s="1054"/>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40"/>
      <c r="DW98" s="1041"/>
      <c r="DX98" s="1041"/>
      <c r="DY98" s="1041"/>
      <c r="DZ98" s="1042"/>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52"/>
      <c r="BT99" s="1053"/>
      <c r="BU99" s="1053"/>
      <c r="BV99" s="1053"/>
      <c r="BW99" s="1053"/>
      <c r="BX99" s="1053"/>
      <c r="BY99" s="1053"/>
      <c r="BZ99" s="1053"/>
      <c r="CA99" s="1053"/>
      <c r="CB99" s="1053"/>
      <c r="CC99" s="1053"/>
      <c r="CD99" s="1053"/>
      <c r="CE99" s="1053"/>
      <c r="CF99" s="1053"/>
      <c r="CG99" s="1054"/>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40"/>
      <c r="DW99" s="1041"/>
      <c r="DX99" s="1041"/>
      <c r="DY99" s="1041"/>
      <c r="DZ99" s="1042"/>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52"/>
      <c r="BT100" s="1053"/>
      <c r="BU100" s="1053"/>
      <c r="BV100" s="1053"/>
      <c r="BW100" s="1053"/>
      <c r="BX100" s="1053"/>
      <c r="BY100" s="1053"/>
      <c r="BZ100" s="1053"/>
      <c r="CA100" s="1053"/>
      <c r="CB100" s="1053"/>
      <c r="CC100" s="1053"/>
      <c r="CD100" s="1053"/>
      <c r="CE100" s="1053"/>
      <c r="CF100" s="1053"/>
      <c r="CG100" s="1054"/>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40"/>
      <c r="DW100" s="1041"/>
      <c r="DX100" s="1041"/>
      <c r="DY100" s="1041"/>
      <c r="DZ100" s="1042"/>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52"/>
      <c r="BT101" s="1053"/>
      <c r="BU101" s="1053"/>
      <c r="BV101" s="1053"/>
      <c r="BW101" s="1053"/>
      <c r="BX101" s="1053"/>
      <c r="BY101" s="1053"/>
      <c r="BZ101" s="1053"/>
      <c r="CA101" s="1053"/>
      <c r="CB101" s="1053"/>
      <c r="CC101" s="1053"/>
      <c r="CD101" s="1053"/>
      <c r="CE101" s="1053"/>
      <c r="CF101" s="1053"/>
      <c r="CG101" s="1054"/>
      <c r="CH101" s="1055"/>
      <c r="CI101" s="1056"/>
      <c r="CJ101" s="1056"/>
      <c r="CK101" s="1056"/>
      <c r="CL101" s="1057"/>
      <c r="CM101" s="1055"/>
      <c r="CN101" s="1056"/>
      <c r="CO101" s="1056"/>
      <c r="CP101" s="1056"/>
      <c r="CQ101" s="1057"/>
      <c r="CR101" s="1055"/>
      <c r="CS101" s="1056"/>
      <c r="CT101" s="1056"/>
      <c r="CU101" s="1056"/>
      <c r="CV101" s="1057"/>
      <c r="CW101" s="1055"/>
      <c r="CX101" s="1056"/>
      <c r="CY101" s="1056"/>
      <c r="CZ101" s="1056"/>
      <c r="DA101" s="1057"/>
      <c r="DB101" s="1055"/>
      <c r="DC101" s="1056"/>
      <c r="DD101" s="1056"/>
      <c r="DE101" s="1056"/>
      <c r="DF101" s="1057"/>
      <c r="DG101" s="1055"/>
      <c r="DH101" s="1056"/>
      <c r="DI101" s="1056"/>
      <c r="DJ101" s="1056"/>
      <c r="DK101" s="1057"/>
      <c r="DL101" s="1055"/>
      <c r="DM101" s="1056"/>
      <c r="DN101" s="1056"/>
      <c r="DO101" s="1056"/>
      <c r="DP101" s="1057"/>
      <c r="DQ101" s="1055"/>
      <c r="DR101" s="1056"/>
      <c r="DS101" s="1056"/>
      <c r="DT101" s="1056"/>
      <c r="DU101" s="1057"/>
      <c r="DV101" s="1040"/>
      <c r="DW101" s="1041"/>
      <c r="DX101" s="1041"/>
      <c r="DY101" s="1041"/>
      <c r="DZ101" s="1042"/>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387</v>
      </c>
      <c r="BR102" s="1043" t="s">
        <v>416</v>
      </c>
      <c r="BS102" s="1044"/>
      <c r="BT102" s="1044"/>
      <c r="BU102" s="1044"/>
      <c r="BV102" s="1044"/>
      <c r="BW102" s="1044"/>
      <c r="BX102" s="1044"/>
      <c r="BY102" s="1044"/>
      <c r="BZ102" s="1044"/>
      <c r="CA102" s="1044"/>
      <c r="CB102" s="1044"/>
      <c r="CC102" s="1044"/>
      <c r="CD102" s="1044"/>
      <c r="CE102" s="1044"/>
      <c r="CF102" s="1044"/>
      <c r="CG102" s="1045"/>
      <c r="CH102" s="1046"/>
      <c r="CI102" s="1047"/>
      <c r="CJ102" s="1047"/>
      <c r="CK102" s="1047"/>
      <c r="CL102" s="1048"/>
      <c r="CM102" s="1046"/>
      <c r="CN102" s="1047"/>
      <c r="CO102" s="1047"/>
      <c r="CP102" s="1047"/>
      <c r="CQ102" s="1048"/>
      <c r="CR102" s="1049">
        <v>432</v>
      </c>
      <c r="CS102" s="1050"/>
      <c r="CT102" s="1050"/>
      <c r="CU102" s="1050"/>
      <c r="CV102" s="1051"/>
      <c r="CW102" s="1049">
        <v>8</v>
      </c>
      <c r="CX102" s="1050"/>
      <c r="CY102" s="1050"/>
      <c r="CZ102" s="1050"/>
      <c r="DA102" s="1051"/>
      <c r="DB102" s="1049">
        <v>0</v>
      </c>
      <c r="DC102" s="1050"/>
      <c r="DD102" s="1050"/>
      <c r="DE102" s="1050"/>
      <c r="DF102" s="1051"/>
      <c r="DG102" s="1049">
        <v>0</v>
      </c>
      <c r="DH102" s="1050"/>
      <c r="DI102" s="1050"/>
      <c r="DJ102" s="1050"/>
      <c r="DK102" s="1051"/>
      <c r="DL102" s="1049">
        <v>0</v>
      </c>
      <c r="DM102" s="1050"/>
      <c r="DN102" s="1050"/>
      <c r="DO102" s="1050"/>
      <c r="DP102" s="1051"/>
      <c r="DQ102" s="1049">
        <v>0</v>
      </c>
      <c r="DR102" s="1050"/>
      <c r="DS102" s="1050"/>
      <c r="DT102" s="1050"/>
      <c r="DU102" s="1051"/>
      <c r="DV102" s="1032"/>
      <c r="DW102" s="1033"/>
      <c r="DX102" s="1033"/>
      <c r="DY102" s="1033"/>
      <c r="DZ102" s="1034"/>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5" t="s">
        <v>417</v>
      </c>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c r="CQ103" s="1035"/>
      <c r="CR103" s="1035"/>
      <c r="CS103" s="1035"/>
      <c r="CT103" s="1035"/>
      <c r="CU103" s="1035"/>
      <c r="CV103" s="1035"/>
      <c r="CW103" s="1035"/>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1035"/>
      <c r="DR103" s="1035"/>
      <c r="DS103" s="1035"/>
      <c r="DT103" s="1035"/>
      <c r="DU103" s="1035"/>
      <c r="DV103" s="1035"/>
      <c r="DW103" s="1035"/>
      <c r="DX103" s="1035"/>
      <c r="DY103" s="1035"/>
      <c r="DZ103" s="1035"/>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6" t="s">
        <v>418</v>
      </c>
      <c r="BR104" s="1036"/>
      <c r="BS104" s="1036"/>
      <c r="BT104" s="1036"/>
      <c r="BU104" s="1036"/>
      <c r="BV104" s="1036"/>
      <c r="BW104" s="1036"/>
      <c r="BX104" s="1036"/>
      <c r="BY104" s="1036"/>
      <c r="BZ104" s="1036"/>
      <c r="CA104" s="1036"/>
      <c r="CB104" s="1036"/>
      <c r="CC104" s="1036"/>
      <c r="CD104" s="1036"/>
      <c r="CE104" s="1036"/>
      <c r="CF104" s="1036"/>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419</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420</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7" t="s">
        <v>421</v>
      </c>
      <c r="B108" s="1038"/>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9"/>
      <c r="AU108" s="1037" t="s">
        <v>422</v>
      </c>
      <c r="AV108" s="1038"/>
      <c r="AW108" s="1038"/>
      <c r="AX108" s="1038"/>
      <c r="AY108" s="1038"/>
      <c r="AZ108" s="1038"/>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c r="CF108" s="1038"/>
      <c r="CG108" s="1038"/>
      <c r="CH108" s="1038"/>
      <c r="CI108" s="1038"/>
      <c r="CJ108" s="1038"/>
      <c r="CK108" s="1038"/>
      <c r="CL108" s="1038"/>
      <c r="CM108" s="1038"/>
      <c r="CN108" s="1038"/>
      <c r="CO108" s="1038"/>
      <c r="CP108" s="1038"/>
      <c r="CQ108" s="1038"/>
      <c r="CR108" s="1038"/>
      <c r="CS108" s="1038"/>
      <c r="CT108" s="1038"/>
      <c r="CU108" s="1038"/>
      <c r="CV108" s="1038"/>
      <c r="CW108" s="1038"/>
      <c r="CX108" s="1038"/>
      <c r="CY108" s="1038"/>
      <c r="CZ108" s="1038"/>
      <c r="DA108" s="1038"/>
      <c r="DB108" s="1038"/>
      <c r="DC108" s="1038"/>
      <c r="DD108" s="1038"/>
      <c r="DE108" s="1038"/>
      <c r="DF108" s="1038"/>
      <c r="DG108" s="1038"/>
      <c r="DH108" s="1038"/>
      <c r="DI108" s="1038"/>
      <c r="DJ108" s="1038"/>
      <c r="DK108" s="1038"/>
      <c r="DL108" s="1038"/>
      <c r="DM108" s="1038"/>
      <c r="DN108" s="1038"/>
      <c r="DO108" s="1038"/>
      <c r="DP108" s="1038"/>
      <c r="DQ108" s="1038"/>
      <c r="DR108" s="1038"/>
      <c r="DS108" s="1038"/>
      <c r="DT108" s="1038"/>
      <c r="DU108" s="1038"/>
      <c r="DV108" s="1038"/>
      <c r="DW108" s="1038"/>
      <c r="DX108" s="1038"/>
      <c r="DY108" s="1038"/>
      <c r="DZ108" s="1039"/>
    </row>
    <row r="109" spans="1:131" s="245" customFormat="1" ht="26.25" customHeight="1" x14ac:dyDescent="0.15">
      <c r="A109" s="992" t="s">
        <v>423</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5" t="s">
        <v>424</v>
      </c>
      <c r="AB109" s="993"/>
      <c r="AC109" s="993"/>
      <c r="AD109" s="993"/>
      <c r="AE109" s="994"/>
      <c r="AF109" s="995" t="s">
        <v>302</v>
      </c>
      <c r="AG109" s="993"/>
      <c r="AH109" s="993"/>
      <c r="AI109" s="993"/>
      <c r="AJ109" s="994"/>
      <c r="AK109" s="995" t="s">
        <v>301</v>
      </c>
      <c r="AL109" s="993"/>
      <c r="AM109" s="993"/>
      <c r="AN109" s="993"/>
      <c r="AO109" s="994"/>
      <c r="AP109" s="995" t="s">
        <v>425</v>
      </c>
      <c r="AQ109" s="993"/>
      <c r="AR109" s="993"/>
      <c r="AS109" s="993"/>
      <c r="AT109" s="1024"/>
      <c r="AU109" s="992" t="s">
        <v>423</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5" t="s">
        <v>424</v>
      </c>
      <c r="BR109" s="993"/>
      <c r="BS109" s="993"/>
      <c r="BT109" s="993"/>
      <c r="BU109" s="994"/>
      <c r="BV109" s="995" t="s">
        <v>302</v>
      </c>
      <c r="BW109" s="993"/>
      <c r="BX109" s="993"/>
      <c r="BY109" s="993"/>
      <c r="BZ109" s="994"/>
      <c r="CA109" s="995" t="s">
        <v>301</v>
      </c>
      <c r="CB109" s="993"/>
      <c r="CC109" s="993"/>
      <c r="CD109" s="993"/>
      <c r="CE109" s="994"/>
      <c r="CF109" s="1031" t="s">
        <v>425</v>
      </c>
      <c r="CG109" s="1031"/>
      <c r="CH109" s="1031"/>
      <c r="CI109" s="1031"/>
      <c r="CJ109" s="1031"/>
      <c r="CK109" s="995" t="s">
        <v>426</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5" t="s">
        <v>424</v>
      </c>
      <c r="DH109" s="993"/>
      <c r="DI109" s="993"/>
      <c r="DJ109" s="993"/>
      <c r="DK109" s="994"/>
      <c r="DL109" s="995" t="s">
        <v>302</v>
      </c>
      <c r="DM109" s="993"/>
      <c r="DN109" s="993"/>
      <c r="DO109" s="993"/>
      <c r="DP109" s="994"/>
      <c r="DQ109" s="995" t="s">
        <v>301</v>
      </c>
      <c r="DR109" s="993"/>
      <c r="DS109" s="993"/>
      <c r="DT109" s="993"/>
      <c r="DU109" s="994"/>
      <c r="DV109" s="995" t="s">
        <v>425</v>
      </c>
      <c r="DW109" s="993"/>
      <c r="DX109" s="993"/>
      <c r="DY109" s="993"/>
      <c r="DZ109" s="1024"/>
    </row>
    <row r="110" spans="1:131" s="245" customFormat="1" ht="26.25" customHeight="1" x14ac:dyDescent="0.15">
      <c r="A110" s="897" t="s">
        <v>427</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85">
        <v>4269421</v>
      </c>
      <c r="AB110" s="986"/>
      <c r="AC110" s="986"/>
      <c r="AD110" s="986"/>
      <c r="AE110" s="987"/>
      <c r="AF110" s="988">
        <v>4084060</v>
      </c>
      <c r="AG110" s="986"/>
      <c r="AH110" s="986"/>
      <c r="AI110" s="986"/>
      <c r="AJ110" s="987"/>
      <c r="AK110" s="988">
        <v>3823374</v>
      </c>
      <c r="AL110" s="986"/>
      <c r="AM110" s="986"/>
      <c r="AN110" s="986"/>
      <c r="AO110" s="987"/>
      <c r="AP110" s="989">
        <v>36.5</v>
      </c>
      <c r="AQ110" s="990"/>
      <c r="AR110" s="990"/>
      <c r="AS110" s="990"/>
      <c r="AT110" s="991"/>
      <c r="AU110" s="1025" t="s">
        <v>71</v>
      </c>
      <c r="AV110" s="1026"/>
      <c r="AW110" s="1026"/>
      <c r="AX110" s="1026"/>
      <c r="AY110" s="1026"/>
      <c r="AZ110" s="951" t="s">
        <v>428</v>
      </c>
      <c r="BA110" s="898"/>
      <c r="BB110" s="898"/>
      <c r="BC110" s="898"/>
      <c r="BD110" s="898"/>
      <c r="BE110" s="898"/>
      <c r="BF110" s="898"/>
      <c r="BG110" s="898"/>
      <c r="BH110" s="898"/>
      <c r="BI110" s="898"/>
      <c r="BJ110" s="898"/>
      <c r="BK110" s="898"/>
      <c r="BL110" s="898"/>
      <c r="BM110" s="898"/>
      <c r="BN110" s="898"/>
      <c r="BO110" s="898"/>
      <c r="BP110" s="899"/>
      <c r="BQ110" s="952">
        <v>34160061</v>
      </c>
      <c r="BR110" s="933"/>
      <c r="BS110" s="933"/>
      <c r="BT110" s="933"/>
      <c r="BU110" s="933"/>
      <c r="BV110" s="933">
        <v>33196373</v>
      </c>
      <c r="BW110" s="933"/>
      <c r="BX110" s="933"/>
      <c r="BY110" s="933"/>
      <c r="BZ110" s="933"/>
      <c r="CA110" s="933">
        <v>32558486</v>
      </c>
      <c r="CB110" s="933"/>
      <c r="CC110" s="933"/>
      <c r="CD110" s="933"/>
      <c r="CE110" s="933"/>
      <c r="CF110" s="957">
        <v>310.7</v>
      </c>
      <c r="CG110" s="958"/>
      <c r="CH110" s="958"/>
      <c r="CI110" s="958"/>
      <c r="CJ110" s="958"/>
      <c r="CK110" s="1021" t="s">
        <v>429</v>
      </c>
      <c r="CL110" s="907"/>
      <c r="CM110" s="982" t="s">
        <v>430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52" t="s">
        <v>431</v>
      </c>
      <c r="DH110" s="933"/>
      <c r="DI110" s="933"/>
      <c r="DJ110" s="933"/>
      <c r="DK110" s="933"/>
      <c r="DL110" s="933" t="s">
        <v>127</v>
      </c>
      <c r="DM110" s="933"/>
      <c r="DN110" s="933"/>
      <c r="DO110" s="933"/>
      <c r="DP110" s="933"/>
      <c r="DQ110" s="933" t="s">
        <v>127</v>
      </c>
      <c r="DR110" s="933"/>
      <c r="DS110" s="933"/>
      <c r="DT110" s="933"/>
      <c r="DU110" s="933"/>
      <c r="DV110" s="934" t="s">
        <v>127</v>
      </c>
      <c r="DW110" s="934"/>
      <c r="DX110" s="934"/>
      <c r="DY110" s="934"/>
      <c r="DZ110" s="935"/>
    </row>
    <row r="111" spans="1:131" s="245" customFormat="1" ht="26.25" customHeight="1" x14ac:dyDescent="0.15">
      <c r="A111" s="862" t="s">
        <v>432</v>
      </c>
      <c r="B111" s="863"/>
      <c r="C111" s="863"/>
      <c r="D111" s="863"/>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1020"/>
      <c r="AA111" s="1013" t="s">
        <v>431</v>
      </c>
      <c r="AB111" s="1014"/>
      <c r="AC111" s="1014"/>
      <c r="AD111" s="1014"/>
      <c r="AE111" s="1015"/>
      <c r="AF111" s="1016" t="s">
        <v>431</v>
      </c>
      <c r="AG111" s="1014"/>
      <c r="AH111" s="1014"/>
      <c r="AI111" s="1014"/>
      <c r="AJ111" s="1015"/>
      <c r="AK111" s="1016" t="s">
        <v>433</v>
      </c>
      <c r="AL111" s="1014"/>
      <c r="AM111" s="1014"/>
      <c r="AN111" s="1014"/>
      <c r="AO111" s="1015"/>
      <c r="AP111" s="1017" t="s">
        <v>127</v>
      </c>
      <c r="AQ111" s="1018"/>
      <c r="AR111" s="1018"/>
      <c r="AS111" s="1018"/>
      <c r="AT111" s="1019"/>
      <c r="AU111" s="1027"/>
      <c r="AV111" s="1028"/>
      <c r="AW111" s="1028"/>
      <c r="AX111" s="1028"/>
      <c r="AY111" s="1028"/>
      <c r="AZ111" s="905" t="s">
        <v>434</v>
      </c>
      <c r="BA111" s="838"/>
      <c r="BB111" s="838"/>
      <c r="BC111" s="838"/>
      <c r="BD111" s="838"/>
      <c r="BE111" s="838"/>
      <c r="BF111" s="838"/>
      <c r="BG111" s="838"/>
      <c r="BH111" s="838"/>
      <c r="BI111" s="838"/>
      <c r="BJ111" s="838"/>
      <c r="BK111" s="838"/>
      <c r="BL111" s="838"/>
      <c r="BM111" s="838"/>
      <c r="BN111" s="838"/>
      <c r="BO111" s="838"/>
      <c r="BP111" s="839"/>
      <c r="BQ111" s="877" t="s">
        <v>127</v>
      </c>
      <c r="BR111" s="878"/>
      <c r="BS111" s="878"/>
      <c r="BT111" s="878"/>
      <c r="BU111" s="878"/>
      <c r="BV111" s="878" t="s">
        <v>127</v>
      </c>
      <c r="BW111" s="878"/>
      <c r="BX111" s="878"/>
      <c r="BY111" s="878"/>
      <c r="BZ111" s="878"/>
      <c r="CA111" s="878" t="s">
        <v>127</v>
      </c>
      <c r="CB111" s="878"/>
      <c r="CC111" s="878"/>
      <c r="CD111" s="878"/>
      <c r="CE111" s="878"/>
      <c r="CF111" s="966" t="s">
        <v>127</v>
      </c>
      <c r="CG111" s="967"/>
      <c r="CH111" s="967"/>
      <c r="CI111" s="967"/>
      <c r="CJ111" s="967"/>
      <c r="CK111" s="1022"/>
      <c r="CL111" s="909"/>
      <c r="CM111" s="912" t="s">
        <v>435</v>
      </c>
      <c r="CN111" s="913"/>
      <c r="CO111" s="913"/>
      <c r="CP111" s="913"/>
      <c r="CQ111" s="913"/>
      <c r="CR111" s="913"/>
      <c r="CS111" s="913"/>
      <c r="CT111" s="913"/>
      <c r="CU111" s="913"/>
      <c r="CV111" s="913"/>
      <c r="CW111" s="913"/>
      <c r="CX111" s="913"/>
      <c r="CY111" s="913"/>
      <c r="CZ111" s="913"/>
      <c r="DA111" s="913"/>
      <c r="DB111" s="913"/>
      <c r="DC111" s="913"/>
      <c r="DD111" s="913"/>
      <c r="DE111" s="913"/>
      <c r="DF111" s="914"/>
      <c r="DG111" s="877" t="s">
        <v>127</v>
      </c>
      <c r="DH111" s="878"/>
      <c r="DI111" s="878"/>
      <c r="DJ111" s="878"/>
      <c r="DK111" s="878"/>
      <c r="DL111" s="878" t="s">
        <v>385</v>
      </c>
      <c r="DM111" s="878"/>
      <c r="DN111" s="878"/>
      <c r="DO111" s="878"/>
      <c r="DP111" s="878"/>
      <c r="DQ111" s="878" t="s">
        <v>127</v>
      </c>
      <c r="DR111" s="878"/>
      <c r="DS111" s="878"/>
      <c r="DT111" s="878"/>
      <c r="DU111" s="878"/>
      <c r="DV111" s="884" t="s">
        <v>127</v>
      </c>
      <c r="DW111" s="884"/>
      <c r="DX111" s="884"/>
      <c r="DY111" s="884"/>
      <c r="DZ111" s="885"/>
    </row>
    <row r="112" spans="1:131" s="245" customFormat="1" ht="26.25" customHeight="1" x14ac:dyDescent="0.15">
      <c r="A112" s="1007" t="s">
        <v>436</v>
      </c>
      <c r="B112" s="1008"/>
      <c r="C112" s="838" t="s">
        <v>437</v>
      </c>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9"/>
      <c r="AA112" s="867" t="s">
        <v>127</v>
      </c>
      <c r="AB112" s="868"/>
      <c r="AC112" s="868"/>
      <c r="AD112" s="868"/>
      <c r="AE112" s="869"/>
      <c r="AF112" s="870" t="s">
        <v>127</v>
      </c>
      <c r="AG112" s="868"/>
      <c r="AH112" s="868"/>
      <c r="AI112" s="868"/>
      <c r="AJ112" s="869"/>
      <c r="AK112" s="870" t="s">
        <v>127</v>
      </c>
      <c r="AL112" s="868"/>
      <c r="AM112" s="868"/>
      <c r="AN112" s="868"/>
      <c r="AO112" s="869"/>
      <c r="AP112" s="915" t="s">
        <v>127</v>
      </c>
      <c r="AQ112" s="916"/>
      <c r="AR112" s="916"/>
      <c r="AS112" s="916"/>
      <c r="AT112" s="917"/>
      <c r="AU112" s="1027"/>
      <c r="AV112" s="1028"/>
      <c r="AW112" s="1028"/>
      <c r="AX112" s="1028"/>
      <c r="AY112" s="1028"/>
      <c r="AZ112" s="905" t="s">
        <v>438</v>
      </c>
      <c r="BA112" s="838"/>
      <c r="BB112" s="838"/>
      <c r="BC112" s="838"/>
      <c r="BD112" s="838"/>
      <c r="BE112" s="838"/>
      <c r="BF112" s="838"/>
      <c r="BG112" s="838"/>
      <c r="BH112" s="838"/>
      <c r="BI112" s="838"/>
      <c r="BJ112" s="838"/>
      <c r="BK112" s="838"/>
      <c r="BL112" s="838"/>
      <c r="BM112" s="838"/>
      <c r="BN112" s="838"/>
      <c r="BO112" s="838"/>
      <c r="BP112" s="839"/>
      <c r="BQ112" s="877">
        <v>2110828</v>
      </c>
      <c r="BR112" s="878"/>
      <c r="BS112" s="878"/>
      <c r="BT112" s="878"/>
      <c r="BU112" s="878"/>
      <c r="BV112" s="878">
        <v>2095681</v>
      </c>
      <c r="BW112" s="878"/>
      <c r="BX112" s="878"/>
      <c r="BY112" s="878"/>
      <c r="BZ112" s="878"/>
      <c r="CA112" s="878">
        <v>3314292</v>
      </c>
      <c r="CB112" s="878"/>
      <c r="CC112" s="878"/>
      <c r="CD112" s="878"/>
      <c r="CE112" s="878"/>
      <c r="CF112" s="966">
        <v>31.6</v>
      </c>
      <c r="CG112" s="967"/>
      <c r="CH112" s="967"/>
      <c r="CI112" s="967"/>
      <c r="CJ112" s="967"/>
      <c r="CK112" s="1022"/>
      <c r="CL112" s="909"/>
      <c r="CM112" s="912" t="s">
        <v>439</v>
      </c>
      <c r="CN112" s="913"/>
      <c r="CO112" s="913"/>
      <c r="CP112" s="913"/>
      <c r="CQ112" s="913"/>
      <c r="CR112" s="913"/>
      <c r="CS112" s="913"/>
      <c r="CT112" s="913"/>
      <c r="CU112" s="913"/>
      <c r="CV112" s="913"/>
      <c r="CW112" s="913"/>
      <c r="CX112" s="913"/>
      <c r="CY112" s="913"/>
      <c r="CZ112" s="913"/>
      <c r="DA112" s="913"/>
      <c r="DB112" s="913"/>
      <c r="DC112" s="913"/>
      <c r="DD112" s="913"/>
      <c r="DE112" s="913"/>
      <c r="DF112" s="914"/>
      <c r="DG112" s="877" t="s">
        <v>385</v>
      </c>
      <c r="DH112" s="878"/>
      <c r="DI112" s="878"/>
      <c r="DJ112" s="878"/>
      <c r="DK112" s="878"/>
      <c r="DL112" s="878" t="s">
        <v>433</v>
      </c>
      <c r="DM112" s="878"/>
      <c r="DN112" s="878"/>
      <c r="DO112" s="878"/>
      <c r="DP112" s="878"/>
      <c r="DQ112" s="878" t="s">
        <v>127</v>
      </c>
      <c r="DR112" s="878"/>
      <c r="DS112" s="878"/>
      <c r="DT112" s="878"/>
      <c r="DU112" s="878"/>
      <c r="DV112" s="884" t="s">
        <v>431</v>
      </c>
      <c r="DW112" s="884"/>
      <c r="DX112" s="884"/>
      <c r="DY112" s="884"/>
      <c r="DZ112" s="885"/>
    </row>
    <row r="113" spans="1:130" s="245" customFormat="1" ht="26.25" customHeight="1" x14ac:dyDescent="0.15">
      <c r="A113" s="1009"/>
      <c r="B113" s="1010"/>
      <c r="C113" s="838" t="s">
        <v>440</v>
      </c>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9"/>
      <c r="AA113" s="1013">
        <v>282322</v>
      </c>
      <c r="AB113" s="1014"/>
      <c r="AC113" s="1014"/>
      <c r="AD113" s="1014"/>
      <c r="AE113" s="1015"/>
      <c r="AF113" s="1016">
        <v>270674</v>
      </c>
      <c r="AG113" s="1014"/>
      <c r="AH113" s="1014"/>
      <c r="AI113" s="1014"/>
      <c r="AJ113" s="1015"/>
      <c r="AK113" s="1016">
        <v>270869</v>
      </c>
      <c r="AL113" s="1014"/>
      <c r="AM113" s="1014"/>
      <c r="AN113" s="1014"/>
      <c r="AO113" s="1015"/>
      <c r="AP113" s="1017">
        <v>2.6</v>
      </c>
      <c r="AQ113" s="1018"/>
      <c r="AR113" s="1018"/>
      <c r="AS113" s="1018"/>
      <c r="AT113" s="1019"/>
      <c r="AU113" s="1027"/>
      <c r="AV113" s="1028"/>
      <c r="AW113" s="1028"/>
      <c r="AX113" s="1028"/>
      <c r="AY113" s="1028"/>
      <c r="AZ113" s="905" t="s">
        <v>441</v>
      </c>
      <c r="BA113" s="838"/>
      <c r="BB113" s="838"/>
      <c r="BC113" s="838"/>
      <c r="BD113" s="838"/>
      <c r="BE113" s="838"/>
      <c r="BF113" s="838"/>
      <c r="BG113" s="838"/>
      <c r="BH113" s="838"/>
      <c r="BI113" s="838"/>
      <c r="BJ113" s="838"/>
      <c r="BK113" s="838"/>
      <c r="BL113" s="838"/>
      <c r="BM113" s="838"/>
      <c r="BN113" s="838"/>
      <c r="BO113" s="838"/>
      <c r="BP113" s="839"/>
      <c r="BQ113" s="877">
        <v>50143</v>
      </c>
      <c r="BR113" s="878"/>
      <c r="BS113" s="878"/>
      <c r="BT113" s="878"/>
      <c r="BU113" s="878"/>
      <c r="BV113" s="878">
        <v>35357</v>
      </c>
      <c r="BW113" s="878"/>
      <c r="BX113" s="878"/>
      <c r="BY113" s="878"/>
      <c r="BZ113" s="878"/>
      <c r="CA113" s="878">
        <v>25730</v>
      </c>
      <c r="CB113" s="878"/>
      <c r="CC113" s="878"/>
      <c r="CD113" s="878"/>
      <c r="CE113" s="878"/>
      <c r="CF113" s="966">
        <v>0.2</v>
      </c>
      <c r="CG113" s="967"/>
      <c r="CH113" s="967"/>
      <c r="CI113" s="967"/>
      <c r="CJ113" s="967"/>
      <c r="CK113" s="1022"/>
      <c r="CL113" s="909"/>
      <c r="CM113" s="912" t="s">
        <v>442</v>
      </c>
      <c r="CN113" s="913"/>
      <c r="CO113" s="913"/>
      <c r="CP113" s="913"/>
      <c r="CQ113" s="913"/>
      <c r="CR113" s="913"/>
      <c r="CS113" s="913"/>
      <c r="CT113" s="913"/>
      <c r="CU113" s="913"/>
      <c r="CV113" s="913"/>
      <c r="CW113" s="913"/>
      <c r="CX113" s="913"/>
      <c r="CY113" s="913"/>
      <c r="CZ113" s="913"/>
      <c r="DA113" s="913"/>
      <c r="DB113" s="913"/>
      <c r="DC113" s="913"/>
      <c r="DD113" s="913"/>
      <c r="DE113" s="913"/>
      <c r="DF113" s="914"/>
      <c r="DG113" s="867" t="s">
        <v>127</v>
      </c>
      <c r="DH113" s="868"/>
      <c r="DI113" s="868"/>
      <c r="DJ113" s="868"/>
      <c r="DK113" s="869"/>
      <c r="DL113" s="870" t="s">
        <v>385</v>
      </c>
      <c r="DM113" s="868"/>
      <c r="DN113" s="868"/>
      <c r="DO113" s="868"/>
      <c r="DP113" s="869"/>
      <c r="DQ113" s="870" t="s">
        <v>443</v>
      </c>
      <c r="DR113" s="868"/>
      <c r="DS113" s="868"/>
      <c r="DT113" s="868"/>
      <c r="DU113" s="869"/>
      <c r="DV113" s="915" t="s">
        <v>431</v>
      </c>
      <c r="DW113" s="916"/>
      <c r="DX113" s="916"/>
      <c r="DY113" s="916"/>
      <c r="DZ113" s="917"/>
    </row>
    <row r="114" spans="1:130" s="245" customFormat="1" ht="26.25" customHeight="1" x14ac:dyDescent="0.15">
      <c r="A114" s="1009"/>
      <c r="B114" s="1010"/>
      <c r="C114" s="838" t="s">
        <v>444</v>
      </c>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9"/>
      <c r="AA114" s="867">
        <v>22048</v>
      </c>
      <c r="AB114" s="868"/>
      <c r="AC114" s="868"/>
      <c r="AD114" s="868"/>
      <c r="AE114" s="869"/>
      <c r="AF114" s="870">
        <v>11371</v>
      </c>
      <c r="AG114" s="868"/>
      <c r="AH114" s="868"/>
      <c r="AI114" s="868"/>
      <c r="AJ114" s="869"/>
      <c r="AK114" s="870">
        <v>7304</v>
      </c>
      <c r="AL114" s="868"/>
      <c r="AM114" s="868"/>
      <c r="AN114" s="868"/>
      <c r="AO114" s="869"/>
      <c r="AP114" s="915">
        <v>0.1</v>
      </c>
      <c r="AQ114" s="916"/>
      <c r="AR114" s="916"/>
      <c r="AS114" s="916"/>
      <c r="AT114" s="917"/>
      <c r="AU114" s="1027"/>
      <c r="AV114" s="1028"/>
      <c r="AW114" s="1028"/>
      <c r="AX114" s="1028"/>
      <c r="AY114" s="1028"/>
      <c r="AZ114" s="905" t="s">
        <v>445</v>
      </c>
      <c r="BA114" s="838"/>
      <c r="BB114" s="838"/>
      <c r="BC114" s="838"/>
      <c r="BD114" s="838"/>
      <c r="BE114" s="838"/>
      <c r="BF114" s="838"/>
      <c r="BG114" s="838"/>
      <c r="BH114" s="838"/>
      <c r="BI114" s="838"/>
      <c r="BJ114" s="838"/>
      <c r="BK114" s="838"/>
      <c r="BL114" s="838"/>
      <c r="BM114" s="838"/>
      <c r="BN114" s="838"/>
      <c r="BO114" s="838"/>
      <c r="BP114" s="839"/>
      <c r="BQ114" s="877">
        <v>4476608</v>
      </c>
      <c r="BR114" s="878"/>
      <c r="BS114" s="878"/>
      <c r="BT114" s="878"/>
      <c r="BU114" s="878"/>
      <c r="BV114" s="878">
        <v>4561016</v>
      </c>
      <c r="BW114" s="878"/>
      <c r="BX114" s="878"/>
      <c r="BY114" s="878"/>
      <c r="BZ114" s="878"/>
      <c r="CA114" s="878">
        <v>4392826</v>
      </c>
      <c r="CB114" s="878"/>
      <c r="CC114" s="878"/>
      <c r="CD114" s="878"/>
      <c r="CE114" s="878"/>
      <c r="CF114" s="966">
        <v>41.9</v>
      </c>
      <c r="CG114" s="967"/>
      <c r="CH114" s="967"/>
      <c r="CI114" s="967"/>
      <c r="CJ114" s="967"/>
      <c r="CK114" s="1022"/>
      <c r="CL114" s="909"/>
      <c r="CM114" s="912" t="s">
        <v>446</v>
      </c>
      <c r="CN114" s="913"/>
      <c r="CO114" s="913"/>
      <c r="CP114" s="913"/>
      <c r="CQ114" s="913"/>
      <c r="CR114" s="913"/>
      <c r="CS114" s="913"/>
      <c r="CT114" s="913"/>
      <c r="CU114" s="913"/>
      <c r="CV114" s="913"/>
      <c r="CW114" s="913"/>
      <c r="CX114" s="913"/>
      <c r="CY114" s="913"/>
      <c r="CZ114" s="913"/>
      <c r="DA114" s="913"/>
      <c r="DB114" s="913"/>
      <c r="DC114" s="913"/>
      <c r="DD114" s="913"/>
      <c r="DE114" s="913"/>
      <c r="DF114" s="914"/>
      <c r="DG114" s="867" t="s">
        <v>127</v>
      </c>
      <c r="DH114" s="868"/>
      <c r="DI114" s="868"/>
      <c r="DJ114" s="868"/>
      <c r="DK114" s="869"/>
      <c r="DL114" s="870" t="s">
        <v>127</v>
      </c>
      <c r="DM114" s="868"/>
      <c r="DN114" s="868"/>
      <c r="DO114" s="868"/>
      <c r="DP114" s="869"/>
      <c r="DQ114" s="870" t="s">
        <v>127</v>
      </c>
      <c r="DR114" s="868"/>
      <c r="DS114" s="868"/>
      <c r="DT114" s="868"/>
      <c r="DU114" s="869"/>
      <c r="DV114" s="915" t="s">
        <v>127</v>
      </c>
      <c r="DW114" s="916"/>
      <c r="DX114" s="916"/>
      <c r="DY114" s="916"/>
      <c r="DZ114" s="917"/>
    </row>
    <row r="115" spans="1:130" s="245" customFormat="1" ht="26.25" customHeight="1" x14ac:dyDescent="0.15">
      <c r="A115" s="1009"/>
      <c r="B115" s="1010"/>
      <c r="C115" s="838" t="s">
        <v>447</v>
      </c>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9"/>
      <c r="AA115" s="1013" t="s">
        <v>127</v>
      </c>
      <c r="AB115" s="1014"/>
      <c r="AC115" s="1014"/>
      <c r="AD115" s="1014"/>
      <c r="AE115" s="1015"/>
      <c r="AF115" s="1016" t="s">
        <v>127</v>
      </c>
      <c r="AG115" s="1014"/>
      <c r="AH115" s="1014"/>
      <c r="AI115" s="1014"/>
      <c r="AJ115" s="1015"/>
      <c r="AK115" s="1016" t="s">
        <v>385</v>
      </c>
      <c r="AL115" s="1014"/>
      <c r="AM115" s="1014"/>
      <c r="AN115" s="1014"/>
      <c r="AO115" s="1015"/>
      <c r="AP115" s="1017" t="s">
        <v>127</v>
      </c>
      <c r="AQ115" s="1018"/>
      <c r="AR115" s="1018"/>
      <c r="AS115" s="1018"/>
      <c r="AT115" s="1019"/>
      <c r="AU115" s="1027"/>
      <c r="AV115" s="1028"/>
      <c r="AW115" s="1028"/>
      <c r="AX115" s="1028"/>
      <c r="AY115" s="1028"/>
      <c r="AZ115" s="905" t="s">
        <v>448</v>
      </c>
      <c r="BA115" s="838"/>
      <c r="BB115" s="838"/>
      <c r="BC115" s="838"/>
      <c r="BD115" s="838"/>
      <c r="BE115" s="838"/>
      <c r="BF115" s="838"/>
      <c r="BG115" s="838"/>
      <c r="BH115" s="838"/>
      <c r="BI115" s="838"/>
      <c r="BJ115" s="838"/>
      <c r="BK115" s="838"/>
      <c r="BL115" s="838"/>
      <c r="BM115" s="838"/>
      <c r="BN115" s="838"/>
      <c r="BO115" s="838"/>
      <c r="BP115" s="839"/>
      <c r="BQ115" s="877">
        <v>120</v>
      </c>
      <c r="BR115" s="878"/>
      <c r="BS115" s="878"/>
      <c r="BT115" s="878"/>
      <c r="BU115" s="878"/>
      <c r="BV115" s="878" t="s">
        <v>127</v>
      </c>
      <c r="BW115" s="878"/>
      <c r="BX115" s="878"/>
      <c r="BY115" s="878"/>
      <c r="BZ115" s="878"/>
      <c r="CA115" s="878" t="s">
        <v>127</v>
      </c>
      <c r="CB115" s="878"/>
      <c r="CC115" s="878"/>
      <c r="CD115" s="878"/>
      <c r="CE115" s="878"/>
      <c r="CF115" s="966" t="s">
        <v>385</v>
      </c>
      <c r="CG115" s="967"/>
      <c r="CH115" s="967"/>
      <c r="CI115" s="967"/>
      <c r="CJ115" s="967"/>
      <c r="CK115" s="1022"/>
      <c r="CL115" s="909"/>
      <c r="CM115" s="905" t="s">
        <v>449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839"/>
      <c r="DG115" s="867" t="s">
        <v>127</v>
      </c>
      <c r="DH115" s="868"/>
      <c r="DI115" s="868"/>
      <c r="DJ115" s="868"/>
      <c r="DK115" s="869"/>
      <c r="DL115" s="870" t="s">
        <v>127</v>
      </c>
      <c r="DM115" s="868"/>
      <c r="DN115" s="868"/>
      <c r="DO115" s="868"/>
      <c r="DP115" s="869"/>
      <c r="DQ115" s="870" t="s">
        <v>127</v>
      </c>
      <c r="DR115" s="868"/>
      <c r="DS115" s="868"/>
      <c r="DT115" s="868"/>
      <c r="DU115" s="869"/>
      <c r="DV115" s="915" t="s">
        <v>127</v>
      </c>
      <c r="DW115" s="916"/>
      <c r="DX115" s="916"/>
      <c r="DY115" s="916"/>
      <c r="DZ115" s="917"/>
    </row>
    <row r="116" spans="1:130" s="245" customFormat="1" ht="26.25" customHeight="1" x14ac:dyDescent="0.15">
      <c r="A116" s="1011"/>
      <c r="B116" s="1012"/>
      <c r="C116" s="971" t="s">
        <v>450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867" t="s">
        <v>127</v>
      </c>
      <c r="AB116" s="868"/>
      <c r="AC116" s="868"/>
      <c r="AD116" s="868"/>
      <c r="AE116" s="869"/>
      <c r="AF116" s="870" t="s">
        <v>385</v>
      </c>
      <c r="AG116" s="868"/>
      <c r="AH116" s="868"/>
      <c r="AI116" s="868"/>
      <c r="AJ116" s="869"/>
      <c r="AK116" s="870" t="s">
        <v>385</v>
      </c>
      <c r="AL116" s="868"/>
      <c r="AM116" s="868"/>
      <c r="AN116" s="868"/>
      <c r="AO116" s="869"/>
      <c r="AP116" s="915" t="s">
        <v>431</v>
      </c>
      <c r="AQ116" s="916"/>
      <c r="AR116" s="916"/>
      <c r="AS116" s="916"/>
      <c r="AT116" s="917"/>
      <c r="AU116" s="1027"/>
      <c r="AV116" s="1028"/>
      <c r="AW116" s="1028"/>
      <c r="AX116" s="1028"/>
      <c r="AY116" s="1028"/>
      <c r="AZ116" s="954" t="s">
        <v>451</v>
      </c>
      <c r="BA116" s="955"/>
      <c r="BB116" s="955"/>
      <c r="BC116" s="955"/>
      <c r="BD116" s="955"/>
      <c r="BE116" s="955"/>
      <c r="BF116" s="955"/>
      <c r="BG116" s="955"/>
      <c r="BH116" s="955"/>
      <c r="BI116" s="955"/>
      <c r="BJ116" s="955"/>
      <c r="BK116" s="955"/>
      <c r="BL116" s="955"/>
      <c r="BM116" s="955"/>
      <c r="BN116" s="955"/>
      <c r="BO116" s="955"/>
      <c r="BP116" s="956"/>
      <c r="BQ116" s="877" t="s">
        <v>127</v>
      </c>
      <c r="BR116" s="878"/>
      <c r="BS116" s="878"/>
      <c r="BT116" s="878"/>
      <c r="BU116" s="878"/>
      <c r="BV116" s="878" t="s">
        <v>127</v>
      </c>
      <c r="BW116" s="878"/>
      <c r="BX116" s="878"/>
      <c r="BY116" s="878"/>
      <c r="BZ116" s="878"/>
      <c r="CA116" s="878" t="s">
        <v>127</v>
      </c>
      <c r="CB116" s="878"/>
      <c r="CC116" s="878"/>
      <c r="CD116" s="878"/>
      <c r="CE116" s="878"/>
      <c r="CF116" s="966" t="s">
        <v>127</v>
      </c>
      <c r="CG116" s="967"/>
      <c r="CH116" s="967"/>
      <c r="CI116" s="967"/>
      <c r="CJ116" s="967"/>
      <c r="CK116" s="1022"/>
      <c r="CL116" s="909"/>
      <c r="CM116" s="912" t="s">
        <v>452</v>
      </c>
      <c r="CN116" s="913"/>
      <c r="CO116" s="913"/>
      <c r="CP116" s="913"/>
      <c r="CQ116" s="913"/>
      <c r="CR116" s="913"/>
      <c r="CS116" s="913"/>
      <c r="CT116" s="913"/>
      <c r="CU116" s="913"/>
      <c r="CV116" s="913"/>
      <c r="CW116" s="913"/>
      <c r="CX116" s="913"/>
      <c r="CY116" s="913"/>
      <c r="CZ116" s="913"/>
      <c r="DA116" s="913"/>
      <c r="DB116" s="913"/>
      <c r="DC116" s="913"/>
      <c r="DD116" s="913"/>
      <c r="DE116" s="913"/>
      <c r="DF116" s="914"/>
      <c r="DG116" s="867" t="s">
        <v>127</v>
      </c>
      <c r="DH116" s="868"/>
      <c r="DI116" s="868"/>
      <c r="DJ116" s="868"/>
      <c r="DK116" s="869"/>
      <c r="DL116" s="870" t="s">
        <v>127</v>
      </c>
      <c r="DM116" s="868"/>
      <c r="DN116" s="868"/>
      <c r="DO116" s="868"/>
      <c r="DP116" s="869"/>
      <c r="DQ116" s="870" t="s">
        <v>385</v>
      </c>
      <c r="DR116" s="868"/>
      <c r="DS116" s="868"/>
      <c r="DT116" s="868"/>
      <c r="DU116" s="869"/>
      <c r="DV116" s="915" t="s">
        <v>127</v>
      </c>
      <c r="DW116" s="916"/>
      <c r="DX116" s="916"/>
      <c r="DY116" s="916"/>
      <c r="DZ116" s="917"/>
    </row>
    <row r="117" spans="1:130" s="245" customFormat="1" ht="26.25" customHeight="1" x14ac:dyDescent="0.15">
      <c r="A117" s="992" t="s">
        <v>183</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68" t="s">
        <v>453</v>
      </c>
      <c r="Z117" s="994"/>
      <c r="AA117" s="999">
        <v>4573791</v>
      </c>
      <c r="AB117" s="1000"/>
      <c r="AC117" s="1000"/>
      <c r="AD117" s="1000"/>
      <c r="AE117" s="1001"/>
      <c r="AF117" s="1002">
        <v>4366105</v>
      </c>
      <c r="AG117" s="1000"/>
      <c r="AH117" s="1000"/>
      <c r="AI117" s="1000"/>
      <c r="AJ117" s="1001"/>
      <c r="AK117" s="1002">
        <v>4101547</v>
      </c>
      <c r="AL117" s="1000"/>
      <c r="AM117" s="1000"/>
      <c r="AN117" s="1000"/>
      <c r="AO117" s="1001"/>
      <c r="AP117" s="1003"/>
      <c r="AQ117" s="1004"/>
      <c r="AR117" s="1004"/>
      <c r="AS117" s="1004"/>
      <c r="AT117" s="1005"/>
      <c r="AU117" s="1027"/>
      <c r="AV117" s="1028"/>
      <c r="AW117" s="1028"/>
      <c r="AX117" s="1028"/>
      <c r="AY117" s="1028"/>
      <c r="AZ117" s="954" t="s">
        <v>454</v>
      </c>
      <c r="BA117" s="955"/>
      <c r="BB117" s="955"/>
      <c r="BC117" s="955"/>
      <c r="BD117" s="955"/>
      <c r="BE117" s="955"/>
      <c r="BF117" s="955"/>
      <c r="BG117" s="955"/>
      <c r="BH117" s="955"/>
      <c r="BI117" s="955"/>
      <c r="BJ117" s="955"/>
      <c r="BK117" s="955"/>
      <c r="BL117" s="955"/>
      <c r="BM117" s="955"/>
      <c r="BN117" s="955"/>
      <c r="BO117" s="955"/>
      <c r="BP117" s="956"/>
      <c r="BQ117" s="877" t="s">
        <v>127</v>
      </c>
      <c r="BR117" s="878"/>
      <c r="BS117" s="878"/>
      <c r="BT117" s="878"/>
      <c r="BU117" s="878"/>
      <c r="BV117" s="878" t="s">
        <v>127</v>
      </c>
      <c r="BW117" s="878"/>
      <c r="BX117" s="878"/>
      <c r="BY117" s="878"/>
      <c r="BZ117" s="878"/>
      <c r="CA117" s="878" t="s">
        <v>127</v>
      </c>
      <c r="CB117" s="878"/>
      <c r="CC117" s="878"/>
      <c r="CD117" s="878"/>
      <c r="CE117" s="878"/>
      <c r="CF117" s="966" t="s">
        <v>127</v>
      </c>
      <c r="CG117" s="967"/>
      <c r="CH117" s="967"/>
      <c r="CI117" s="967"/>
      <c r="CJ117" s="967"/>
      <c r="CK117" s="1022"/>
      <c r="CL117" s="909"/>
      <c r="CM117" s="912" t="s">
        <v>455</v>
      </c>
      <c r="CN117" s="913"/>
      <c r="CO117" s="913"/>
      <c r="CP117" s="913"/>
      <c r="CQ117" s="913"/>
      <c r="CR117" s="913"/>
      <c r="CS117" s="913"/>
      <c r="CT117" s="913"/>
      <c r="CU117" s="913"/>
      <c r="CV117" s="913"/>
      <c r="CW117" s="913"/>
      <c r="CX117" s="913"/>
      <c r="CY117" s="913"/>
      <c r="CZ117" s="913"/>
      <c r="DA117" s="913"/>
      <c r="DB117" s="913"/>
      <c r="DC117" s="913"/>
      <c r="DD117" s="913"/>
      <c r="DE117" s="913"/>
      <c r="DF117" s="914"/>
      <c r="DG117" s="867" t="s">
        <v>433</v>
      </c>
      <c r="DH117" s="868"/>
      <c r="DI117" s="868"/>
      <c r="DJ117" s="868"/>
      <c r="DK117" s="869"/>
      <c r="DL117" s="870" t="s">
        <v>431</v>
      </c>
      <c r="DM117" s="868"/>
      <c r="DN117" s="868"/>
      <c r="DO117" s="868"/>
      <c r="DP117" s="869"/>
      <c r="DQ117" s="870" t="s">
        <v>431</v>
      </c>
      <c r="DR117" s="868"/>
      <c r="DS117" s="868"/>
      <c r="DT117" s="868"/>
      <c r="DU117" s="869"/>
      <c r="DV117" s="915" t="s">
        <v>385</v>
      </c>
      <c r="DW117" s="916"/>
      <c r="DX117" s="916"/>
      <c r="DY117" s="916"/>
      <c r="DZ117" s="917"/>
    </row>
    <row r="118" spans="1:130" s="245" customFormat="1" ht="26.25" customHeight="1" x14ac:dyDescent="0.15">
      <c r="A118" s="992" t="s">
        <v>426</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5" t="s">
        <v>424</v>
      </c>
      <c r="AB118" s="993"/>
      <c r="AC118" s="993"/>
      <c r="AD118" s="993"/>
      <c r="AE118" s="994"/>
      <c r="AF118" s="995" t="s">
        <v>302</v>
      </c>
      <c r="AG118" s="993"/>
      <c r="AH118" s="993"/>
      <c r="AI118" s="993"/>
      <c r="AJ118" s="994"/>
      <c r="AK118" s="995" t="s">
        <v>301</v>
      </c>
      <c r="AL118" s="993"/>
      <c r="AM118" s="993"/>
      <c r="AN118" s="993"/>
      <c r="AO118" s="994"/>
      <c r="AP118" s="996" t="s">
        <v>425</v>
      </c>
      <c r="AQ118" s="997"/>
      <c r="AR118" s="997"/>
      <c r="AS118" s="997"/>
      <c r="AT118" s="998"/>
      <c r="AU118" s="1027"/>
      <c r="AV118" s="1028"/>
      <c r="AW118" s="1028"/>
      <c r="AX118" s="1028"/>
      <c r="AY118" s="1028"/>
      <c r="AZ118" s="970" t="s">
        <v>456</v>
      </c>
      <c r="BA118" s="971"/>
      <c r="BB118" s="971"/>
      <c r="BC118" s="971"/>
      <c r="BD118" s="971"/>
      <c r="BE118" s="971"/>
      <c r="BF118" s="971"/>
      <c r="BG118" s="971"/>
      <c r="BH118" s="971"/>
      <c r="BI118" s="971"/>
      <c r="BJ118" s="971"/>
      <c r="BK118" s="971"/>
      <c r="BL118" s="971"/>
      <c r="BM118" s="971"/>
      <c r="BN118" s="971"/>
      <c r="BO118" s="971"/>
      <c r="BP118" s="972"/>
      <c r="BQ118" s="973" t="s">
        <v>127</v>
      </c>
      <c r="BR118" s="936"/>
      <c r="BS118" s="936"/>
      <c r="BT118" s="936"/>
      <c r="BU118" s="936"/>
      <c r="BV118" s="936" t="s">
        <v>127</v>
      </c>
      <c r="BW118" s="936"/>
      <c r="BX118" s="936"/>
      <c r="BY118" s="936"/>
      <c r="BZ118" s="936"/>
      <c r="CA118" s="936" t="s">
        <v>385</v>
      </c>
      <c r="CB118" s="936"/>
      <c r="CC118" s="936"/>
      <c r="CD118" s="936"/>
      <c r="CE118" s="936"/>
      <c r="CF118" s="966" t="s">
        <v>431</v>
      </c>
      <c r="CG118" s="967"/>
      <c r="CH118" s="967"/>
      <c r="CI118" s="967"/>
      <c r="CJ118" s="967"/>
      <c r="CK118" s="1022"/>
      <c r="CL118" s="909"/>
      <c r="CM118" s="912" t="s">
        <v>457</v>
      </c>
      <c r="CN118" s="913"/>
      <c r="CO118" s="913"/>
      <c r="CP118" s="913"/>
      <c r="CQ118" s="913"/>
      <c r="CR118" s="913"/>
      <c r="CS118" s="913"/>
      <c r="CT118" s="913"/>
      <c r="CU118" s="913"/>
      <c r="CV118" s="913"/>
      <c r="CW118" s="913"/>
      <c r="CX118" s="913"/>
      <c r="CY118" s="913"/>
      <c r="CZ118" s="913"/>
      <c r="DA118" s="913"/>
      <c r="DB118" s="913"/>
      <c r="DC118" s="913"/>
      <c r="DD118" s="913"/>
      <c r="DE118" s="913"/>
      <c r="DF118" s="914"/>
      <c r="DG118" s="867" t="s">
        <v>385</v>
      </c>
      <c r="DH118" s="868"/>
      <c r="DI118" s="868"/>
      <c r="DJ118" s="868"/>
      <c r="DK118" s="869"/>
      <c r="DL118" s="870" t="s">
        <v>443</v>
      </c>
      <c r="DM118" s="868"/>
      <c r="DN118" s="868"/>
      <c r="DO118" s="868"/>
      <c r="DP118" s="869"/>
      <c r="DQ118" s="870" t="s">
        <v>127</v>
      </c>
      <c r="DR118" s="868"/>
      <c r="DS118" s="868"/>
      <c r="DT118" s="868"/>
      <c r="DU118" s="869"/>
      <c r="DV118" s="915" t="s">
        <v>431</v>
      </c>
      <c r="DW118" s="916"/>
      <c r="DX118" s="916"/>
      <c r="DY118" s="916"/>
      <c r="DZ118" s="917"/>
    </row>
    <row r="119" spans="1:130" s="245" customFormat="1" ht="26.25" customHeight="1" x14ac:dyDescent="0.15">
      <c r="A119" s="906" t="s">
        <v>429</v>
      </c>
      <c r="B119" s="907"/>
      <c r="C119" s="982" t="s">
        <v>430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t="s">
        <v>127</v>
      </c>
      <c r="AB119" s="986"/>
      <c r="AC119" s="986"/>
      <c r="AD119" s="986"/>
      <c r="AE119" s="987"/>
      <c r="AF119" s="988" t="s">
        <v>443</v>
      </c>
      <c r="AG119" s="986"/>
      <c r="AH119" s="986"/>
      <c r="AI119" s="986"/>
      <c r="AJ119" s="987"/>
      <c r="AK119" s="988" t="s">
        <v>127</v>
      </c>
      <c r="AL119" s="986"/>
      <c r="AM119" s="986"/>
      <c r="AN119" s="986"/>
      <c r="AO119" s="987"/>
      <c r="AP119" s="989" t="s">
        <v>385</v>
      </c>
      <c r="AQ119" s="990"/>
      <c r="AR119" s="990"/>
      <c r="AS119" s="990"/>
      <c r="AT119" s="991"/>
      <c r="AU119" s="1029"/>
      <c r="AV119" s="1030"/>
      <c r="AW119" s="1030"/>
      <c r="AX119" s="1030"/>
      <c r="AY119" s="1030"/>
      <c r="AZ119" s="276" t="s">
        <v>183</v>
      </c>
      <c r="BA119" s="276"/>
      <c r="BB119" s="276"/>
      <c r="BC119" s="276"/>
      <c r="BD119" s="276"/>
      <c r="BE119" s="276"/>
      <c r="BF119" s="276"/>
      <c r="BG119" s="276"/>
      <c r="BH119" s="276"/>
      <c r="BI119" s="276"/>
      <c r="BJ119" s="276"/>
      <c r="BK119" s="276"/>
      <c r="BL119" s="276"/>
      <c r="BM119" s="276"/>
      <c r="BN119" s="276"/>
      <c r="BO119" s="968" t="s">
        <v>458</v>
      </c>
      <c r="BP119" s="969"/>
      <c r="BQ119" s="973">
        <v>40797760</v>
      </c>
      <c r="BR119" s="936"/>
      <c r="BS119" s="936"/>
      <c r="BT119" s="936"/>
      <c r="BU119" s="936"/>
      <c r="BV119" s="936">
        <v>39888427</v>
      </c>
      <c r="BW119" s="936"/>
      <c r="BX119" s="936"/>
      <c r="BY119" s="936"/>
      <c r="BZ119" s="936"/>
      <c r="CA119" s="936">
        <v>40291334</v>
      </c>
      <c r="CB119" s="936"/>
      <c r="CC119" s="936"/>
      <c r="CD119" s="936"/>
      <c r="CE119" s="936"/>
      <c r="CF119" s="834"/>
      <c r="CG119" s="835"/>
      <c r="CH119" s="835"/>
      <c r="CI119" s="835"/>
      <c r="CJ119" s="925"/>
      <c r="CK119" s="1023"/>
      <c r="CL119" s="911"/>
      <c r="CM119" s="929" t="s">
        <v>459</v>
      </c>
      <c r="CN119" s="930"/>
      <c r="CO119" s="930"/>
      <c r="CP119" s="930"/>
      <c r="CQ119" s="930"/>
      <c r="CR119" s="930"/>
      <c r="CS119" s="930"/>
      <c r="CT119" s="930"/>
      <c r="CU119" s="930"/>
      <c r="CV119" s="930"/>
      <c r="CW119" s="930"/>
      <c r="CX119" s="930"/>
      <c r="CY119" s="930"/>
      <c r="CZ119" s="930"/>
      <c r="DA119" s="930"/>
      <c r="DB119" s="930"/>
      <c r="DC119" s="930"/>
      <c r="DD119" s="930"/>
      <c r="DE119" s="930"/>
      <c r="DF119" s="931"/>
      <c r="DG119" s="850" t="s">
        <v>127</v>
      </c>
      <c r="DH119" s="851"/>
      <c r="DI119" s="851"/>
      <c r="DJ119" s="851"/>
      <c r="DK119" s="852"/>
      <c r="DL119" s="853" t="s">
        <v>127</v>
      </c>
      <c r="DM119" s="851"/>
      <c r="DN119" s="851"/>
      <c r="DO119" s="851"/>
      <c r="DP119" s="852"/>
      <c r="DQ119" s="853" t="s">
        <v>127</v>
      </c>
      <c r="DR119" s="851"/>
      <c r="DS119" s="851"/>
      <c r="DT119" s="851"/>
      <c r="DU119" s="852"/>
      <c r="DV119" s="939" t="s">
        <v>385</v>
      </c>
      <c r="DW119" s="940"/>
      <c r="DX119" s="940"/>
      <c r="DY119" s="940"/>
      <c r="DZ119" s="941"/>
    </row>
    <row r="120" spans="1:130" s="245" customFormat="1" ht="26.25" customHeight="1" x14ac:dyDescent="0.15">
      <c r="A120" s="908"/>
      <c r="B120" s="909"/>
      <c r="C120" s="912" t="s">
        <v>435</v>
      </c>
      <c r="D120" s="913"/>
      <c r="E120" s="913"/>
      <c r="F120" s="913"/>
      <c r="G120" s="913"/>
      <c r="H120" s="913"/>
      <c r="I120" s="913"/>
      <c r="J120" s="913"/>
      <c r="K120" s="913"/>
      <c r="L120" s="913"/>
      <c r="M120" s="913"/>
      <c r="N120" s="913"/>
      <c r="O120" s="913"/>
      <c r="P120" s="913"/>
      <c r="Q120" s="913"/>
      <c r="R120" s="913"/>
      <c r="S120" s="913"/>
      <c r="T120" s="913"/>
      <c r="U120" s="913"/>
      <c r="V120" s="913"/>
      <c r="W120" s="913"/>
      <c r="X120" s="913"/>
      <c r="Y120" s="913"/>
      <c r="Z120" s="914"/>
      <c r="AA120" s="867" t="s">
        <v>443</v>
      </c>
      <c r="AB120" s="868"/>
      <c r="AC120" s="868"/>
      <c r="AD120" s="868"/>
      <c r="AE120" s="869"/>
      <c r="AF120" s="870" t="s">
        <v>431</v>
      </c>
      <c r="AG120" s="868"/>
      <c r="AH120" s="868"/>
      <c r="AI120" s="868"/>
      <c r="AJ120" s="869"/>
      <c r="AK120" s="870" t="s">
        <v>127</v>
      </c>
      <c r="AL120" s="868"/>
      <c r="AM120" s="868"/>
      <c r="AN120" s="868"/>
      <c r="AO120" s="869"/>
      <c r="AP120" s="915" t="s">
        <v>385</v>
      </c>
      <c r="AQ120" s="916"/>
      <c r="AR120" s="916"/>
      <c r="AS120" s="916"/>
      <c r="AT120" s="917"/>
      <c r="AU120" s="974" t="s">
        <v>460</v>
      </c>
      <c r="AV120" s="975"/>
      <c r="AW120" s="975"/>
      <c r="AX120" s="975"/>
      <c r="AY120" s="976"/>
      <c r="AZ120" s="951" t="s">
        <v>461</v>
      </c>
      <c r="BA120" s="898"/>
      <c r="BB120" s="898"/>
      <c r="BC120" s="898"/>
      <c r="BD120" s="898"/>
      <c r="BE120" s="898"/>
      <c r="BF120" s="898"/>
      <c r="BG120" s="898"/>
      <c r="BH120" s="898"/>
      <c r="BI120" s="898"/>
      <c r="BJ120" s="898"/>
      <c r="BK120" s="898"/>
      <c r="BL120" s="898"/>
      <c r="BM120" s="898"/>
      <c r="BN120" s="898"/>
      <c r="BO120" s="898"/>
      <c r="BP120" s="899"/>
      <c r="BQ120" s="952">
        <v>20178938</v>
      </c>
      <c r="BR120" s="933"/>
      <c r="BS120" s="933"/>
      <c r="BT120" s="933"/>
      <c r="BU120" s="933"/>
      <c r="BV120" s="933">
        <v>20209520</v>
      </c>
      <c r="BW120" s="933"/>
      <c r="BX120" s="933"/>
      <c r="BY120" s="933"/>
      <c r="BZ120" s="933"/>
      <c r="CA120" s="933">
        <v>20630117</v>
      </c>
      <c r="CB120" s="933"/>
      <c r="CC120" s="933"/>
      <c r="CD120" s="933"/>
      <c r="CE120" s="933"/>
      <c r="CF120" s="957">
        <v>196.8</v>
      </c>
      <c r="CG120" s="958"/>
      <c r="CH120" s="958"/>
      <c r="CI120" s="958"/>
      <c r="CJ120" s="958"/>
      <c r="CK120" s="959" t="s">
        <v>462</v>
      </c>
      <c r="CL120" s="943"/>
      <c r="CM120" s="943"/>
      <c r="CN120" s="943"/>
      <c r="CO120" s="944"/>
      <c r="CP120" s="963" t="s">
        <v>403</v>
      </c>
      <c r="CQ120" s="964"/>
      <c r="CR120" s="964"/>
      <c r="CS120" s="964"/>
      <c r="CT120" s="964"/>
      <c r="CU120" s="964"/>
      <c r="CV120" s="964"/>
      <c r="CW120" s="964"/>
      <c r="CX120" s="964"/>
      <c r="CY120" s="964"/>
      <c r="CZ120" s="964"/>
      <c r="DA120" s="964"/>
      <c r="DB120" s="964"/>
      <c r="DC120" s="964"/>
      <c r="DD120" s="964"/>
      <c r="DE120" s="964"/>
      <c r="DF120" s="965"/>
      <c r="DG120" s="952">
        <v>1207499</v>
      </c>
      <c r="DH120" s="933"/>
      <c r="DI120" s="933"/>
      <c r="DJ120" s="933"/>
      <c r="DK120" s="933"/>
      <c r="DL120" s="933">
        <v>1104199</v>
      </c>
      <c r="DM120" s="933"/>
      <c r="DN120" s="933"/>
      <c r="DO120" s="933"/>
      <c r="DP120" s="933"/>
      <c r="DQ120" s="933">
        <v>2198101</v>
      </c>
      <c r="DR120" s="933"/>
      <c r="DS120" s="933"/>
      <c r="DT120" s="933"/>
      <c r="DU120" s="933"/>
      <c r="DV120" s="934">
        <v>21</v>
      </c>
      <c r="DW120" s="934"/>
      <c r="DX120" s="934"/>
      <c r="DY120" s="934"/>
      <c r="DZ120" s="935"/>
    </row>
    <row r="121" spans="1:130" s="245" customFormat="1" ht="26.25" customHeight="1" x14ac:dyDescent="0.15">
      <c r="A121" s="908"/>
      <c r="B121" s="909"/>
      <c r="C121" s="954" t="s">
        <v>463</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867" t="s">
        <v>443</v>
      </c>
      <c r="AB121" s="868"/>
      <c r="AC121" s="868"/>
      <c r="AD121" s="868"/>
      <c r="AE121" s="869"/>
      <c r="AF121" s="870" t="s">
        <v>127</v>
      </c>
      <c r="AG121" s="868"/>
      <c r="AH121" s="868"/>
      <c r="AI121" s="868"/>
      <c r="AJ121" s="869"/>
      <c r="AK121" s="870" t="s">
        <v>127</v>
      </c>
      <c r="AL121" s="868"/>
      <c r="AM121" s="868"/>
      <c r="AN121" s="868"/>
      <c r="AO121" s="869"/>
      <c r="AP121" s="915" t="s">
        <v>431</v>
      </c>
      <c r="AQ121" s="916"/>
      <c r="AR121" s="916"/>
      <c r="AS121" s="916"/>
      <c r="AT121" s="917"/>
      <c r="AU121" s="977"/>
      <c r="AV121" s="978"/>
      <c r="AW121" s="978"/>
      <c r="AX121" s="978"/>
      <c r="AY121" s="979"/>
      <c r="AZ121" s="905" t="s">
        <v>464</v>
      </c>
      <c r="BA121" s="838"/>
      <c r="BB121" s="838"/>
      <c r="BC121" s="838"/>
      <c r="BD121" s="838"/>
      <c r="BE121" s="838"/>
      <c r="BF121" s="838"/>
      <c r="BG121" s="838"/>
      <c r="BH121" s="838"/>
      <c r="BI121" s="838"/>
      <c r="BJ121" s="838"/>
      <c r="BK121" s="838"/>
      <c r="BL121" s="838"/>
      <c r="BM121" s="838"/>
      <c r="BN121" s="838"/>
      <c r="BO121" s="838"/>
      <c r="BP121" s="839"/>
      <c r="BQ121" s="877">
        <v>434099</v>
      </c>
      <c r="BR121" s="878"/>
      <c r="BS121" s="878"/>
      <c r="BT121" s="878"/>
      <c r="BU121" s="878"/>
      <c r="BV121" s="878">
        <v>373299</v>
      </c>
      <c r="BW121" s="878"/>
      <c r="BX121" s="878"/>
      <c r="BY121" s="878"/>
      <c r="BZ121" s="878"/>
      <c r="CA121" s="878">
        <v>333143</v>
      </c>
      <c r="CB121" s="878"/>
      <c r="CC121" s="878"/>
      <c r="CD121" s="878"/>
      <c r="CE121" s="878"/>
      <c r="CF121" s="966">
        <v>3.2</v>
      </c>
      <c r="CG121" s="967"/>
      <c r="CH121" s="967"/>
      <c r="CI121" s="967"/>
      <c r="CJ121" s="967"/>
      <c r="CK121" s="960"/>
      <c r="CL121" s="946"/>
      <c r="CM121" s="946"/>
      <c r="CN121" s="946"/>
      <c r="CO121" s="947"/>
      <c r="CP121" s="926" t="s">
        <v>465</v>
      </c>
      <c r="CQ121" s="927"/>
      <c r="CR121" s="927"/>
      <c r="CS121" s="927"/>
      <c r="CT121" s="927"/>
      <c r="CU121" s="927"/>
      <c r="CV121" s="927"/>
      <c r="CW121" s="927"/>
      <c r="CX121" s="927"/>
      <c r="CY121" s="927"/>
      <c r="CZ121" s="927"/>
      <c r="DA121" s="927"/>
      <c r="DB121" s="927"/>
      <c r="DC121" s="927"/>
      <c r="DD121" s="927"/>
      <c r="DE121" s="927"/>
      <c r="DF121" s="928"/>
      <c r="DG121" s="877">
        <v>551990</v>
      </c>
      <c r="DH121" s="878"/>
      <c r="DI121" s="878"/>
      <c r="DJ121" s="878"/>
      <c r="DK121" s="878"/>
      <c r="DL121" s="878">
        <v>527103</v>
      </c>
      <c r="DM121" s="878"/>
      <c r="DN121" s="878"/>
      <c r="DO121" s="878"/>
      <c r="DP121" s="878"/>
      <c r="DQ121" s="878">
        <v>606901</v>
      </c>
      <c r="DR121" s="878"/>
      <c r="DS121" s="878"/>
      <c r="DT121" s="878"/>
      <c r="DU121" s="878"/>
      <c r="DV121" s="884">
        <v>5.8</v>
      </c>
      <c r="DW121" s="884"/>
      <c r="DX121" s="884"/>
      <c r="DY121" s="884"/>
      <c r="DZ121" s="885"/>
    </row>
    <row r="122" spans="1:130" s="245" customFormat="1" ht="26.25" customHeight="1" x14ac:dyDescent="0.15">
      <c r="A122" s="908"/>
      <c r="B122" s="909"/>
      <c r="C122" s="912" t="s">
        <v>446</v>
      </c>
      <c r="D122" s="913"/>
      <c r="E122" s="913"/>
      <c r="F122" s="913"/>
      <c r="G122" s="913"/>
      <c r="H122" s="913"/>
      <c r="I122" s="913"/>
      <c r="J122" s="913"/>
      <c r="K122" s="913"/>
      <c r="L122" s="913"/>
      <c r="M122" s="913"/>
      <c r="N122" s="913"/>
      <c r="O122" s="913"/>
      <c r="P122" s="913"/>
      <c r="Q122" s="913"/>
      <c r="R122" s="913"/>
      <c r="S122" s="913"/>
      <c r="T122" s="913"/>
      <c r="U122" s="913"/>
      <c r="V122" s="913"/>
      <c r="W122" s="913"/>
      <c r="X122" s="913"/>
      <c r="Y122" s="913"/>
      <c r="Z122" s="914"/>
      <c r="AA122" s="867" t="s">
        <v>443</v>
      </c>
      <c r="AB122" s="868"/>
      <c r="AC122" s="868"/>
      <c r="AD122" s="868"/>
      <c r="AE122" s="869"/>
      <c r="AF122" s="870" t="s">
        <v>443</v>
      </c>
      <c r="AG122" s="868"/>
      <c r="AH122" s="868"/>
      <c r="AI122" s="868"/>
      <c r="AJ122" s="869"/>
      <c r="AK122" s="870" t="s">
        <v>127</v>
      </c>
      <c r="AL122" s="868"/>
      <c r="AM122" s="868"/>
      <c r="AN122" s="868"/>
      <c r="AO122" s="869"/>
      <c r="AP122" s="915" t="s">
        <v>127</v>
      </c>
      <c r="AQ122" s="916"/>
      <c r="AR122" s="916"/>
      <c r="AS122" s="916"/>
      <c r="AT122" s="917"/>
      <c r="AU122" s="977"/>
      <c r="AV122" s="978"/>
      <c r="AW122" s="978"/>
      <c r="AX122" s="978"/>
      <c r="AY122" s="979"/>
      <c r="AZ122" s="970" t="s">
        <v>466</v>
      </c>
      <c r="BA122" s="971"/>
      <c r="BB122" s="971"/>
      <c r="BC122" s="971"/>
      <c r="BD122" s="971"/>
      <c r="BE122" s="971"/>
      <c r="BF122" s="971"/>
      <c r="BG122" s="971"/>
      <c r="BH122" s="971"/>
      <c r="BI122" s="971"/>
      <c r="BJ122" s="971"/>
      <c r="BK122" s="971"/>
      <c r="BL122" s="971"/>
      <c r="BM122" s="971"/>
      <c r="BN122" s="971"/>
      <c r="BO122" s="971"/>
      <c r="BP122" s="972"/>
      <c r="BQ122" s="973">
        <v>28496353</v>
      </c>
      <c r="BR122" s="936"/>
      <c r="BS122" s="936"/>
      <c r="BT122" s="936"/>
      <c r="BU122" s="936"/>
      <c r="BV122" s="936">
        <v>27274527</v>
      </c>
      <c r="BW122" s="936"/>
      <c r="BX122" s="936"/>
      <c r="BY122" s="936"/>
      <c r="BZ122" s="936"/>
      <c r="CA122" s="936">
        <v>27024467</v>
      </c>
      <c r="CB122" s="936"/>
      <c r="CC122" s="936"/>
      <c r="CD122" s="936"/>
      <c r="CE122" s="936"/>
      <c r="CF122" s="937">
        <v>257.89999999999998</v>
      </c>
      <c r="CG122" s="938"/>
      <c r="CH122" s="938"/>
      <c r="CI122" s="938"/>
      <c r="CJ122" s="938"/>
      <c r="CK122" s="960"/>
      <c r="CL122" s="946"/>
      <c r="CM122" s="946"/>
      <c r="CN122" s="946"/>
      <c r="CO122" s="947"/>
      <c r="CP122" s="926" t="s">
        <v>409</v>
      </c>
      <c r="CQ122" s="927"/>
      <c r="CR122" s="927"/>
      <c r="CS122" s="927"/>
      <c r="CT122" s="927"/>
      <c r="CU122" s="927"/>
      <c r="CV122" s="927"/>
      <c r="CW122" s="927"/>
      <c r="CX122" s="927"/>
      <c r="CY122" s="927"/>
      <c r="CZ122" s="927"/>
      <c r="DA122" s="927"/>
      <c r="DB122" s="927"/>
      <c r="DC122" s="927"/>
      <c r="DD122" s="927"/>
      <c r="DE122" s="927"/>
      <c r="DF122" s="928"/>
      <c r="DG122" s="877">
        <v>278065</v>
      </c>
      <c r="DH122" s="878"/>
      <c r="DI122" s="878"/>
      <c r="DJ122" s="878"/>
      <c r="DK122" s="878"/>
      <c r="DL122" s="878">
        <v>400580</v>
      </c>
      <c r="DM122" s="878"/>
      <c r="DN122" s="878"/>
      <c r="DO122" s="878"/>
      <c r="DP122" s="878"/>
      <c r="DQ122" s="878">
        <v>451429</v>
      </c>
      <c r="DR122" s="878"/>
      <c r="DS122" s="878"/>
      <c r="DT122" s="878"/>
      <c r="DU122" s="878"/>
      <c r="DV122" s="884">
        <v>4.3</v>
      </c>
      <c r="DW122" s="884"/>
      <c r="DX122" s="884"/>
      <c r="DY122" s="884"/>
      <c r="DZ122" s="885"/>
    </row>
    <row r="123" spans="1:130" s="245" customFormat="1" ht="26.25" customHeight="1" x14ac:dyDescent="0.15">
      <c r="A123" s="908"/>
      <c r="B123" s="909"/>
      <c r="C123" s="912" t="s">
        <v>452</v>
      </c>
      <c r="D123" s="913"/>
      <c r="E123" s="913"/>
      <c r="F123" s="913"/>
      <c r="G123" s="913"/>
      <c r="H123" s="913"/>
      <c r="I123" s="913"/>
      <c r="J123" s="913"/>
      <c r="K123" s="913"/>
      <c r="L123" s="913"/>
      <c r="M123" s="913"/>
      <c r="N123" s="913"/>
      <c r="O123" s="913"/>
      <c r="P123" s="913"/>
      <c r="Q123" s="913"/>
      <c r="R123" s="913"/>
      <c r="S123" s="913"/>
      <c r="T123" s="913"/>
      <c r="U123" s="913"/>
      <c r="V123" s="913"/>
      <c r="W123" s="913"/>
      <c r="X123" s="913"/>
      <c r="Y123" s="913"/>
      <c r="Z123" s="914"/>
      <c r="AA123" s="867" t="s">
        <v>385</v>
      </c>
      <c r="AB123" s="868"/>
      <c r="AC123" s="868"/>
      <c r="AD123" s="868"/>
      <c r="AE123" s="869"/>
      <c r="AF123" s="870" t="s">
        <v>385</v>
      </c>
      <c r="AG123" s="868"/>
      <c r="AH123" s="868"/>
      <c r="AI123" s="868"/>
      <c r="AJ123" s="869"/>
      <c r="AK123" s="870" t="s">
        <v>127</v>
      </c>
      <c r="AL123" s="868"/>
      <c r="AM123" s="868"/>
      <c r="AN123" s="868"/>
      <c r="AO123" s="869"/>
      <c r="AP123" s="915" t="s">
        <v>385</v>
      </c>
      <c r="AQ123" s="916"/>
      <c r="AR123" s="916"/>
      <c r="AS123" s="916"/>
      <c r="AT123" s="917"/>
      <c r="AU123" s="980"/>
      <c r="AV123" s="981"/>
      <c r="AW123" s="981"/>
      <c r="AX123" s="981"/>
      <c r="AY123" s="981"/>
      <c r="AZ123" s="276" t="s">
        <v>183</v>
      </c>
      <c r="BA123" s="276"/>
      <c r="BB123" s="276"/>
      <c r="BC123" s="276"/>
      <c r="BD123" s="276"/>
      <c r="BE123" s="276"/>
      <c r="BF123" s="276"/>
      <c r="BG123" s="276"/>
      <c r="BH123" s="276"/>
      <c r="BI123" s="276"/>
      <c r="BJ123" s="276"/>
      <c r="BK123" s="276"/>
      <c r="BL123" s="276"/>
      <c r="BM123" s="276"/>
      <c r="BN123" s="276"/>
      <c r="BO123" s="968" t="s">
        <v>467</v>
      </c>
      <c r="BP123" s="969"/>
      <c r="BQ123" s="923">
        <v>49109390</v>
      </c>
      <c r="BR123" s="924"/>
      <c r="BS123" s="924"/>
      <c r="BT123" s="924"/>
      <c r="BU123" s="924"/>
      <c r="BV123" s="924">
        <v>47857346</v>
      </c>
      <c r="BW123" s="924"/>
      <c r="BX123" s="924"/>
      <c r="BY123" s="924"/>
      <c r="BZ123" s="924"/>
      <c r="CA123" s="924">
        <v>47987727</v>
      </c>
      <c r="CB123" s="924"/>
      <c r="CC123" s="924"/>
      <c r="CD123" s="924"/>
      <c r="CE123" s="924"/>
      <c r="CF123" s="834"/>
      <c r="CG123" s="835"/>
      <c r="CH123" s="835"/>
      <c r="CI123" s="835"/>
      <c r="CJ123" s="925"/>
      <c r="CK123" s="960"/>
      <c r="CL123" s="946"/>
      <c r="CM123" s="946"/>
      <c r="CN123" s="946"/>
      <c r="CO123" s="947"/>
      <c r="CP123" s="926" t="s">
        <v>468</v>
      </c>
      <c r="CQ123" s="927"/>
      <c r="CR123" s="927"/>
      <c r="CS123" s="927"/>
      <c r="CT123" s="927"/>
      <c r="CU123" s="927"/>
      <c r="CV123" s="927"/>
      <c r="CW123" s="927"/>
      <c r="CX123" s="927"/>
      <c r="CY123" s="927"/>
      <c r="CZ123" s="927"/>
      <c r="DA123" s="927"/>
      <c r="DB123" s="927"/>
      <c r="DC123" s="927"/>
      <c r="DD123" s="927"/>
      <c r="DE123" s="927"/>
      <c r="DF123" s="928"/>
      <c r="DG123" s="867">
        <v>73274</v>
      </c>
      <c r="DH123" s="868"/>
      <c r="DI123" s="868"/>
      <c r="DJ123" s="868"/>
      <c r="DK123" s="869"/>
      <c r="DL123" s="870">
        <v>63799</v>
      </c>
      <c r="DM123" s="868"/>
      <c r="DN123" s="868"/>
      <c r="DO123" s="868"/>
      <c r="DP123" s="869"/>
      <c r="DQ123" s="870">
        <v>57861</v>
      </c>
      <c r="DR123" s="868"/>
      <c r="DS123" s="868"/>
      <c r="DT123" s="868"/>
      <c r="DU123" s="869"/>
      <c r="DV123" s="915">
        <v>0.6</v>
      </c>
      <c r="DW123" s="916"/>
      <c r="DX123" s="916"/>
      <c r="DY123" s="916"/>
      <c r="DZ123" s="917"/>
    </row>
    <row r="124" spans="1:130" s="245" customFormat="1" ht="26.25" customHeight="1" thickBot="1" x14ac:dyDescent="0.2">
      <c r="A124" s="908"/>
      <c r="B124" s="909"/>
      <c r="C124" s="912" t="s">
        <v>455</v>
      </c>
      <c r="D124" s="913"/>
      <c r="E124" s="913"/>
      <c r="F124" s="913"/>
      <c r="G124" s="913"/>
      <c r="H124" s="913"/>
      <c r="I124" s="913"/>
      <c r="J124" s="913"/>
      <c r="K124" s="913"/>
      <c r="L124" s="913"/>
      <c r="M124" s="913"/>
      <c r="N124" s="913"/>
      <c r="O124" s="913"/>
      <c r="P124" s="913"/>
      <c r="Q124" s="913"/>
      <c r="R124" s="913"/>
      <c r="S124" s="913"/>
      <c r="T124" s="913"/>
      <c r="U124" s="913"/>
      <c r="V124" s="913"/>
      <c r="W124" s="913"/>
      <c r="X124" s="913"/>
      <c r="Y124" s="913"/>
      <c r="Z124" s="914"/>
      <c r="AA124" s="867" t="s">
        <v>385</v>
      </c>
      <c r="AB124" s="868"/>
      <c r="AC124" s="868"/>
      <c r="AD124" s="868"/>
      <c r="AE124" s="869"/>
      <c r="AF124" s="870" t="s">
        <v>127</v>
      </c>
      <c r="AG124" s="868"/>
      <c r="AH124" s="868"/>
      <c r="AI124" s="868"/>
      <c r="AJ124" s="869"/>
      <c r="AK124" s="870" t="s">
        <v>433</v>
      </c>
      <c r="AL124" s="868"/>
      <c r="AM124" s="868"/>
      <c r="AN124" s="868"/>
      <c r="AO124" s="869"/>
      <c r="AP124" s="915" t="s">
        <v>385</v>
      </c>
      <c r="AQ124" s="916"/>
      <c r="AR124" s="916"/>
      <c r="AS124" s="916"/>
      <c r="AT124" s="917"/>
      <c r="AU124" s="918" t="s">
        <v>469</v>
      </c>
      <c r="AV124" s="919"/>
      <c r="AW124" s="919"/>
      <c r="AX124" s="919"/>
      <c r="AY124" s="919"/>
      <c r="AZ124" s="919"/>
      <c r="BA124" s="919"/>
      <c r="BB124" s="919"/>
      <c r="BC124" s="919"/>
      <c r="BD124" s="919"/>
      <c r="BE124" s="919"/>
      <c r="BF124" s="919"/>
      <c r="BG124" s="919"/>
      <c r="BH124" s="919"/>
      <c r="BI124" s="919"/>
      <c r="BJ124" s="919"/>
      <c r="BK124" s="919"/>
      <c r="BL124" s="919"/>
      <c r="BM124" s="919"/>
      <c r="BN124" s="919"/>
      <c r="BO124" s="919"/>
      <c r="BP124" s="920"/>
      <c r="BQ124" s="921" t="s">
        <v>127</v>
      </c>
      <c r="BR124" s="922"/>
      <c r="BS124" s="922"/>
      <c r="BT124" s="922"/>
      <c r="BU124" s="922"/>
      <c r="BV124" s="922" t="s">
        <v>385</v>
      </c>
      <c r="BW124" s="922"/>
      <c r="BX124" s="922"/>
      <c r="BY124" s="922"/>
      <c r="BZ124" s="922"/>
      <c r="CA124" s="922" t="s">
        <v>127</v>
      </c>
      <c r="CB124" s="922"/>
      <c r="CC124" s="922"/>
      <c r="CD124" s="922"/>
      <c r="CE124" s="922"/>
      <c r="CF124" s="812"/>
      <c r="CG124" s="813"/>
      <c r="CH124" s="813"/>
      <c r="CI124" s="813"/>
      <c r="CJ124" s="953"/>
      <c r="CK124" s="961"/>
      <c r="CL124" s="961"/>
      <c r="CM124" s="961"/>
      <c r="CN124" s="961"/>
      <c r="CO124" s="962"/>
      <c r="CP124" s="926" t="s">
        <v>470</v>
      </c>
      <c r="CQ124" s="927"/>
      <c r="CR124" s="927"/>
      <c r="CS124" s="927"/>
      <c r="CT124" s="927"/>
      <c r="CU124" s="927"/>
      <c r="CV124" s="927"/>
      <c r="CW124" s="927"/>
      <c r="CX124" s="927"/>
      <c r="CY124" s="927"/>
      <c r="CZ124" s="927"/>
      <c r="DA124" s="927"/>
      <c r="DB124" s="927"/>
      <c r="DC124" s="927"/>
      <c r="DD124" s="927"/>
      <c r="DE124" s="927"/>
      <c r="DF124" s="928"/>
      <c r="DG124" s="850" t="s">
        <v>127</v>
      </c>
      <c r="DH124" s="851"/>
      <c r="DI124" s="851"/>
      <c r="DJ124" s="851"/>
      <c r="DK124" s="852"/>
      <c r="DL124" s="853" t="s">
        <v>127</v>
      </c>
      <c r="DM124" s="851"/>
      <c r="DN124" s="851"/>
      <c r="DO124" s="851"/>
      <c r="DP124" s="852"/>
      <c r="DQ124" s="853" t="s">
        <v>433</v>
      </c>
      <c r="DR124" s="851"/>
      <c r="DS124" s="851"/>
      <c r="DT124" s="851"/>
      <c r="DU124" s="852"/>
      <c r="DV124" s="939" t="s">
        <v>127</v>
      </c>
      <c r="DW124" s="940"/>
      <c r="DX124" s="940"/>
      <c r="DY124" s="940"/>
      <c r="DZ124" s="941"/>
    </row>
    <row r="125" spans="1:130" s="245" customFormat="1" ht="26.25" customHeight="1" x14ac:dyDescent="0.15">
      <c r="A125" s="908"/>
      <c r="B125" s="909"/>
      <c r="C125" s="912" t="s">
        <v>457</v>
      </c>
      <c r="D125" s="913"/>
      <c r="E125" s="913"/>
      <c r="F125" s="913"/>
      <c r="G125" s="913"/>
      <c r="H125" s="913"/>
      <c r="I125" s="913"/>
      <c r="J125" s="913"/>
      <c r="K125" s="913"/>
      <c r="L125" s="913"/>
      <c r="M125" s="913"/>
      <c r="N125" s="913"/>
      <c r="O125" s="913"/>
      <c r="P125" s="913"/>
      <c r="Q125" s="913"/>
      <c r="R125" s="913"/>
      <c r="S125" s="913"/>
      <c r="T125" s="913"/>
      <c r="U125" s="913"/>
      <c r="V125" s="913"/>
      <c r="W125" s="913"/>
      <c r="X125" s="913"/>
      <c r="Y125" s="913"/>
      <c r="Z125" s="914"/>
      <c r="AA125" s="867" t="s">
        <v>127</v>
      </c>
      <c r="AB125" s="868"/>
      <c r="AC125" s="868"/>
      <c r="AD125" s="868"/>
      <c r="AE125" s="869"/>
      <c r="AF125" s="870" t="s">
        <v>433</v>
      </c>
      <c r="AG125" s="868"/>
      <c r="AH125" s="868"/>
      <c r="AI125" s="868"/>
      <c r="AJ125" s="869"/>
      <c r="AK125" s="870" t="s">
        <v>431</v>
      </c>
      <c r="AL125" s="868"/>
      <c r="AM125" s="868"/>
      <c r="AN125" s="868"/>
      <c r="AO125" s="869"/>
      <c r="AP125" s="915" t="s">
        <v>433</v>
      </c>
      <c r="AQ125" s="916"/>
      <c r="AR125" s="916"/>
      <c r="AS125" s="916"/>
      <c r="AT125" s="917"/>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42" t="s">
        <v>471</v>
      </c>
      <c r="CL125" s="943"/>
      <c r="CM125" s="943"/>
      <c r="CN125" s="943"/>
      <c r="CO125" s="944"/>
      <c r="CP125" s="951" t="s">
        <v>472</v>
      </c>
      <c r="CQ125" s="898"/>
      <c r="CR125" s="898"/>
      <c r="CS125" s="898"/>
      <c r="CT125" s="898"/>
      <c r="CU125" s="898"/>
      <c r="CV125" s="898"/>
      <c r="CW125" s="898"/>
      <c r="CX125" s="898"/>
      <c r="CY125" s="898"/>
      <c r="CZ125" s="898"/>
      <c r="DA125" s="898"/>
      <c r="DB125" s="898"/>
      <c r="DC125" s="898"/>
      <c r="DD125" s="898"/>
      <c r="DE125" s="898"/>
      <c r="DF125" s="899"/>
      <c r="DG125" s="952" t="s">
        <v>431</v>
      </c>
      <c r="DH125" s="933"/>
      <c r="DI125" s="933"/>
      <c r="DJ125" s="933"/>
      <c r="DK125" s="933"/>
      <c r="DL125" s="933" t="s">
        <v>433</v>
      </c>
      <c r="DM125" s="933"/>
      <c r="DN125" s="933"/>
      <c r="DO125" s="933"/>
      <c r="DP125" s="933"/>
      <c r="DQ125" s="933" t="s">
        <v>433</v>
      </c>
      <c r="DR125" s="933"/>
      <c r="DS125" s="933"/>
      <c r="DT125" s="933"/>
      <c r="DU125" s="933"/>
      <c r="DV125" s="934" t="s">
        <v>127</v>
      </c>
      <c r="DW125" s="934"/>
      <c r="DX125" s="934"/>
      <c r="DY125" s="934"/>
      <c r="DZ125" s="935"/>
    </row>
    <row r="126" spans="1:130" s="245" customFormat="1" ht="26.25" customHeight="1" thickBot="1" x14ac:dyDescent="0.2">
      <c r="A126" s="908"/>
      <c r="B126" s="909"/>
      <c r="C126" s="912" t="s">
        <v>459</v>
      </c>
      <c r="D126" s="913"/>
      <c r="E126" s="913"/>
      <c r="F126" s="913"/>
      <c r="G126" s="913"/>
      <c r="H126" s="913"/>
      <c r="I126" s="913"/>
      <c r="J126" s="913"/>
      <c r="K126" s="913"/>
      <c r="L126" s="913"/>
      <c r="M126" s="913"/>
      <c r="N126" s="913"/>
      <c r="O126" s="913"/>
      <c r="P126" s="913"/>
      <c r="Q126" s="913"/>
      <c r="R126" s="913"/>
      <c r="S126" s="913"/>
      <c r="T126" s="913"/>
      <c r="U126" s="913"/>
      <c r="V126" s="913"/>
      <c r="W126" s="913"/>
      <c r="X126" s="913"/>
      <c r="Y126" s="913"/>
      <c r="Z126" s="914"/>
      <c r="AA126" s="867" t="s">
        <v>127</v>
      </c>
      <c r="AB126" s="868"/>
      <c r="AC126" s="868"/>
      <c r="AD126" s="868"/>
      <c r="AE126" s="869"/>
      <c r="AF126" s="870" t="s">
        <v>127</v>
      </c>
      <c r="AG126" s="868"/>
      <c r="AH126" s="868"/>
      <c r="AI126" s="868"/>
      <c r="AJ126" s="869"/>
      <c r="AK126" s="870" t="s">
        <v>433</v>
      </c>
      <c r="AL126" s="868"/>
      <c r="AM126" s="868"/>
      <c r="AN126" s="868"/>
      <c r="AO126" s="869"/>
      <c r="AP126" s="915" t="s">
        <v>433</v>
      </c>
      <c r="AQ126" s="916"/>
      <c r="AR126" s="916"/>
      <c r="AS126" s="916"/>
      <c r="AT126" s="917"/>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5"/>
      <c r="CL126" s="946"/>
      <c r="CM126" s="946"/>
      <c r="CN126" s="946"/>
      <c r="CO126" s="947"/>
      <c r="CP126" s="905" t="s">
        <v>473</v>
      </c>
      <c r="CQ126" s="838"/>
      <c r="CR126" s="838"/>
      <c r="CS126" s="838"/>
      <c r="CT126" s="838"/>
      <c r="CU126" s="838"/>
      <c r="CV126" s="838"/>
      <c r="CW126" s="838"/>
      <c r="CX126" s="838"/>
      <c r="CY126" s="838"/>
      <c r="CZ126" s="838"/>
      <c r="DA126" s="838"/>
      <c r="DB126" s="838"/>
      <c r="DC126" s="838"/>
      <c r="DD126" s="838"/>
      <c r="DE126" s="838"/>
      <c r="DF126" s="839"/>
      <c r="DG126" s="877" t="s">
        <v>127</v>
      </c>
      <c r="DH126" s="878"/>
      <c r="DI126" s="878"/>
      <c r="DJ126" s="878"/>
      <c r="DK126" s="878"/>
      <c r="DL126" s="878" t="s">
        <v>431</v>
      </c>
      <c r="DM126" s="878"/>
      <c r="DN126" s="878"/>
      <c r="DO126" s="878"/>
      <c r="DP126" s="878"/>
      <c r="DQ126" s="878" t="s">
        <v>433</v>
      </c>
      <c r="DR126" s="878"/>
      <c r="DS126" s="878"/>
      <c r="DT126" s="878"/>
      <c r="DU126" s="878"/>
      <c r="DV126" s="884" t="s">
        <v>127</v>
      </c>
      <c r="DW126" s="884"/>
      <c r="DX126" s="884"/>
      <c r="DY126" s="884"/>
      <c r="DZ126" s="885"/>
    </row>
    <row r="127" spans="1:130" s="245" customFormat="1" ht="26.25" customHeight="1" x14ac:dyDescent="0.15">
      <c r="A127" s="910"/>
      <c r="B127" s="911"/>
      <c r="C127" s="929" t="s">
        <v>474</v>
      </c>
      <c r="D127" s="930"/>
      <c r="E127" s="930"/>
      <c r="F127" s="930"/>
      <c r="G127" s="930"/>
      <c r="H127" s="930"/>
      <c r="I127" s="930"/>
      <c r="J127" s="930"/>
      <c r="K127" s="930"/>
      <c r="L127" s="930"/>
      <c r="M127" s="930"/>
      <c r="N127" s="930"/>
      <c r="O127" s="930"/>
      <c r="P127" s="930"/>
      <c r="Q127" s="930"/>
      <c r="R127" s="930"/>
      <c r="S127" s="930"/>
      <c r="T127" s="930"/>
      <c r="U127" s="930"/>
      <c r="V127" s="930"/>
      <c r="W127" s="930"/>
      <c r="X127" s="930"/>
      <c r="Y127" s="930"/>
      <c r="Z127" s="931"/>
      <c r="AA127" s="867" t="s">
        <v>127</v>
      </c>
      <c r="AB127" s="868"/>
      <c r="AC127" s="868"/>
      <c r="AD127" s="868"/>
      <c r="AE127" s="869"/>
      <c r="AF127" s="870" t="s">
        <v>431</v>
      </c>
      <c r="AG127" s="868"/>
      <c r="AH127" s="868"/>
      <c r="AI127" s="868"/>
      <c r="AJ127" s="869"/>
      <c r="AK127" s="870" t="s">
        <v>431</v>
      </c>
      <c r="AL127" s="868"/>
      <c r="AM127" s="868"/>
      <c r="AN127" s="868"/>
      <c r="AO127" s="869"/>
      <c r="AP127" s="915" t="s">
        <v>127</v>
      </c>
      <c r="AQ127" s="916"/>
      <c r="AR127" s="916"/>
      <c r="AS127" s="916"/>
      <c r="AT127" s="917"/>
      <c r="AU127" s="281"/>
      <c r="AV127" s="281"/>
      <c r="AW127" s="281"/>
      <c r="AX127" s="932" t="s">
        <v>475</v>
      </c>
      <c r="AY127" s="902"/>
      <c r="AZ127" s="902"/>
      <c r="BA127" s="902"/>
      <c r="BB127" s="902"/>
      <c r="BC127" s="902"/>
      <c r="BD127" s="902"/>
      <c r="BE127" s="903"/>
      <c r="BF127" s="901" t="s">
        <v>476</v>
      </c>
      <c r="BG127" s="902"/>
      <c r="BH127" s="902"/>
      <c r="BI127" s="902"/>
      <c r="BJ127" s="902"/>
      <c r="BK127" s="902"/>
      <c r="BL127" s="903"/>
      <c r="BM127" s="901" t="s">
        <v>477</v>
      </c>
      <c r="BN127" s="902"/>
      <c r="BO127" s="902"/>
      <c r="BP127" s="902"/>
      <c r="BQ127" s="902"/>
      <c r="BR127" s="902"/>
      <c r="BS127" s="903"/>
      <c r="BT127" s="901" t="s">
        <v>478</v>
      </c>
      <c r="BU127" s="902"/>
      <c r="BV127" s="902"/>
      <c r="BW127" s="902"/>
      <c r="BX127" s="902"/>
      <c r="BY127" s="902"/>
      <c r="BZ127" s="904"/>
      <c r="CA127" s="281"/>
      <c r="CB127" s="281"/>
      <c r="CC127" s="281"/>
      <c r="CD127" s="282"/>
      <c r="CE127" s="282"/>
      <c r="CF127" s="282"/>
      <c r="CG127" s="279"/>
      <c r="CH127" s="279"/>
      <c r="CI127" s="279"/>
      <c r="CJ127" s="280"/>
      <c r="CK127" s="945"/>
      <c r="CL127" s="946"/>
      <c r="CM127" s="946"/>
      <c r="CN127" s="946"/>
      <c r="CO127" s="947"/>
      <c r="CP127" s="905" t="s">
        <v>479</v>
      </c>
      <c r="CQ127" s="838"/>
      <c r="CR127" s="838"/>
      <c r="CS127" s="838"/>
      <c r="CT127" s="838"/>
      <c r="CU127" s="838"/>
      <c r="CV127" s="838"/>
      <c r="CW127" s="838"/>
      <c r="CX127" s="838"/>
      <c r="CY127" s="838"/>
      <c r="CZ127" s="838"/>
      <c r="DA127" s="838"/>
      <c r="DB127" s="838"/>
      <c r="DC127" s="838"/>
      <c r="DD127" s="838"/>
      <c r="DE127" s="838"/>
      <c r="DF127" s="839"/>
      <c r="DG127" s="877" t="s">
        <v>127</v>
      </c>
      <c r="DH127" s="878"/>
      <c r="DI127" s="878"/>
      <c r="DJ127" s="878"/>
      <c r="DK127" s="878"/>
      <c r="DL127" s="878" t="s">
        <v>127</v>
      </c>
      <c r="DM127" s="878"/>
      <c r="DN127" s="878"/>
      <c r="DO127" s="878"/>
      <c r="DP127" s="878"/>
      <c r="DQ127" s="878" t="s">
        <v>431</v>
      </c>
      <c r="DR127" s="878"/>
      <c r="DS127" s="878"/>
      <c r="DT127" s="878"/>
      <c r="DU127" s="878"/>
      <c r="DV127" s="884" t="s">
        <v>127</v>
      </c>
      <c r="DW127" s="884"/>
      <c r="DX127" s="884"/>
      <c r="DY127" s="884"/>
      <c r="DZ127" s="885"/>
    </row>
    <row r="128" spans="1:130" s="245" customFormat="1" ht="26.25" customHeight="1" thickBot="1" x14ac:dyDescent="0.2">
      <c r="A128" s="886" t="s">
        <v>480</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t="s">
        <v>481</v>
      </c>
      <c r="X128" s="888"/>
      <c r="Y128" s="888"/>
      <c r="Z128" s="889"/>
      <c r="AA128" s="890">
        <v>139995</v>
      </c>
      <c r="AB128" s="891"/>
      <c r="AC128" s="891"/>
      <c r="AD128" s="891"/>
      <c r="AE128" s="892"/>
      <c r="AF128" s="893">
        <v>85614</v>
      </c>
      <c r="AG128" s="891"/>
      <c r="AH128" s="891"/>
      <c r="AI128" s="891"/>
      <c r="AJ128" s="892"/>
      <c r="AK128" s="893">
        <v>89811</v>
      </c>
      <c r="AL128" s="891"/>
      <c r="AM128" s="891"/>
      <c r="AN128" s="891"/>
      <c r="AO128" s="892"/>
      <c r="AP128" s="894"/>
      <c r="AQ128" s="895"/>
      <c r="AR128" s="895"/>
      <c r="AS128" s="895"/>
      <c r="AT128" s="896"/>
      <c r="AU128" s="281"/>
      <c r="AV128" s="281"/>
      <c r="AW128" s="281"/>
      <c r="AX128" s="897" t="s">
        <v>482</v>
      </c>
      <c r="AY128" s="898"/>
      <c r="AZ128" s="898"/>
      <c r="BA128" s="898"/>
      <c r="BB128" s="898"/>
      <c r="BC128" s="898"/>
      <c r="BD128" s="898"/>
      <c r="BE128" s="899"/>
      <c r="BF128" s="874" t="s">
        <v>127</v>
      </c>
      <c r="BG128" s="875"/>
      <c r="BH128" s="875"/>
      <c r="BI128" s="875"/>
      <c r="BJ128" s="875"/>
      <c r="BK128" s="875"/>
      <c r="BL128" s="900"/>
      <c r="BM128" s="874">
        <v>12.88</v>
      </c>
      <c r="BN128" s="875"/>
      <c r="BO128" s="875"/>
      <c r="BP128" s="875"/>
      <c r="BQ128" s="875"/>
      <c r="BR128" s="875"/>
      <c r="BS128" s="900"/>
      <c r="BT128" s="874">
        <v>20</v>
      </c>
      <c r="BU128" s="875"/>
      <c r="BV128" s="875"/>
      <c r="BW128" s="875"/>
      <c r="BX128" s="875"/>
      <c r="BY128" s="875"/>
      <c r="BZ128" s="876"/>
      <c r="CA128" s="282"/>
      <c r="CB128" s="282"/>
      <c r="CC128" s="282"/>
      <c r="CD128" s="282"/>
      <c r="CE128" s="282"/>
      <c r="CF128" s="282"/>
      <c r="CG128" s="279"/>
      <c r="CH128" s="279"/>
      <c r="CI128" s="279"/>
      <c r="CJ128" s="280"/>
      <c r="CK128" s="948"/>
      <c r="CL128" s="949"/>
      <c r="CM128" s="949"/>
      <c r="CN128" s="949"/>
      <c r="CO128" s="950"/>
      <c r="CP128" s="879" t="s">
        <v>483</v>
      </c>
      <c r="CQ128" s="816"/>
      <c r="CR128" s="816"/>
      <c r="CS128" s="816"/>
      <c r="CT128" s="816"/>
      <c r="CU128" s="816"/>
      <c r="CV128" s="816"/>
      <c r="CW128" s="816"/>
      <c r="CX128" s="816"/>
      <c r="CY128" s="816"/>
      <c r="CZ128" s="816"/>
      <c r="DA128" s="816"/>
      <c r="DB128" s="816"/>
      <c r="DC128" s="816"/>
      <c r="DD128" s="816"/>
      <c r="DE128" s="816"/>
      <c r="DF128" s="817"/>
      <c r="DG128" s="880">
        <v>120</v>
      </c>
      <c r="DH128" s="881"/>
      <c r="DI128" s="881"/>
      <c r="DJ128" s="881"/>
      <c r="DK128" s="881"/>
      <c r="DL128" s="881" t="s">
        <v>127</v>
      </c>
      <c r="DM128" s="881"/>
      <c r="DN128" s="881"/>
      <c r="DO128" s="881"/>
      <c r="DP128" s="881"/>
      <c r="DQ128" s="881" t="s">
        <v>127</v>
      </c>
      <c r="DR128" s="881"/>
      <c r="DS128" s="881"/>
      <c r="DT128" s="881"/>
      <c r="DU128" s="881"/>
      <c r="DV128" s="882" t="s">
        <v>127</v>
      </c>
      <c r="DW128" s="882"/>
      <c r="DX128" s="882"/>
      <c r="DY128" s="882"/>
      <c r="DZ128" s="883"/>
    </row>
    <row r="129" spans="1:131" s="245" customFormat="1" ht="26.25" customHeight="1" x14ac:dyDescent="0.15">
      <c r="A129" s="862" t="s">
        <v>105</v>
      </c>
      <c r="B129" s="863"/>
      <c r="C129" s="863"/>
      <c r="D129" s="863"/>
      <c r="E129" s="863"/>
      <c r="F129" s="863"/>
      <c r="G129" s="863"/>
      <c r="H129" s="863"/>
      <c r="I129" s="863"/>
      <c r="J129" s="863"/>
      <c r="K129" s="863"/>
      <c r="L129" s="863"/>
      <c r="M129" s="863"/>
      <c r="N129" s="863"/>
      <c r="O129" s="863"/>
      <c r="P129" s="863"/>
      <c r="Q129" s="863"/>
      <c r="R129" s="863"/>
      <c r="S129" s="863"/>
      <c r="T129" s="863"/>
      <c r="U129" s="863"/>
      <c r="V129" s="863"/>
      <c r="W129" s="864" t="s">
        <v>484</v>
      </c>
      <c r="X129" s="865"/>
      <c r="Y129" s="865"/>
      <c r="Z129" s="866"/>
      <c r="AA129" s="867">
        <v>14424725</v>
      </c>
      <c r="AB129" s="868"/>
      <c r="AC129" s="868"/>
      <c r="AD129" s="868"/>
      <c r="AE129" s="869"/>
      <c r="AF129" s="870">
        <v>14036547</v>
      </c>
      <c r="AG129" s="868"/>
      <c r="AH129" s="868"/>
      <c r="AI129" s="868"/>
      <c r="AJ129" s="869"/>
      <c r="AK129" s="870">
        <v>13747112</v>
      </c>
      <c r="AL129" s="868"/>
      <c r="AM129" s="868"/>
      <c r="AN129" s="868"/>
      <c r="AO129" s="869"/>
      <c r="AP129" s="871"/>
      <c r="AQ129" s="872"/>
      <c r="AR129" s="872"/>
      <c r="AS129" s="872"/>
      <c r="AT129" s="873"/>
      <c r="AU129" s="283"/>
      <c r="AV129" s="283"/>
      <c r="AW129" s="283"/>
      <c r="AX129" s="837" t="s">
        <v>485</v>
      </c>
      <c r="AY129" s="838"/>
      <c r="AZ129" s="838"/>
      <c r="BA129" s="838"/>
      <c r="BB129" s="838"/>
      <c r="BC129" s="838"/>
      <c r="BD129" s="838"/>
      <c r="BE129" s="839"/>
      <c r="BF129" s="857" t="s">
        <v>127</v>
      </c>
      <c r="BG129" s="858"/>
      <c r="BH129" s="858"/>
      <c r="BI129" s="858"/>
      <c r="BJ129" s="858"/>
      <c r="BK129" s="858"/>
      <c r="BL129" s="859"/>
      <c r="BM129" s="857">
        <v>17.88</v>
      </c>
      <c r="BN129" s="858"/>
      <c r="BO129" s="858"/>
      <c r="BP129" s="858"/>
      <c r="BQ129" s="858"/>
      <c r="BR129" s="858"/>
      <c r="BS129" s="859"/>
      <c r="BT129" s="857">
        <v>30</v>
      </c>
      <c r="BU129" s="860"/>
      <c r="BV129" s="860"/>
      <c r="BW129" s="860"/>
      <c r="BX129" s="860"/>
      <c r="BY129" s="860"/>
      <c r="BZ129" s="86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62" t="s">
        <v>486</v>
      </c>
      <c r="B130" s="863"/>
      <c r="C130" s="863"/>
      <c r="D130" s="863"/>
      <c r="E130" s="863"/>
      <c r="F130" s="863"/>
      <c r="G130" s="863"/>
      <c r="H130" s="863"/>
      <c r="I130" s="863"/>
      <c r="J130" s="863"/>
      <c r="K130" s="863"/>
      <c r="L130" s="863"/>
      <c r="M130" s="863"/>
      <c r="N130" s="863"/>
      <c r="O130" s="863"/>
      <c r="P130" s="863"/>
      <c r="Q130" s="863"/>
      <c r="R130" s="863"/>
      <c r="S130" s="863"/>
      <c r="T130" s="863"/>
      <c r="U130" s="863"/>
      <c r="V130" s="863"/>
      <c r="W130" s="864" t="s">
        <v>487</v>
      </c>
      <c r="X130" s="865"/>
      <c r="Y130" s="865"/>
      <c r="Z130" s="866"/>
      <c r="AA130" s="867">
        <v>3643303</v>
      </c>
      <c r="AB130" s="868"/>
      <c r="AC130" s="868"/>
      <c r="AD130" s="868"/>
      <c r="AE130" s="869"/>
      <c r="AF130" s="870">
        <v>3476794</v>
      </c>
      <c r="AG130" s="868"/>
      <c r="AH130" s="868"/>
      <c r="AI130" s="868"/>
      <c r="AJ130" s="869"/>
      <c r="AK130" s="870">
        <v>3266915</v>
      </c>
      <c r="AL130" s="868"/>
      <c r="AM130" s="868"/>
      <c r="AN130" s="868"/>
      <c r="AO130" s="869"/>
      <c r="AP130" s="871"/>
      <c r="AQ130" s="872"/>
      <c r="AR130" s="872"/>
      <c r="AS130" s="872"/>
      <c r="AT130" s="873"/>
      <c r="AU130" s="283"/>
      <c r="AV130" s="283"/>
      <c r="AW130" s="283"/>
      <c r="AX130" s="837" t="s">
        <v>488</v>
      </c>
      <c r="AY130" s="838"/>
      <c r="AZ130" s="838"/>
      <c r="BA130" s="838"/>
      <c r="BB130" s="838"/>
      <c r="BC130" s="838"/>
      <c r="BD130" s="838"/>
      <c r="BE130" s="839"/>
      <c r="BF130" s="840">
        <v>7.3</v>
      </c>
      <c r="BG130" s="841"/>
      <c r="BH130" s="841"/>
      <c r="BI130" s="841"/>
      <c r="BJ130" s="841"/>
      <c r="BK130" s="841"/>
      <c r="BL130" s="842"/>
      <c r="BM130" s="840">
        <v>25</v>
      </c>
      <c r="BN130" s="841"/>
      <c r="BO130" s="841"/>
      <c r="BP130" s="841"/>
      <c r="BQ130" s="841"/>
      <c r="BR130" s="841"/>
      <c r="BS130" s="842"/>
      <c r="BT130" s="840">
        <v>35</v>
      </c>
      <c r="BU130" s="843"/>
      <c r="BV130" s="843"/>
      <c r="BW130" s="843"/>
      <c r="BX130" s="843"/>
      <c r="BY130" s="843"/>
      <c r="BZ130" s="84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5"/>
      <c r="B131" s="846"/>
      <c r="C131" s="846"/>
      <c r="D131" s="846"/>
      <c r="E131" s="846"/>
      <c r="F131" s="846"/>
      <c r="G131" s="846"/>
      <c r="H131" s="846"/>
      <c r="I131" s="846"/>
      <c r="J131" s="846"/>
      <c r="K131" s="846"/>
      <c r="L131" s="846"/>
      <c r="M131" s="846"/>
      <c r="N131" s="846"/>
      <c r="O131" s="846"/>
      <c r="P131" s="846"/>
      <c r="Q131" s="846"/>
      <c r="R131" s="846"/>
      <c r="S131" s="846"/>
      <c r="T131" s="846"/>
      <c r="U131" s="846"/>
      <c r="V131" s="846"/>
      <c r="W131" s="847" t="s">
        <v>489</v>
      </c>
      <c r="X131" s="848"/>
      <c r="Y131" s="848"/>
      <c r="Z131" s="849"/>
      <c r="AA131" s="850">
        <v>10781422</v>
      </c>
      <c r="AB131" s="851"/>
      <c r="AC131" s="851"/>
      <c r="AD131" s="851"/>
      <c r="AE131" s="852"/>
      <c r="AF131" s="853">
        <v>10559753</v>
      </c>
      <c r="AG131" s="851"/>
      <c r="AH131" s="851"/>
      <c r="AI131" s="851"/>
      <c r="AJ131" s="852"/>
      <c r="AK131" s="853">
        <v>10480197</v>
      </c>
      <c r="AL131" s="851"/>
      <c r="AM131" s="851"/>
      <c r="AN131" s="851"/>
      <c r="AO131" s="852"/>
      <c r="AP131" s="854"/>
      <c r="AQ131" s="855"/>
      <c r="AR131" s="855"/>
      <c r="AS131" s="855"/>
      <c r="AT131" s="856"/>
      <c r="AU131" s="283"/>
      <c r="AV131" s="283"/>
      <c r="AW131" s="283"/>
      <c r="AX131" s="815" t="s">
        <v>490</v>
      </c>
      <c r="AY131" s="816"/>
      <c r="AZ131" s="816"/>
      <c r="BA131" s="816"/>
      <c r="BB131" s="816"/>
      <c r="BC131" s="816"/>
      <c r="BD131" s="816"/>
      <c r="BE131" s="817"/>
      <c r="BF131" s="818" t="s">
        <v>127</v>
      </c>
      <c r="BG131" s="819"/>
      <c r="BH131" s="819"/>
      <c r="BI131" s="819"/>
      <c r="BJ131" s="819"/>
      <c r="BK131" s="819"/>
      <c r="BL131" s="820"/>
      <c r="BM131" s="818">
        <v>350</v>
      </c>
      <c r="BN131" s="819"/>
      <c r="BO131" s="819"/>
      <c r="BP131" s="819"/>
      <c r="BQ131" s="819"/>
      <c r="BR131" s="819"/>
      <c r="BS131" s="820"/>
      <c r="BT131" s="821"/>
      <c r="BU131" s="822"/>
      <c r="BV131" s="822"/>
      <c r="BW131" s="822"/>
      <c r="BX131" s="822"/>
      <c r="BY131" s="822"/>
      <c r="BZ131" s="82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24" t="s">
        <v>491</v>
      </c>
      <c r="B132" s="825"/>
      <c r="C132" s="825"/>
      <c r="D132" s="825"/>
      <c r="E132" s="825"/>
      <c r="F132" s="825"/>
      <c r="G132" s="825"/>
      <c r="H132" s="825"/>
      <c r="I132" s="825"/>
      <c r="J132" s="825"/>
      <c r="K132" s="825"/>
      <c r="L132" s="825"/>
      <c r="M132" s="825"/>
      <c r="N132" s="825"/>
      <c r="O132" s="825"/>
      <c r="P132" s="825"/>
      <c r="Q132" s="825"/>
      <c r="R132" s="825"/>
      <c r="S132" s="825"/>
      <c r="T132" s="825"/>
      <c r="U132" s="825"/>
      <c r="V132" s="828" t="s">
        <v>492</v>
      </c>
      <c r="W132" s="828"/>
      <c r="X132" s="828"/>
      <c r="Y132" s="828"/>
      <c r="Z132" s="829"/>
      <c r="AA132" s="830">
        <v>7.3319920139999999</v>
      </c>
      <c r="AB132" s="831"/>
      <c r="AC132" s="831"/>
      <c r="AD132" s="831"/>
      <c r="AE132" s="832"/>
      <c r="AF132" s="833">
        <v>7.6109450670000003</v>
      </c>
      <c r="AG132" s="831"/>
      <c r="AH132" s="831"/>
      <c r="AI132" s="831"/>
      <c r="AJ132" s="832"/>
      <c r="AK132" s="833">
        <v>7.1069370169999999</v>
      </c>
      <c r="AL132" s="831"/>
      <c r="AM132" s="831"/>
      <c r="AN132" s="831"/>
      <c r="AO132" s="832"/>
      <c r="AP132" s="834"/>
      <c r="AQ132" s="835"/>
      <c r="AR132" s="835"/>
      <c r="AS132" s="835"/>
      <c r="AT132" s="836"/>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6"/>
      <c r="B133" s="827"/>
      <c r="C133" s="827"/>
      <c r="D133" s="827"/>
      <c r="E133" s="827"/>
      <c r="F133" s="827"/>
      <c r="G133" s="827"/>
      <c r="H133" s="827"/>
      <c r="I133" s="827"/>
      <c r="J133" s="827"/>
      <c r="K133" s="827"/>
      <c r="L133" s="827"/>
      <c r="M133" s="827"/>
      <c r="N133" s="827"/>
      <c r="O133" s="827"/>
      <c r="P133" s="827"/>
      <c r="Q133" s="827"/>
      <c r="R133" s="827"/>
      <c r="S133" s="827"/>
      <c r="T133" s="827"/>
      <c r="U133" s="827"/>
      <c r="V133" s="807" t="s">
        <v>493</v>
      </c>
      <c r="W133" s="807"/>
      <c r="X133" s="807"/>
      <c r="Y133" s="807"/>
      <c r="Z133" s="808"/>
      <c r="AA133" s="809">
        <v>6.8</v>
      </c>
      <c r="AB133" s="810"/>
      <c r="AC133" s="810"/>
      <c r="AD133" s="810"/>
      <c r="AE133" s="811"/>
      <c r="AF133" s="809">
        <v>7.1</v>
      </c>
      <c r="AG133" s="810"/>
      <c r="AH133" s="810"/>
      <c r="AI133" s="810"/>
      <c r="AJ133" s="811"/>
      <c r="AK133" s="809">
        <v>7.3</v>
      </c>
      <c r="AL133" s="810"/>
      <c r="AM133" s="810"/>
      <c r="AN133" s="810"/>
      <c r="AO133" s="811"/>
      <c r="AP133" s="812"/>
      <c r="AQ133" s="813"/>
      <c r="AR133" s="813"/>
      <c r="AS133" s="813"/>
      <c r="AT133" s="81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D86uyyZ0KJCCl+KNw5zgQwk3yQDgsURapY8MJe78TBK5PrV4XgT+ygWdX52YF5wwLOLq9GemsCYbd5gCXbLmPQ==" saltValue="qwL057WoOYoUZOp/zzI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DB68:DF68"/>
    <mergeCell ref="DG68:DK68"/>
    <mergeCell ref="DL68:DP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B75:P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5:DK75"/>
    <mergeCell ref="DL75:DP75"/>
    <mergeCell ref="DV78:DZ78"/>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AP76:AT76"/>
    <mergeCell ref="AU76:AY76"/>
    <mergeCell ref="AZ76:BD76"/>
    <mergeCell ref="BS76:CG76"/>
    <mergeCell ref="CH76:CL76"/>
    <mergeCell ref="CM76:CQ76"/>
    <mergeCell ref="BS77:CG77"/>
    <mergeCell ref="CH77:CL77"/>
    <mergeCell ref="CM77:CQ77"/>
    <mergeCell ref="CR77:CV77"/>
    <mergeCell ref="CW77:DA77"/>
    <mergeCell ref="DB77:DF77"/>
    <mergeCell ref="DV76:DZ76"/>
    <mergeCell ref="AF78:AJ78"/>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6:P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73:P73"/>
    <mergeCell ref="B72:P72"/>
    <mergeCell ref="B71:P71"/>
    <mergeCell ref="B70:P70"/>
    <mergeCell ref="B69:P69"/>
    <mergeCell ref="BS11:CG11"/>
    <mergeCell ref="BS10:CG10"/>
    <mergeCell ref="BS9:CG9"/>
    <mergeCell ref="BS8:CG8"/>
    <mergeCell ref="BS7:CG7"/>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494</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bw15vJcFf7cVAlGDtnFLdeKwoI1RQ0HKAhbqoZ/Hz63hMqtkqQiUFWJTH/3Cwb76CxjuykQbVfUHT8OWdfaK+A==" saltValue="0v4QKr6i/74P3hR1X27Y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pRDidl+JUucfTbw7FnX+GEVjRO13J+YuOwcJE0t7ElSd+YNBQO+F0JiALdzap0Z4TsNlEao8TeFxvenpgb6Hg==" saltValue="rtGp3+J2a+GI/QgpDzUu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496</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3" t="s">
        <v>497</v>
      </c>
      <c r="AP7" s="302"/>
      <c r="AQ7" s="303" t="s">
        <v>498</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4"/>
      <c r="AP8" s="308" t="s">
        <v>499</v>
      </c>
      <c r="AQ8" s="309" t="s">
        <v>500</v>
      </c>
      <c r="AR8" s="310" t="s">
        <v>501</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7" t="s">
        <v>502</v>
      </c>
      <c r="AL9" s="1228"/>
      <c r="AM9" s="1228"/>
      <c r="AN9" s="1229"/>
      <c r="AO9" s="311">
        <v>3539039</v>
      </c>
      <c r="AP9" s="311">
        <v>138417</v>
      </c>
      <c r="AQ9" s="312">
        <v>85177</v>
      </c>
      <c r="AR9" s="313">
        <v>62.5</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7" t="s">
        <v>503</v>
      </c>
      <c r="AL10" s="1228"/>
      <c r="AM10" s="1228"/>
      <c r="AN10" s="1229"/>
      <c r="AO10" s="314">
        <v>406263</v>
      </c>
      <c r="AP10" s="314">
        <v>15890</v>
      </c>
      <c r="AQ10" s="315">
        <v>6907</v>
      </c>
      <c r="AR10" s="316">
        <v>130.1</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7" t="s">
        <v>504</v>
      </c>
      <c r="AL11" s="1228"/>
      <c r="AM11" s="1228"/>
      <c r="AN11" s="1229"/>
      <c r="AO11" s="314">
        <v>517373</v>
      </c>
      <c r="AP11" s="314">
        <v>20235</v>
      </c>
      <c r="AQ11" s="315">
        <v>10862</v>
      </c>
      <c r="AR11" s="316">
        <v>86.3</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7" t="s">
        <v>505</v>
      </c>
      <c r="AL12" s="1228"/>
      <c r="AM12" s="1228"/>
      <c r="AN12" s="1229"/>
      <c r="AO12" s="314" t="s">
        <v>506</v>
      </c>
      <c r="AP12" s="314" t="s">
        <v>506</v>
      </c>
      <c r="AQ12" s="315">
        <v>1188</v>
      </c>
      <c r="AR12" s="316" t="s">
        <v>506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7" t="s">
        <v>507</v>
      </c>
      <c r="AL13" s="1228"/>
      <c r="AM13" s="1228"/>
      <c r="AN13" s="1229"/>
      <c r="AO13" s="314" t="s">
        <v>506</v>
      </c>
      <c r="AP13" s="314" t="s">
        <v>506</v>
      </c>
      <c r="AQ13" s="315">
        <v>0</v>
      </c>
      <c r="AR13" s="316" t="s">
        <v>506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7" t="s">
        <v>508</v>
      </c>
      <c r="AL14" s="1228"/>
      <c r="AM14" s="1228"/>
      <c r="AN14" s="1229"/>
      <c r="AO14" s="314">
        <v>34668</v>
      </c>
      <c r="AP14" s="314">
        <v>1356</v>
      </c>
      <c r="AQ14" s="315">
        <v>3894</v>
      </c>
      <c r="AR14" s="316">
        <v>-65.2</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7" t="s">
        <v>509</v>
      </c>
      <c r="AL15" s="1228"/>
      <c r="AM15" s="1228"/>
      <c r="AN15" s="1229"/>
      <c r="AO15" s="314">
        <v>103078</v>
      </c>
      <c r="AP15" s="314">
        <v>4032</v>
      </c>
      <c r="AQ15" s="315">
        <v>2213</v>
      </c>
      <c r="AR15" s="316">
        <v>82.2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0" t="s">
        <v>510</v>
      </c>
      <c r="AL16" s="1231"/>
      <c r="AM16" s="1231"/>
      <c r="AN16" s="1232"/>
      <c r="AO16" s="314">
        <v>-385232</v>
      </c>
      <c r="AP16" s="314">
        <v>-15067</v>
      </c>
      <c r="AQ16" s="315">
        <v>-7350</v>
      </c>
      <c r="AR16" s="316">
        <v>105</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0" t="s">
        <v>183</v>
      </c>
      <c r="AL17" s="1231"/>
      <c r="AM17" s="1231"/>
      <c r="AN17" s="1232"/>
      <c r="AO17" s="314">
        <v>4215189</v>
      </c>
      <c r="AP17" s="314">
        <v>164862</v>
      </c>
      <c r="AQ17" s="315">
        <v>102890</v>
      </c>
      <c r="AR17" s="316">
        <v>60.2</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511</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512</v>
      </c>
      <c r="AP20" s="322" t="s">
        <v>513</v>
      </c>
      <c r="AQ20" s="323" t="s">
        <v>514</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4" t="s">
        <v>515</v>
      </c>
      <c r="AL21" s="1225"/>
      <c r="AM21" s="1225"/>
      <c r="AN21" s="1226"/>
      <c r="AO21" s="326">
        <v>13.85</v>
      </c>
      <c r="AP21" s="327">
        <v>9.36</v>
      </c>
      <c r="AQ21" s="328">
        <v>4.49</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4" t="s">
        <v>516</v>
      </c>
      <c r="AL22" s="1225"/>
      <c r="AM22" s="1225"/>
      <c r="AN22" s="1226"/>
      <c r="AO22" s="331">
        <v>98.2</v>
      </c>
      <c r="AP22" s="332">
        <v>97.4</v>
      </c>
      <c r="AQ22" s="333">
        <v>0.8</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517</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518</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519</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3" t="s">
        <v>497</v>
      </c>
      <c r="AP30" s="302"/>
      <c r="AQ30" s="303" t="s">
        <v>498</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4"/>
      <c r="AP31" s="308" t="s">
        <v>499</v>
      </c>
      <c r="AQ31" s="309" t="s">
        <v>500</v>
      </c>
      <c r="AR31" s="310" t="s">
        <v>501</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5" t="s">
        <v>520</v>
      </c>
      <c r="AL32" s="1216"/>
      <c r="AM32" s="1216"/>
      <c r="AN32" s="1217"/>
      <c r="AO32" s="341">
        <v>3823374</v>
      </c>
      <c r="AP32" s="341">
        <v>149537</v>
      </c>
      <c r="AQ32" s="342">
        <v>58829</v>
      </c>
      <c r="AR32" s="343">
        <v>154.19999999999999</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5" t="s">
        <v>521</v>
      </c>
      <c r="AL33" s="1216"/>
      <c r="AM33" s="1216"/>
      <c r="AN33" s="1217"/>
      <c r="AO33" s="341" t="s">
        <v>506</v>
      </c>
      <c r="AP33" s="341" t="s">
        <v>506</v>
      </c>
      <c r="AQ33" s="342" t="s">
        <v>506</v>
      </c>
      <c r="AR33" s="343" t="s">
        <v>506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5" t="s">
        <v>522</v>
      </c>
      <c r="AL34" s="1216"/>
      <c r="AM34" s="1216"/>
      <c r="AN34" s="1217"/>
      <c r="AO34" s="341" t="s">
        <v>506</v>
      </c>
      <c r="AP34" s="341" t="s">
        <v>506</v>
      </c>
      <c r="AQ34" s="342">
        <v>5</v>
      </c>
      <c r="AR34" s="343" t="s">
        <v>506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5" t="s">
        <v>523</v>
      </c>
      <c r="AL35" s="1216"/>
      <c r="AM35" s="1216"/>
      <c r="AN35" s="1217"/>
      <c r="AO35" s="341">
        <v>270869</v>
      </c>
      <c r="AP35" s="341">
        <v>10594</v>
      </c>
      <c r="AQ35" s="342">
        <v>16408</v>
      </c>
      <c r="AR35" s="343">
        <v>-35.4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5" t="s">
        <v>524</v>
      </c>
      <c r="AL36" s="1216"/>
      <c r="AM36" s="1216"/>
      <c r="AN36" s="1217"/>
      <c r="AO36" s="341">
        <v>7304</v>
      </c>
      <c r="AP36" s="341">
        <v>286</v>
      </c>
      <c r="AQ36" s="342">
        <v>2516</v>
      </c>
      <c r="AR36" s="343">
        <v>-88.6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5" t="s">
        <v>525</v>
      </c>
      <c r="AL37" s="1216"/>
      <c r="AM37" s="1216"/>
      <c r="AN37" s="1217"/>
      <c r="AO37" s="341" t="s">
        <v>506</v>
      </c>
      <c r="AP37" s="341" t="s">
        <v>506</v>
      </c>
      <c r="AQ37" s="342">
        <v>345</v>
      </c>
      <c r="AR37" s="343" t="s">
        <v>506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8" t="s">
        <v>526</v>
      </c>
      <c r="AL38" s="1219"/>
      <c r="AM38" s="1219"/>
      <c r="AN38" s="1220"/>
      <c r="AO38" s="344" t="s">
        <v>506</v>
      </c>
      <c r="AP38" s="344" t="s">
        <v>506</v>
      </c>
      <c r="AQ38" s="345">
        <v>2</v>
      </c>
      <c r="AR38" s="333" t="s">
        <v>506</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8" t="s">
        <v>527</v>
      </c>
      <c r="AL39" s="1219"/>
      <c r="AM39" s="1219"/>
      <c r="AN39" s="1220"/>
      <c r="AO39" s="341">
        <v>-89811</v>
      </c>
      <c r="AP39" s="341">
        <v>-3513</v>
      </c>
      <c r="AQ39" s="342">
        <v>-6030</v>
      </c>
      <c r="AR39" s="343">
        <v>-41.7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5" t="s">
        <v>528</v>
      </c>
      <c r="AL40" s="1216"/>
      <c r="AM40" s="1216"/>
      <c r="AN40" s="1217"/>
      <c r="AO40" s="341">
        <v>-3266915</v>
      </c>
      <c r="AP40" s="341">
        <v>-127774</v>
      </c>
      <c r="AQ40" s="342">
        <v>-49894</v>
      </c>
      <c r="AR40" s="343">
        <v>156.1</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1" t="s">
        <v>294</v>
      </c>
      <c r="AL41" s="1222"/>
      <c r="AM41" s="1222"/>
      <c r="AN41" s="1223"/>
      <c r="AO41" s="341">
        <v>744821</v>
      </c>
      <c r="AP41" s="341">
        <v>29131</v>
      </c>
      <c r="AQ41" s="342">
        <v>22182</v>
      </c>
      <c r="AR41" s="343">
        <v>31.3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529</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530</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531</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8" t="s">
        <v>497</v>
      </c>
      <c r="AN49" s="1210" t="s">
        <v>532</v>
      </c>
      <c r="AO49" s="1211"/>
      <c r="AP49" s="1211"/>
      <c r="AQ49" s="1211"/>
      <c r="AR49" s="121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9"/>
      <c r="AN50" s="357" t="s">
        <v>533</v>
      </c>
      <c r="AO50" s="358" t="s">
        <v>534</v>
      </c>
      <c r="AP50" s="359" t="s">
        <v>535</v>
      </c>
      <c r="AQ50" s="360" t="s">
        <v>536</v>
      </c>
      <c r="AR50" s="361" t="s">
        <v>537</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538</v>
      </c>
      <c r="AL51" s="354"/>
      <c r="AM51" s="362">
        <v>4230948</v>
      </c>
      <c r="AN51" s="363">
        <v>149810</v>
      </c>
      <c r="AO51" s="364">
        <v>-8.3000000000000007</v>
      </c>
      <c r="AP51" s="365">
        <v>85459</v>
      </c>
      <c r="AQ51" s="366">
        <v>-19.8</v>
      </c>
      <c r="AR51" s="367">
        <v>11.5</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539</v>
      </c>
      <c r="AM52" s="370">
        <v>2340497</v>
      </c>
      <c r="AN52" s="371">
        <v>82873</v>
      </c>
      <c r="AO52" s="372">
        <v>20.399999999999999</v>
      </c>
      <c r="AP52" s="373">
        <v>44378</v>
      </c>
      <c r="AQ52" s="374">
        <v>-2.6</v>
      </c>
      <c r="AR52" s="375">
        <v>23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540</v>
      </c>
      <c r="AL53" s="354"/>
      <c r="AM53" s="362">
        <v>2872564</v>
      </c>
      <c r="AN53" s="363">
        <v>103886</v>
      </c>
      <c r="AO53" s="364">
        <v>-30.7</v>
      </c>
      <c r="AP53" s="365">
        <v>66954</v>
      </c>
      <c r="AQ53" s="366">
        <v>-21.7</v>
      </c>
      <c r="AR53" s="367">
        <v>-9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539</v>
      </c>
      <c r="AM54" s="370">
        <v>1456069</v>
      </c>
      <c r="AN54" s="371">
        <v>52659</v>
      </c>
      <c r="AO54" s="372">
        <v>-36.5</v>
      </c>
      <c r="AP54" s="373">
        <v>37305</v>
      </c>
      <c r="AQ54" s="374">
        <v>-15.9</v>
      </c>
      <c r="AR54" s="375">
        <v>-20.6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541</v>
      </c>
      <c r="AL55" s="354"/>
      <c r="AM55" s="362">
        <v>3111471</v>
      </c>
      <c r="AN55" s="363">
        <v>115445</v>
      </c>
      <c r="AO55" s="364">
        <v>11.1</v>
      </c>
      <c r="AP55" s="365">
        <v>72656</v>
      </c>
      <c r="AQ55" s="366">
        <v>8.5</v>
      </c>
      <c r="AR55" s="367">
        <v>2.6</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539</v>
      </c>
      <c r="AM56" s="370">
        <v>1334266</v>
      </c>
      <c r="AN56" s="371">
        <v>49505</v>
      </c>
      <c r="AO56" s="372">
        <v>-6</v>
      </c>
      <c r="AP56" s="373">
        <v>36448</v>
      </c>
      <c r="AQ56" s="374">
        <v>-2.2999999999999998</v>
      </c>
      <c r="AR56" s="375">
        <v>-3.7</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542</v>
      </c>
      <c r="AL57" s="354"/>
      <c r="AM57" s="362">
        <v>3084836</v>
      </c>
      <c r="AN57" s="363">
        <v>117607</v>
      </c>
      <c r="AO57" s="364">
        <v>1.9</v>
      </c>
      <c r="AP57" s="365">
        <v>65080</v>
      </c>
      <c r="AQ57" s="366">
        <v>-10.4</v>
      </c>
      <c r="AR57" s="367">
        <v>12.3</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539</v>
      </c>
      <c r="AM58" s="370">
        <v>1795680</v>
      </c>
      <c r="AN58" s="371">
        <v>68459</v>
      </c>
      <c r="AO58" s="372">
        <v>38.299999999999997</v>
      </c>
      <c r="AP58" s="373">
        <v>38201</v>
      </c>
      <c r="AQ58" s="374">
        <v>4.8</v>
      </c>
      <c r="AR58" s="375">
        <v>33.5</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543</v>
      </c>
      <c r="AL59" s="354"/>
      <c r="AM59" s="362">
        <v>2953982</v>
      </c>
      <c r="AN59" s="363">
        <v>115534</v>
      </c>
      <c r="AO59" s="364">
        <v>-1.8</v>
      </c>
      <c r="AP59" s="365">
        <v>79288</v>
      </c>
      <c r="AQ59" s="366">
        <v>21.8</v>
      </c>
      <c r="AR59" s="367">
        <v>-23.6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539</v>
      </c>
      <c r="AM60" s="370">
        <v>1851105</v>
      </c>
      <c r="AN60" s="371">
        <v>72399</v>
      </c>
      <c r="AO60" s="372">
        <v>5.8</v>
      </c>
      <c r="AP60" s="373">
        <v>41870</v>
      </c>
      <c r="AQ60" s="374">
        <v>9.6</v>
      </c>
      <c r="AR60" s="375">
        <v>-3.8</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544</v>
      </c>
      <c r="AL61" s="376"/>
      <c r="AM61" s="377">
        <v>3250760</v>
      </c>
      <c r="AN61" s="378">
        <v>120456</v>
      </c>
      <c r="AO61" s="379">
        <v>-5.6</v>
      </c>
      <c r="AP61" s="380">
        <v>73887</v>
      </c>
      <c r="AQ61" s="381">
        <v>-4.3</v>
      </c>
      <c r="AR61" s="367">
        <v>-1.3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539</v>
      </c>
      <c r="AM62" s="370">
        <v>1755523</v>
      </c>
      <c r="AN62" s="371">
        <v>65179</v>
      </c>
      <c r="AO62" s="372">
        <v>4.4000000000000004</v>
      </c>
      <c r="AP62" s="373">
        <v>39640</v>
      </c>
      <c r="AQ62" s="374">
        <v>-1.3</v>
      </c>
      <c r="AR62" s="375">
        <v>5.7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QpXD3VxSGDv0i5i5Xxn/q6KvhgiXtezcKd6l/Im4t8r7hf2zoX5aNqXco8fQwCUeBZfvh/u/v9fAUqp3IJGFYw==" saltValue="y37cs4rUQ6jJi6LSE9gx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546</v>
      </c>
    </row>
    <row r="120" spans="125:125" ht="13.5" hidden="1" customHeight="1" x14ac:dyDescent="0.15"/>
    <row r="121" spans="125:125" ht="13.5" hidden="1" customHeight="1" x14ac:dyDescent="0.15">
      <c r="DU121" s="289"/>
    </row>
  </sheetData>
  <sheetProtection algorithmName="SHA-512" hashValue="MNfoFN38EqDaM47HeK7K/Rn8C56KE6fdwxCPGRJyXHdvcHapgJzh58PlTaIu+b3GhzcNoYtXiBNNZ1Hy/LVpMw==" saltValue="EJqQp17wodV8MZfXCzEd+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sheetData>
  <sheetProtection algorithmName="SHA-512" hashValue="wnWvYRvRl2Ac1M9PRPVEAYj5TAAmjPan7as0uloTN725t0dkSiMf0ElUCkzScGji36laXfhc1o2uZzht907d3g==" saltValue="vh/+8uA2wGAtVeB6aTZtg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3" t="s">
        <v>3</v>
      </c>
      <c r="D47" s="1233"/>
      <c r="E47" s="1234"/>
      <c r="F47" s="11">
        <v>45.48</v>
      </c>
      <c r="G47" s="12">
        <v>50.61</v>
      </c>
      <c r="H47" s="12">
        <v>55.04</v>
      </c>
      <c r="I47" s="12">
        <v>56.65</v>
      </c>
      <c r="J47" s="13">
        <v>59.25</v>
      </c>
    </row>
    <row r="48" spans="2:10" ht="57.75" customHeight="1" x14ac:dyDescent="0.15">
      <c r="B48" s="14"/>
      <c r="C48" s="1235" t="s">
        <v>4</v>
      </c>
      <c r="D48" s="1235"/>
      <c r="E48" s="1236"/>
      <c r="F48" s="15">
        <v>6.24</v>
      </c>
      <c r="G48" s="16">
        <v>5.48</v>
      </c>
      <c r="H48" s="16">
        <v>3.66</v>
      </c>
      <c r="I48" s="16">
        <v>6.29</v>
      </c>
      <c r="J48" s="17">
        <v>6.04</v>
      </c>
    </row>
    <row r="49" spans="2:10" ht="57.75" customHeight="1" thickBot="1" x14ac:dyDescent="0.2">
      <c r="B49" s="18"/>
      <c r="C49" s="1237" t="s">
        <v>5</v>
      </c>
      <c r="D49" s="1237"/>
      <c r="E49" s="1238"/>
      <c r="F49" s="19">
        <v>8.6300000000000008</v>
      </c>
      <c r="G49" s="20">
        <v>3.93</v>
      </c>
      <c r="H49" s="20">
        <v>0.81</v>
      </c>
      <c r="I49" s="20">
        <v>4.49</v>
      </c>
      <c r="J49" s="21">
        <v>3.26</v>
      </c>
    </row>
    <row r="50" spans="2:10" ht="13.5" customHeight="1" x14ac:dyDescent="0.15"/>
  </sheetData>
  <sheetProtection algorithmName="SHA-512" hashValue="2AQbRRxQZ7PZbxCRKMnowSQxV0LIXs2Tcukn9/qGmX+tcDNp28RZbKde8pOvF8Em2+eiwNKPw+RKjo6lGdCtxA==" saltValue="QjcEXY1mPzVRCKVBpBdw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2021-10-21T02:45:15Z</cp:lastPrinted>
  <dcterms:created xsi:type="dcterms:W3CDTF">2021-02-05T04:07:27Z</dcterms:created>
  <dcterms:modified xsi:type="dcterms:W3CDTF">2021-10-21T02:45:22Z</dcterms:modified>
  <cp:category/>
</cp:coreProperties>
</file>