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15360" windowHeight="7635" tabRatio="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<sst xmlns="http://schemas.openxmlformats.org/spreadsheetml/2006/main" count="1082" uniqueCount="600">
  <si>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</si>
  <si>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</si>
  <si>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</si>
  <si>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</si>
  <si>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</si>
  <si>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</si>
  <si>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</si>
  <si>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</si>
  <si>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</si>
  <si>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</si>
  <si>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</si>
  <si>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</si>
  <si>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</si>
  <si>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</si>
  <si>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</si>
  <si>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</si>
  <si>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</si>
  <si>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</si>
  <si>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</si>
  <si>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</si>
  <si>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</si>
  <si>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</si>
  <si>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</si>
  <si>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</si>
  <si>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</si>
  <si>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</si>
  <si>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</si>
  <si>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</si>
  <si>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</si>
  <si>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</si>
  <si>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</si>
  <si>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</si>
  <si>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</si>
  <si>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</si>
  <si>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</si>
  <si>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</si>
  <si>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</si>
  <si>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</si>
  <si>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</si>
  <si>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</si>
  <si>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</si>
  <si>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</si>
  <si>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</si>
  <si>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</si>
  <si>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</si>
  <si>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</si>
  <si>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</si>
  <si>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</si>
  <si>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</si>
  <si>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</si>
  <si>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</si>
  <si>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</si>
  <si>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</si>
  <si>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</si>
  <si>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</si>
  <si>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</si>
  <si>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</si>
  <si>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</si>
  <si>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</si>
  <si>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</si>
  <si>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</si>
  <si>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</si>
  <si>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</si>
  <si>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</si>
  <si>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</si>
  <si>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</si>
  <si>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</si>
  <si>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</si>
  <si>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</si>
  <si>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</si>
  <si>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</si>
  <si>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</si>
  <si>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</si>
  <si>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</si>
  <si>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</si>
  <si>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</si>
  <si>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</si>
  <si>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</si>
  <si>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</si>
  <si>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</si>
  <si>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</si>
  <si>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</si>
  <si>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</si>
  <si>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</si>
  <si>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</si>
  <si>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</si>
  <si>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</si>
  <si>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</si>
  <si>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</si>
  <si>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</si>
  <si>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</si>
  <si>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</si>
  <si>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</si>
  <si>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</si>
  <si>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</si>
  <si>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</si>
  <si>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</si>
  <si>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</si>
  <si>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</si>
  <si>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</si>
  <si>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</si>
  <si>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</si>
  <si>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</si>
  <si>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</si>
  <si>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</si>
  <si>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</si>
  <si>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</si>
  <si>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</si>
  <si>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</si>
  <si>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</si>
  <si>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</si>
  <si>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</si>
  <si>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</si>
  <si>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</si>
  <si>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</si>
  <si>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</si>
  <si>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</si>
  <si>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</si>
  <si>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</si>
  <si>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</si>
  <si>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</si>
  <si>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</si>
  <si>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</si>
  <si>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</si>
  <si>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</si>
  <si>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</si>
  <si>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</si>
  <si>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</si>
  <si>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</si>
  <si>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</si>
  <si>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</si>
  <si>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</si>
  <si>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</si>
  <si>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</si>
  <si>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</si>
  <si>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</si>
  <si>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</si>
  <si>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</si>
  <si>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</si>
  <si>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</si>
  <si>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</si>
  <si>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</si>
  <si>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</si>
  <si>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</si>
  <si>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</si>
  <si>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</si>
  <si>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</si>
  <si>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</si>
  <si>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</si>
  <si>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</si>
  <si>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</si>
  <si>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</si>
  <si>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</si>
  <si>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</si>
  <si>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</si>
  <si>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</si>
  <si>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</si>
  <si>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</si>
  <si>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</si>
  <si>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</si>
  <si>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</si>
  <si>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</si>
  <si>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</si>
  <si>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</si>
  <si>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</si>
  <si>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</si>
  <si>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</si>
  <si>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</si>
  <si>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</si>
  <si>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</si>
  <si>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</si>
  <si>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</si>
  <si>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</si>
  <si>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</si>
  <si>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</si>
  <si>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</si>
  <si>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</si>
  <si>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</si>
  <si>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</si>
  <si>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</si>
  <si>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</si>
  <si>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</si>
  <si>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</si>
  <si>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</si>
  <si>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</si>
  <si>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</si>
  <si>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</si>
  <si>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</si>
  <si>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</si>
  <si>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</si>
  <si>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</si>
  <si>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</si>
  <si>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</si>
  <si>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</si>
  <si>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</si>
  <si>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</si>
  <si>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</si>
  <si>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</si>
  <si>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</si>
  <si>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</si>
  <si>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</si>
  <si>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</si>
  <si>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</si>
  <si>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</si>
  <si>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</si>
  <si>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</si>
  <si>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</si>
  <si>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</si>
  <si>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</si>
  <si>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</si>
  <si>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徳島県美馬市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</si>
  <si>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</si>
  <si>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</si>
  <si>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</si>
  <si>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</si>
  <si>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</si>
  <si>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</si>
  <si>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</si>
  <si>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</si>
  <si>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</si>
  <si>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</si>
  <si>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</si>
  <si>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</si>
  <si>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</si>
  <si>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</si>
  <si>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</si>
  <si>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</si>
  <si>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</si>
  <si>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</si>
  <si>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</si>
  <si>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</si>
  <si>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</si>
  <si>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</si>
  <si>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</si>
  <si>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</si>
  <si>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</si>
  <si>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</si>
  <si>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</si>
  <si>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</si>
  <si>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</si>
  <si>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</si>
  <si>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</si>
  <si>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</si>
  <si>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</si>
  <si>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</si>
  <si>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</si>
  <si>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</si>
  <si>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</si>
  <si>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</si>
  <si>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</si>
  <si>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</si>
  <si>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</si>
  <si>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</si>
  <si>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</si>
  <si>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</si>
  <si>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</si>
  <si>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</si>
  <si>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</si>
  <si>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</si>
  <si>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</si>
  <si>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</si>
  <si>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</si>
  <si>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</si>
  <si>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</si>
  <si>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</si>
  <si>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</si>
  <si>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</si>
  <si>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</si>
  <si>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</si>
  <si>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</si>
  <si>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</si>
  <si>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</si>
  <si>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</si>
  <si>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</si>
  <si>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</si>
  <si>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</si>
  <si>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</si>
  <si>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</si>
  <si>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</si>
  <si>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</si>
  <si>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</si>
  <si>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</si>
  <si>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</si>
  <si>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</si>
  <si>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</si>
  <si>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</si>
  <si>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</si>
  <si>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</si>
  <si>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</si>
  <si>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</si>
  <si>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</si>
  <si>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</si>
  <si>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</si>
  <si>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</si>
  <si>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</si>
  <si>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</si>
  <si>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</si>
  <si>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</si>
  <si>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</si>
  <si>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</si>
  <si>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</si>
  <si>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</si>
  <si>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</si>
  <si>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</si>
  <si>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</si>
  <si>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</si>
  <si>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</si>
  <si>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</si>
  <si>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</si>
  <si>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</si>
  <si>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</si>
  <si>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</si>
  <si>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</si>
  <si>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</si>
  <si>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</si>
  <si>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</si>
  <si>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</si>
  <si>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</si>
  <si>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</si>
  <si>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</si>
  <si>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</si>
  <si>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</si>
  <si>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</si>
  <si>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</si>
  <si>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</si>
  <si>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</si>
  <si>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</si>
  <si>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</si>
  <si>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</si>
  <si>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</si>
  <si>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</si>
  <si>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</si>
  <si>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</si>
  <si>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</si>
  <si>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</si>
  <si>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</si>
  <si>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</si>
  <si>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</si>
  <si>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</si>
  <si>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</si>
  <si>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</si>
  <si>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</si>
  <si>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</si>
  <si>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</si>
  <si>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</si>
  <si>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</si>
  <si>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</si>
  <si>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</si>
  <si>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</si>
  <si>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</si>
  <si>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</si>
  <si>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</si>
  <si>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</si>
  <si>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</si>
  <si>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</si>
  <si>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</si>
  <si>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</si>
  <si>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</si>
  <si>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</si>
  <si>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</si>
  <si>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</si>
  <si>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</si>
  <si>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</si>
  <si>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</si>
  <si>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</si>
  <si>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徳島県美馬市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</si>
  <si>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</si>
  <si>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</si>
  <si>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</si>
  <si>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</si>
  <si>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</si>
  <si>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</si>
  <si>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</si>
  <si>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</si>
  <si>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</si>
  <si>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</si>
  <si>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</si>
  <si>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</si>
  <si>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</si>
  <si>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</si>
  <si>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</si>
  <si>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</si>
  <si>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</si>
  <si>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</si>
  <si>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</si>
  <si>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</si>
  <si>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美馬市住宅新築資金等貸付事業特別会計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</si>
  <si>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</si>
  <si>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</si>
  <si>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</si>
  <si>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</si>
  <si>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</si>
  <si>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</si>
  <si>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</si>
  <si>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</si>
  <si>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</si>
  <si>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</si>
  <si>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</si>
  <si>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</si>
  <si>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</si>
  <si>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美馬市国民健康保険特別会計</t>
    <phoneticPr fontId="5"/>
  </si>
  <si>
    <t>美馬市後期高齢者医療特別会計</t>
    <phoneticPr fontId="5"/>
  </si>
  <si>
    <t>美馬市介護保険特別会計</t>
    <phoneticPr fontId="5"/>
  </si>
  <si>
    <t>美馬市水道事業会計</t>
    <phoneticPr fontId="5"/>
  </si>
  <si>
    <t>法適用企業</t>
    <phoneticPr fontId="5"/>
  </si>
  <si>
    <t>美馬市工業用水道事業会計</t>
    <phoneticPr fontId="5"/>
  </si>
  <si>
    <t>美馬市下水道事業会計</t>
    <phoneticPr fontId="5"/>
  </si>
  <si>
    <t>美馬市簡易水道事業会計</t>
    <phoneticPr fontId="5"/>
  </si>
  <si>
    <t>法適用企業</t>
    <phoneticPr fontId="5"/>
  </si>
  <si>
    <t>美馬市一の森ヒュッテ事業特別会計</t>
    <phoneticPr fontId="5"/>
  </si>
  <si>
    <t>法非適用企業</t>
    <phoneticPr fontId="5"/>
  </si>
  <si>
    <t>美馬市小水力発電事業特別会計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</si>
  <si>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</si>
  <si>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</si>
  <si>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</si>
  <si>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</si>
  <si>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</si>
  <si>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</si>
  <si>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</si>
  <si>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</si>
  <si>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</si>
  <si>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</si>
  <si>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</si>
  <si>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</si>
  <si>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</si>
  <si>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</si>
  <si>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</si>
  <si>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</si>
  <si>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</si>
  <si>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</si>
  <si>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</si>
  <si>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</si>
  <si>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</si>
  <si>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</si>
  <si>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</si>
  <si>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</si>
  <si>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</si>
  <si>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</si>
  <si>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</si>
  <si>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</si>
  <si>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</si>
  <si>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</si>
  <si>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</si>
  <si>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</si>
  <si>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</si>
  <si>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</si>
  <si>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</si>
  <si>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</si>
  <si>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</si>
  <si>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</si>
  <si>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</si>
  <si>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</si>
  <si>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</si>
  <si>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</si>
  <si>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</si>
  <si>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</si>
  <si>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</si>
  <si>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</si>
  <si>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</si>
  <si>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</si>
  <si>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</si>
  <si>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</si>
  <si>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</si>
  <si>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</si>
  <si>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</si>
  <si>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</si>
  <si>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</si>
  <si>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</si>
  <si>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</si>
  <si>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</si>
  <si>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</si>
  <si>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美馬市下水道事業会計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</si>
  <si>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</si>
  <si>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</si>
  <si>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</si>
  <si>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美馬市水道事業会計</t>
    <phoneticPr fontId="5"/>
  </si>
  <si>
    <t>(Ｆ)</t>
    <phoneticPr fontId="5"/>
  </si>
  <si>
    <t>美馬市国民健康保険特別会計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</si>
  <si>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</si>
  <si>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</si>
  <si>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</si>
  <si>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</si>
  <si>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</si>
  <si>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</si>
  <si>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</si>
  <si>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</si>
  <si>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</si>
  <si>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</si>
  <si>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</si>
  <si>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</si>
  <si>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</si>
  <si>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</si>
  <si>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</si>
  <si>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</si>
  <si>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</si>
  <si>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</si>
  <si>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</si>
  <si>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</si>
  <si>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</si>
  <si>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</si>
  <si>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</si>
  <si>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</si>
  <si>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</si>
  <si>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</si>
  <si>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</si>
  <si>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</si>
  <si>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</si>
  <si>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</si>
  <si>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</si>
  <si>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</si>
  <si>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</si>
  <si>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</si>
  <si>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</si>
  <si>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</si>
  <si>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</si>
  <si>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</si>
  <si>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</si>
  <si>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</si>
  <si>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</si>
  <si>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</si>
  <si>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</si>
  <si>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</si>
  <si>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</si>
  <si>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</si>
  <si>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</si>
  <si>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</si>
  <si>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</si>
  <si>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</si>
  <si>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</si>
  <si>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</si>
  <si>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</si>
  <si>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</si>
  <si>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</si>
  <si>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</si>
  <si>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</si>
  <si>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</si>
  <si>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</si>
  <si>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</si>
  <si>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</si>
  <si>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</si>
  <si>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</si>
  <si>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</si>
  <si>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</si>
  <si>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</si>
  <si>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</si>
  <si>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</si>
  <si>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</si>
  <si>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</si>
  <si>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</si>
  <si>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</si>
  <si>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</si>
  <si>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</si>
  <si>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</si>
  <si>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</si>
  <si>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</si>
  <si>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</si>
  <si>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</si>
  <si>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</si>
  <si>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</si>
  <si>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</si>
  <si>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</si>
  <si>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</si>
  <si>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0.95</t>
  </si>
  <si>
    <t>▲ 0.02</t>
  </si>
  <si>
    <t>美馬市水道事業会計</t>
  </si>
  <si>
    <t>一般会計</t>
  </si>
  <si>
    <t>美馬市工業用水道事業会計</t>
  </si>
  <si>
    <t>美馬市国民健康保険特別会計</t>
  </si>
  <si>
    <t>美馬市介護保険特別会計</t>
  </si>
  <si>
    <t>美馬市下水道事業会計</t>
  </si>
  <si>
    <t>美馬市簡易水道事業会計</t>
  </si>
  <si>
    <t>美馬市後期高齢者医療特別会計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</si>
  <si>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</si>
  <si>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</si>
  <si>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</si>
  <si>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</si>
  <si>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</si>
  <si>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</si>
  <si>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</si>
  <si>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</si>
  <si>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phoneticPr fontId="5"/>
  </si>
  <si>
    <t>まちづくり基金</t>
    <phoneticPr fontId="5"/>
  </si>
  <si>
    <t>公共施設等総合管理基金</t>
    <phoneticPr fontId="5"/>
  </si>
  <si>
    <t>オラレまちづくり基金</t>
    <phoneticPr fontId="5"/>
  </si>
  <si>
    <t>地域福祉基金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</si>
  <si>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</si>
  <si>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</si>
  <si>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</si>
  <si>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</si>
  <si>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有形固定資産減価償却率については、令和元年度に、旧脇町老人福祉センター耐震・大規模改修や小・中学校の空調整備などを実施したことにより、類似団体内平均値を下回ったものと考えられる。
　また、将来負担比率は、過疎対策事業債や合併特例債など、基準財政需要額への算入率の高い地方債を活用したものの、充当可能基金や標準財政規模の減少などにより類似団体内平均値を上回ったものと考えられる。
</t>
    <rPh sb="18" eb="20">
      <t>レイワ</t>
    </rPh>
    <rPh sb="20" eb="23">
      <t>ガンネンド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</si>
  <si>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</si>
  <si>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</si>
  <si>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</si>
  <si>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</si>
  <si>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</si>
  <si>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</si>
  <si>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前に借り入れた地方債（基準財政需要額への算入率が比較的低い）や、一部事務組合が借り入れた地方債の償還額及び残高の減少により、将来負担比率・実質公債費比率ともに、平成26年度まで減少している。
　実質公債費比率は、平成27年度以降、穴吹庁舎増築・改修事業債の元利償還金の増加や標準財政規模の減（合併算定替え加算額の減による普通交付税の減少等が要因）などの影響により増加傾向にあったが、令和元年度から下水道事業及び簡易水道事業に地方公営企業法が適用され、繰出基準が変更となったことにより、準元利償還金が減少し、令和元年度の実質公債費比率は改善された。
　また、将来負担比率については、将来負担額のうち地方債年度末現在高の減少や、公営企業債の元金償還金に対する負担見込み額の減少により、令和元年度は前年度と比較して改善されたものの、依然として、類似団体と比較して高い水準にあるため、今後、毎年度の当初予算編成時における市債発行限度額の設定などにより、公債費の抑制に取り組むこととしている。</t>
    <rPh sb="194" eb="196">
      <t>レイワ</t>
    </rPh>
    <rPh sb="196" eb="199">
      <t>ガンネンド</t>
    </rPh>
    <rPh sb="201" eb="204">
      <t>ゲスイドウ</t>
    </rPh>
    <rPh sb="204" eb="206">
      <t>ジギョウ</t>
    </rPh>
    <rPh sb="206" eb="207">
      <t>オヨ</t>
    </rPh>
    <rPh sb="208" eb="210">
      <t>カンイ</t>
    </rPh>
    <rPh sb="210" eb="212">
      <t>スイドウ</t>
    </rPh>
    <rPh sb="212" eb="214">
      <t>ジギョウ</t>
    </rPh>
    <rPh sb="215" eb="217">
      <t>チホウ</t>
    </rPh>
    <rPh sb="217" eb="219">
      <t>コウエイ</t>
    </rPh>
    <rPh sb="219" eb="221">
      <t>キギョウ</t>
    </rPh>
    <rPh sb="221" eb="222">
      <t>ホウ</t>
    </rPh>
    <rPh sb="223" eb="225">
      <t>テキヨウ</t>
    </rPh>
    <rPh sb="228" eb="230">
      <t>クリダ</t>
    </rPh>
    <rPh sb="230" eb="232">
      <t>キジュン</t>
    </rPh>
    <rPh sb="233" eb="235">
      <t>ヘンコウ</t>
    </rPh>
    <rPh sb="245" eb="246">
      <t>ジュン</t>
    </rPh>
    <rPh sb="246" eb="248">
      <t>ガンリ</t>
    </rPh>
    <rPh sb="248" eb="251">
      <t>ショウカンキン</t>
    </rPh>
    <rPh sb="252" eb="254">
      <t>ゲンショウ</t>
    </rPh>
    <rPh sb="256" eb="258">
      <t>レイワ</t>
    </rPh>
    <rPh sb="258" eb="261">
      <t>ガンネンド</t>
    </rPh>
    <rPh sb="262" eb="264">
      <t>ジッシツ</t>
    </rPh>
    <rPh sb="264" eb="266">
      <t>コウサイ</t>
    </rPh>
    <rPh sb="266" eb="267">
      <t>ヒ</t>
    </rPh>
    <rPh sb="267" eb="269">
      <t>ヒリツ</t>
    </rPh>
    <rPh sb="270" eb="272">
      <t>カイゼン</t>
    </rPh>
    <rPh sb="293" eb="295">
      <t>ショウライ</t>
    </rPh>
    <rPh sb="295" eb="298">
      <t>フタンガク</t>
    </rPh>
    <rPh sb="301" eb="304">
      <t>チホウサイ</t>
    </rPh>
    <rPh sb="304" eb="306">
      <t>ネンド</t>
    </rPh>
    <rPh sb="306" eb="307">
      <t>マツ</t>
    </rPh>
    <rPh sb="307" eb="309">
      <t>ゲンザイ</t>
    </rPh>
    <rPh sb="309" eb="310">
      <t>タカ</t>
    </rPh>
    <rPh sb="315" eb="317">
      <t>コウエイ</t>
    </rPh>
    <rPh sb="317" eb="320">
      <t>キギョウサイ</t>
    </rPh>
    <rPh sb="321" eb="323">
      <t>ガンキン</t>
    </rPh>
    <rPh sb="323" eb="326">
      <t>ショウカンキン</t>
    </rPh>
    <rPh sb="327" eb="328">
      <t>タイ</t>
    </rPh>
    <rPh sb="330" eb="332">
      <t>フタン</t>
    </rPh>
    <rPh sb="332" eb="334">
      <t>ミコ</t>
    </rPh>
    <rPh sb="335" eb="336">
      <t>ガク</t>
    </rPh>
    <rPh sb="343" eb="345">
      <t>レイワ</t>
    </rPh>
    <rPh sb="345" eb="348">
      <t>ガンネンド</t>
    </rPh>
    <rPh sb="357" eb="359">
      <t>カイゼン</t>
    </rPh>
    <rPh sb="366" eb="368">
      <t>イゼン</t>
    </rPh>
    <rPh sb="372" eb="374">
      <t>ルイジ</t>
    </rPh>
    <rPh sb="374" eb="376">
      <t>ダンタイ</t>
    </rPh>
    <rPh sb="377" eb="379">
      <t>ヒカク</t>
    </rPh>
    <rPh sb="381" eb="382">
      <t>タカ</t>
    </rPh>
    <rPh sb="383" eb="385">
      <t>スイジュン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</si>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</sst>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0EDE-484A-A057-899C6E93FF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151168</c:v>
                </c:pt>
                <c:pt idx="1">
                  <c:v>177759</c:v>
                </c:pt>
                <c:pt idx="2">
                  <c:v>190474</c:v>
                </c:pt>
                <c:pt idx="3">
                  <c:v>101929</c:v>
                </c:pt>
                <c:pt idx="4">
                  <c:v>92253</c:v>
                </c:pt>
              </c:numCache>
            </c:numRef>
          </c:val>
          <c:smooth val="0"/>
          <c:extLst xmlns:c16r2="http://schemas.microsoft.com/office/drawing/2015/06/chart">
            <c:ext xmlns:c16="http://schemas.microsoft.com/office/drawing/2014/chart" uri="{C3380CC4-5D6E-409C-BE32-E72D297353CC}">
              <c16:uniqueId val="{00000001-0EDE-484A-A057-899C6E93FF74}"/>
            </c:ext>
          </c:extLst>
        </c:ser>
        <c:dLbls>
          <c:showLegendKey val="0"/>
          <c:showVal val="0"/>
          <c:showCatName val="0"/>
          <c:showSerName val="0"/>
          <c:showPercent val="0"/>
          <c:showBubbleSize val="0"/>
        </c:dLbls>
        <c:marker val="1"/>
        <c:smooth val="0"/>
        <c:axId val="-1273684672"/>
        <c:axId val="-1273687936"/>
      </c:lineChart>
      <c:catAx>
        <c:axId val="-127368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7936"/>
        <c:crosses val="autoZero"/>
        <c:auto val="1"/>
        <c:lblAlgn val="ctr"/>
        <c:lblOffset val="100"/>
        <c:tickLblSkip val="1"/>
        <c:tickMarkSkip val="1"/>
        <c:noMultiLvlLbl val="0"/>
      </c:catAx>
      <c:valAx>
        <c:axId val="-127368793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5.61</c:v>
                </c:pt>
                <c:pt idx="1">
                  <c:v>4.72</c:v>
                </c:pt>
                <c:pt idx="2">
                  <c:v>4.87</c:v>
                </c:pt>
                <c:pt idx="3">
                  <c:v>5.13</c:v>
                </c:pt>
                <c:pt idx="4">
                  <c:v>5.33</c:v>
                </c:pt>
              </c:numCache>
            </c:numRef>
          </c:val>
          <c:extLst xmlns:c16r2="http://schemas.microsoft.com/office/drawing/2015/06/chart">
            <c:ext xmlns:c16="http://schemas.microsoft.com/office/drawing/2014/chart" uri="{C3380CC4-5D6E-409C-BE32-E72D297353CC}">
              <c16:uniqueId val="{00000000-EBED-4A5F-84D0-71487A0960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30.71</c:v>
                </c:pt>
                <c:pt idx="1">
                  <c:v>31.2</c:v>
                </c:pt>
                <c:pt idx="2">
                  <c:v>32.340000000000003</c:v>
                </c:pt>
                <c:pt idx="3">
                  <c:v>33.409999999999997</c:v>
                </c:pt>
                <c:pt idx="4">
                  <c:v>33.85</c:v>
                </c:pt>
              </c:numCache>
            </c:numRef>
          </c:val>
          <c:extLst xmlns:c16r2="http://schemas.microsoft.com/office/drawing/2015/06/chart">
            <c:ext xmlns:c16="http://schemas.microsoft.com/office/drawing/2014/chart" uri="{C3380CC4-5D6E-409C-BE32-E72D297353CC}">
              <c16:uniqueId val="{00000001-EBED-4A5F-84D0-71487A096088}"/>
            </c:ext>
          </c:extLst>
        </c:ser>
        <c:dLbls>
          <c:showLegendKey val="0"/>
          <c:showVal val="0"/>
          <c:showCatName val="0"/>
          <c:showSerName val="0"/>
          <c:showPercent val="0"/>
          <c:showBubbleSize val="0"/>
        </c:dLbls>
        <c:gapWidth val="250"/>
        <c:overlap val="100"/>
        <c:axId val="-1447800944"/>
        <c:axId val="-144780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4.3899999999999997</c:v>
                </c:pt>
                <c:pt idx="1">
                  <c:v>-0.95</c:v>
                </c:pt>
                <c:pt idx="2">
                  <c:v>-0.02</c:v>
                </c:pt>
                <c:pt idx="3">
                  <c:v>0.08</c:v>
                </c:pt>
                <c:pt idx="4">
                  <c:v>0.13</c:v>
                </c:pt>
              </c:numCache>
            </c:numRef>
          </c:val>
          <c:smooth val="0"/>
          <c:extLst xmlns:c16r2="http://schemas.microsoft.com/office/drawing/2015/06/chart">
            <c:ext xmlns:c16="http://schemas.microsoft.com/office/drawing/2014/chart" uri="{C3380CC4-5D6E-409C-BE32-E72D297353CC}">
              <c16:uniqueId val="{00000002-EBED-4A5F-84D0-71487A096088}"/>
            </c:ext>
          </c:extLst>
        </c:ser>
        <c:dLbls>
          <c:showLegendKey val="0"/>
          <c:showVal val="0"/>
          <c:showCatName val="0"/>
          <c:showSerName val="0"/>
          <c:showPercent val="0"/>
          <c:showBubbleSize val="0"/>
        </c:dLbls>
        <c:marker val="1"/>
        <c:smooth val="0"/>
        <c:axId val="-1447800944"/>
        <c:axId val="-1447802576"/>
      </c:lineChart>
      <c:catAx>
        <c:axId val="-144780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7802576"/>
        <c:crosses val="autoZero"/>
        <c:auto val="1"/>
        <c:lblAlgn val="ctr"/>
        <c:lblOffset val="100"/>
        <c:tickLblSkip val="1"/>
        <c:tickMarkSkip val="1"/>
        <c:noMultiLvlLbl val="0"/>
      </c:catAx>
      <c:valAx>
        <c:axId val="-144780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80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0.06</c:v>
                </c:pt>
                <c:pt idx="4">
                  <c:v>#N/A</c:v>
                </c:pt>
                <c:pt idx="5">
                  <c:v>7.0000000000000007E-2</c:v>
                </c:pt>
                <c:pt idx="6">
                  <c:v>#N/A</c:v>
                </c:pt>
                <c:pt idx="7">
                  <c:v>0.23</c:v>
                </c:pt>
                <c:pt idx="8">
                  <c:v>#N/A</c:v>
                </c:pt>
                <c:pt idx="9">
                  <c:v>0.06</c:v>
                </c:pt>
              </c:numCache>
            </c:numRef>
          </c:val>
          <c:extLst xmlns:c16r2="http://schemas.microsoft.com/office/drawing/2015/06/chart">
            <c:ext xmlns:c16="http://schemas.microsoft.com/office/drawing/2014/chart" uri="{C3380CC4-5D6E-409C-BE32-E72D297353CC}">
              <c16:uniqueId val="{00000000-CFFB-4B54-A6DA-458271CB48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FB-4B54-A6DA-458271CB48B5}"/>
            </c:ext>
          </c:extLst>
        </c:ser>
        <c:ser>
          <c:idx val="2"/>
          <c:order val="2"/>
          <c:tx>
            <c:strRef>
              <c:f>データシート!$A$29</c:f>
              <c:strCache>
                <c:ptCount val="1"/>
                <c:pt idx="0">
                  <c:v>美馬市後期高齢者医療特別会計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2-CFFB-4B54-A6DA-458271CB48B5}"/>
            </c:ext>
          </c:extLst>
        </c:ser>
        <c:ser>
          <c:idx val="3"/>
          <c:order val="3"/>
          <c:tx>
            <c:strRef>
              <c:f>データシート!$A$30</c:f>
              <c:strCache>
                <c:ptCount val="1"/>
                <c:pt idx="0">
                  <c:v>美馬市簡易水道事業会計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xmlns:c16r2="http://schemas.microsoft.com/office/drawing/2015/06/chart">
            <c:ext xmlns:c16="http://schemas.microsoft.com/office/drawing/2014/chart" uri="{C3380CC4-5D6E-409C-BE32-E72D297353CC}">
              <c16:uniqueId val="{00000003-CFFB-4B54-A6DA-458271CB48B5}"/>
            </c:ext>
          </c:extLst>
        </c:ser>
        <c:ser>
          <c:idx val="4"/>
          <c:order val="4"/>
          <c:tx>
            <c:strRef>
              <c:f>データシート!$A$31</c:f>
              <c:strCache>
                <c:ptCount val="1"/>
                <c:pt idx="0">
                  <c:v>美馬市下水道事業会計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xmlns:c16r2="http://schemas.microsoft.com/office/drawing/2015/06/chart">
            <c:ext xmlns:c16="http://schemas.microsoft.com/office/drawing/2014/chart" uri="{C3380CC4-5D6E-409C-BE32-E72D297353CC}">
              <c16:uniqueId val="{00000004-CFFB-4B54-A6DA-458271CB48B5}"/>
            </c:ext>
          </c:extLst>
        </c:ser>
        <c:ser>
          <c:idx val="5"/>
          <c:order val="5"/>
          <c:tx>
            <c:strRef>
              <c:f>データシート!$A$32</c:f>
              <c:strCache>
                <c:ptCount val="1"/>
                <c:pt idx="0">
                  <c:v>美馬市介護保険特別会計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1.0900000000000001</c:v>
                </c:pt>
                <c:pt idx="2">
                  <c:v>#N/A</c:v>
                </c:pt>
                <c:pt idx="3">
                  <c:v>0.46</c:v>
                </c:pt>
                <c:pt idx="4">
                  <c:v>#N/A</c:v>
                </c:pt>
                <c:pt idx="5">
                  <c:v>0.85</c:v>
                </c:pt>
                <c:pt idx="6">
                  <c:v>#N/A</c:v>
                </c:pt>
                <c:pt idx="7">
                  <c:v>0.97</c:v>
                </c:pt>
                <c:pt idx="8">
                  <c:v>#N/A</c:v>
                </c:pt>
                <c:pt idx="9">
                  <c:v>0.3</c:v>
                </c:pt>
              </c:numCache>
            </c:numRef>
          </c:val>
          <c:extLst xmlns:c16r2="http://schemas.microsoft.com/office/drawing/2015/06/chart">
            <c:ext xmlns:c16="http://schemas.microsoft.com/office/drawing/2014/chart" uri="{C3380CC4-5D6E-409C-BE32-E72D297353CC}">
              <c16:uniqueId val="{00000005-CFFB-4B54-A6DA-458271CB48B5}"/>
            </c:ext>
          </c:extLst>
        </c:ser>
        <c:ser>
          <c:idx val="6"/>
          <c:order val="6"/>
          <c:tx>
            <c:strRef>
              <c:f>データシート!$A$33</c:f>
              <c:strCache>
                <c:ptCount val="1"/>
                <c:pt idx="0">
                  <c:v>美馬市国民健康保険特別会計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0.59</c:v>
                </c:pt>
                <c:pt idx="2">
                  <c:v>#N/A</c:v>
                </c:pt>
                <c:pt idx="3">
                  <c:v>0.56000000000000005</c:v>
                </c:pt>
                <c:pt idx="4">
                  <c:v>#N/A</c:v>
                </c:pt>
                <c:pt idx="5">
                  <c:v>0.6</c:v>
                </c:pt>
                <c:pt idx="6">
                  <c:v>#N/A</c:v>
                </c:pt>
                <c:pt idx="7">
                  <c:v>0.41</c:v>
                </c:pt>
                <c:pt idx="8">
                  <c:v>#N/A</c:v>
                </c:pt>
                <c:pt idx="9">
                  <c:v>0.4</c:v>
                </c:pt>
              </c:numCache>
            </c:numRef>
          </c:val>
          <c:extLst xmlns:c16r2="http://schemas.microsoft.com/office/drawing/2015/06/chart">
            <c:ext xmlns:c16="http://schemas.microsoft.com/office/drawing/2014/chart" uri="{C3380CC4-5D6E-409C-BE32-E72D297353CC}">
              <c16:uniqueId val="{00000006-CFFB-4B54-A6DA-458271CB48B5}"/>
            </c:ext>
          </c:extLst>
        </c:ser>
        <c:ser>
          <c:idx val="7"/>
          <c:order val="7"/>
          <c:tx>
            <c:strRef>
              <c:f>データシート!$A$34</c:f>
              <c:strCache>
                <c:ptCount val="1"/>
                <c:pt idx="0">
                  <c:v>美馬市工業用水道事業会計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0.28000000000000003</c:v>
                </c:pt>
                <c:pt idx="2">
                  <c:v>#N/A</c:v>
                </c:pt>
                <c:pt idx="3">
                  <c:v>0.53</c:v>
                </c:pt>
                <c:pt idx="4">
                  <c:v>#N/A</c:v>
                </c:pt>
                <c:pt idx="5">
                  <c:v>0.41</c:v>
                </c:pt>
                <c:pt idx="6">
                  <c:v>#N/A</c:v>
                </c:pt>
                <c:pt idx="7">
                  <c:v>0.81</c:v>
                </c:pt>
                <c:pt idx="8">
                  <c:v>#N/A</c:v>
                </c:pt>
                <c:pt idx="9">
                  <c:v>1.21</c:v>
                </c:pt>
              </c:numCache>
            </c:numRef>
          </c:val>
          <c:extLst xmlns:c16r2="http://schemas.microsoft.com/office/drawing/2015/06/chart">
            <c:ext xmlns:c16="http://schemas.microsoft.com/office/drawing/2014/chart" uri="{C3380CC4-5D6E-409C-BE32-E72D297353CC}">
              <c16:uniqueId val="{00000007-CFFB-4B54-A6DA-458271CB48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5.57</c:v>
                </c:pt>
                <c:pt idx="2">
                  <c:v>#N/A</c:v>
                </c:pt>
                <c:pt idx="3">
                  <c:v>4.67</c:v>
                </c:pt>
                <c:pt idx="4">
                  <c:v>#N/A</c:v>
                </c:pt>
                <c:pt idx="5">
                  <c:v>4.83</c:v>
                </c:pt>
                <c:pt idx="6">
                  <c:v>#N/A</c:v>
                </c:pt>
                <c:pt idx="7">
                  <c:v>5.09</c:v>
                </c:pt>
                <c:pt idx="8">
                  <c:v>#N/A</c:v>
                </c:pt>
                <c:pt idx="9">
                  <c:v>5.29</c:v>
                </c:pt>
              </c:numCache>
            </c:numRef>
          </c:val>
          <c:extLst xmlns:c16r2="http://schemas.microsoft.com/office/drawing/2015/06/chart">
            <c:ext xmlns:c16="http://schemas.microsoft.com/office/drawing/2014/chart" uri="{C3380CC4-5D6E-409C-BE32-E72D297353CC}">
              <c16:uniqueId val="{00000008-CFFB-4B54-A6DA-458271CB48B5}"/>
            </c:ext>
          </c:extLst>
        </c:ser>
        <c:ser>
          <c:idx val="9"/>
          <c:order val="9"/>
          <c:tx>
            <c:strRef>
              <c:f>データシート!$A$36</c:f>
              <c:strCache>
                <c:ptCount val="1"/>
                <c:pt idx="0">
                  <c:v>美馬市水道事業会計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4.6900000000000004</c:v>
                </c:pt>
                <c:pt idx="2">
                  <c:v>#N/A</c:v>
                </c:pt>
                <c:pt idx="3">
                  <c:v>5.37</c:v>
                </c:pt>
                <c:pt idx="4">
                  <c:v>#N/A</c:v>
                </c:pt>
                <c:pt idx="5">
                  <c:v>5.71</c:v>
                </c:pt>
                <c:pt idx="6">
                  <c:v>#N/A</c:v>
                </c:pt>
                <c:pt idx="7">
                  <c:v>5.9</c:v>
                </c:pt>
                <c:pt idx="8">
                  <c:v>#N/A</c:v>
                </c:pt>
                <c:pt idx="9">
                  <c:v>6.03</c:v>
                </c:pt>
              </c:numCache>
            </c:numRef>
          </c:val>
          <c:extLst xmlns:c16r2="http://schemas.microsoft.com/office/drawing/2015/06/chart">
            <c:ext xmlns:c16="http://schemas.microsoft.com/office/drawing/2014/chart" uri="{C3380CC4-5D6E-409C-BE32-E72D297353CC}">
              <c16:uniqueId val="{00000009-CFFB-4B54-A6DA-458271CB48B5}"/>
            </c:ext>
          </c:extLst>
        </c:ser>
        <c:dLbls>
          <c:showLegendKey val="0"/>
          <c:showVal val="0"/>
          <c:showCatName val="0"/>
          <c:showSerName val="0"/>
          <c:showPercent val="0"/>
          <c:showBubbleSize val="0"/>
        </c:dLbls>
        <c:gapWidth val="150"/>
        <c:overlap val="100"/>
        <c:axId val="-1447802032"/>
        <c:axId val="-1447799856"/>
      </c:barChart>
      <c:catAx>
        <c:axId val="-144780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799856"/>
        <c:crosses val="autoZero"/>
        <c:auto val="1"/>
        <c:lblAlgn val="ctr"/>
        <c:lblOffset val="100"/>
        <c:tickLblSkip val="1"/>
        <c:tickMarkSkip val="1"/>
        <c:noMultiLvlLbl val="0"/>
      </c:catAx>
      <c:valAx>
        <c:axId val="-144779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80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2670</c:v>
                </c:pt>
                <c:pt idx="5">
                  <c:v>2664</c:v>
                </c:pt>
                <c:pt idx="8">
                  <c:v>2550</c:v>
                </c:pt>
                <c:pt idx="11">
                  <c:v>2306</c:v>
                </c:pt>
                <c:pt idx="14">
                  <c:v>2219</c:v>
                </c:pt>
              </c:numCache>
            </c:numRef>
          </c:val>
          <c:extLst xmlns:c16r2="http://schemas.microsoft.com/office/drawing/2015/06/chart">
            <c:ext xmlns:c16="http://schemas.microsoft.com/office/drawing/2014/chart" uri="{C3380CC4-5D6E-409C-BE32-E72D297353CC}">
              <c16:uniqueId val="{00000000-2FC2-481E-A1D8-55E37E67FC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C2-481E-A1D8-55E37E67FC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FC2-481E-A1D8-55E37E67FC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51</c:v>
                </c:pt>
                <c:pt idx="6">
                  <c:v>20</c:v>
                </c:pt>
                <c:pt idx="9">
                  <c:v>8</c:v>
                </c:pt>
                <c:pt idx="12">
                  <c:v>7</c:v>
                </c:pt>
              </c:numCache>
            </c:numRef>
          </c:val>
          <c:extLst xmlns:c16r2="http://schemas.microsoft.com/office/drawing/2015/06/chart">
            <c:ext xmlns:c16="http://schemas.microsoft.com/office/drawing/2014/chart" uri="{C3380CC4-5D6E-409C-BE32-E72D297353CC}">
              <c16:uniqueId val="{00000003-2FC2-481E-A1D8-55E37E67FC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314</c:v>
                </c:pt>
                <c:pt idx="3">
                  <c:v>299</c:v>
                </c:pt>
                <c:pt idx="6">
                  <c:v>290</c:v>
                </c:pt>
                <c:pt idx="9">
                  <c:v>289</c:v>
                </c:pt>
                <c:pt idx="12">
                  <c:v>230</c:v>
                </c:pt>
              </c:numCache>
            </c:numRef>
          </c:val>
          <c:extLst xmlns:c16r2="http://schemas.microsoft.com/office/drawing/2015/06/chart">
            <c:ext xmlns:c16="http://schemas.microsoft.com/office/drawing/2014/chart" uri="{C3380CC4-5D6E-409C-BE32-E72D297353CC}">
              <c16:uniqueId val="{00000004-2FC2-481E-A1D8-55E37E67FC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C2-481E-A1D8-55E37E67FC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C2-481E-A1D8-55E37E67FC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3183</c:v>
                </c:pt>
                <c:pt idx="3">
                  <c:v>3335</c:v>
                </c:pt>
                <c:pt idx="6">
                  <c:v>3283</c:v>
                </c:pt>
                <c:pt idx="9">
                  <c:v>2941</c:v>
                </c:pt>
                <c:pt idx="12">
                  <c:v>2860</c:v>
                </c:pt>
              </c:numCache>
            </c:numRef>
          </c:val>
          <c:extLst xmlns:c16r2="http://schemas.microsoft.com/office/drawing/2015/06/chart">
            <c:ext xmlns:c16="http://schemas.microsoft.com/office/drawing/2014/chart" uri="{C3380CC4-5D6E-409C-BE32-E72D297353CC}">
              <c16:uniqueId val="{00000007-2FC2-481E-A1D8-55E37E67FC18}"/>
            </c:ext>
          </c:extLst>
        </c:ser>
        <c:dLbls>
          <c:showLegendKey val="0"/>
          <c:showVal val="0"/>
          <c:showCatName val="0"/>
          <c:showSerName val="0"/>
          <c:showPercent val="0"/>
          <c:showBubbleSize val="0"/>
        </c:dLbls>
        <c:gapWidth val="100"/>
        <c:overlap val="100"/>
        <c:axId val="-1447801488"/>
        <c:axId val="-144779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904</c:v>
                </c:pt>
                <c:pt idx="2">
                  <c:v>#N/A</c:v>
                </c:pt>
                <c:pt idx="3">
                  <c:v>#N/A</c:v>
                </c:pt>
                <c:pt idx="4">
                  <c:v>1021</c:v>
                </c:pt>
                <c:pt idx="5">
                  <c:v>#N/A</c:v>
                </c:pt>
                <c:pt idx="6">
                  <c:v>#N/A</c:v>
                </c:pt>
                <c:pt idx="7">
                  <c:v>1043</c:v>
                </c:pt>
                <c:pt idx="8">
                  <c:v>#N/A</c:v>
                </c:pt>
                <c:pt idx="9">
                  <c:v>#N/A</c:v>
                </c:pt>
                <c:pt idx="10">
                  <c:v>932</c:v>
                </c:pt>
                <c:pt idx="11">
                  <c:v>#N/A</c:v>
                </c:pt>
                <c:pt idx="12">
                  <c:v>#N/A</c:v>
                </c:pt>
                <c:pt idx="13">
                  <c:v>878</c:v>
                </c:pt>
                <c:pt idx="14">
                  <c:v>#N/A</c:v>
                </c:pt>
              </c:numCache>
            </c:numRef>
          </c:val>
          <c:smooth val="0"/>
          <c:extLst xmlns:c16r2="http://schemas.microsoft.com/office/drawing/2015/06/chart">
            <c:ext xmlns:c16="http://schemas.microsoft.com/office/drawing/2014/chart" uri="{C3380CC4-5D6E-409C-BE32-E72D297353CC}">
              <c16:uniqueId val="{00000008-2FC2-481E-A1D8-55E37E67FC18}"/>
            </c:ext>
          </c:extLst>
        </c:ser>
        <c:dLbls>
          <c:showLegendKey val="0"/>
          <c:showVal val="0"/>
          <c:showCatName val="0"/>
          <c:showSerName val="0"/>
          <c:showPercent val="0"/>
          <c:showBubbleSize val="0"/>
        </c:dLbls>
        <c:marker val="1"/>
        <c:smooth val="0"/>
        <c:axId val="-1447801488"/>
        <c:axId val="-1447799312"/>
      </c:lineChart>
      <c:catAx>
        <c:axId val="-144780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799312"/>
        <c:crosses val="autoZero"/>
        <c:auto val="1"/>
        <c:lblAlgn val="ctr"/>
        <c:lblOffset val="100"/>
        <c:tickLblSkip val="1"/>
        <c:tickMarkSkip val="1"/>
        <c:noMultiLvlLbl val="0"/>
      </c:catAx>
      <c:valAx>
        <c:axId val="-144779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80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22362</c:v>
                </c:pt>
                <c:pt idx="5">
                  <c:v>22605</c:v>
                </c:pt>
                <c:pt idx="8">
                  <c:v>23938</c:v>
                </c:pt>
                <c:pt idx="11">
                  <c:v>23535</c:v>
                </c:pt>
                <c:pt idx="14">
                  <c:v>23188</c:v>
                </c:pt>
              </c:numCache>
            </c:numRef>
          </c:val>
          <c:extLst xmlns:c16r2="http://schemas.microsoft.com/office/drawing/2015/06/chart">
            <c:ext xmlns:c16="http://schemas.microsoft.com/office/drawing/2014/chart" uri="{C3380CC4-5D6E-409C-BE32-E72D297353CC}">
              <c16:uniqueId val="{00000000-27CD-491A-A1D2-2028787432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235</c:v>
                </c:pt>
                <c:pt idx="5">
                  <c:v>188</c:v>
                </c:pt>
                <c:pt idx="8">
                  <c:v>144</c:v>
                </c:pt>
                <c:pt idx="11">
                  <c:v>101</c:v>
                </c:pt>
                <c:pt idx="14">
                  <c:v>65</c:v>
                </c:pt>
              </c:numCache>
            </c:numRef>
          </c:val>
          <c:extLst xmlns:c16r2="http://schemas.microsoft.com/office/drawing/2015/06/chart">
            <c:ext xmlns:c16="http://schemas.microsoft.com/office/drawing/2014/chart" uri="{C3380CC4-5D6E-409C-BE32-E72D297353CC}">
              <c16:uniqueId val="{00000001-27CD-491A-A1D2-2028787432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7308</c:v>
                </c:pt>
                <c:pt idx="5">
                  <c:v>6705</c:v>
                </c:pt>
                <c:pt idx="8">
                  <c:v>6846</c:v>
                </c:pt>
                <c:pt idx="11">
                  <c:v>6544</c:v>
                </c:pt>
                <c:pt idx="14">
                  <c:v>6226</c:v>
                </c:pt>
              </c:numCache>
            </c:numRef>
          </c:val>
          <c:extLst xmlns:c16r2="http://schemas.microsoft.com/office/drawing/2015/06/chart">
            <c:ext xmlns:c16="http://schemas.microsoft.com/office/drawing/2014/chart" uri="{C3380CC4-5D6E-409C-BE32-E72D297353CC}">
              <c16:uniqueId val="{00000002-27CD-491A-A1D2-2028787432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CD-491A-A1D2-2028787432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CD-491A-A1D2-2028787432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CD-491A-A1D2-2028787432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3651</c:v>
                </c:pt>
                <c:pt idx="3">
                  <c:v>3510</c:v>
                </c:pt>
                <c:pt idx="6">
                  <c:v>3472</c:v>
                </c:pt>
                <c:pt idx="9">
                  <c:v>3272</c:v>
                </c:pt>
                <c:pt idx="12">
                  <c:v>3107</c:v>
                </c:pt>
              </c:numCache>
            </c:numRef>
          </c:val>
          <c:extLst xmlns:c16r2="http://schemas.microsoft.com/office/drawing/2015/06/chart">
            <c:ext xmlns:c16="http://schemas.microsoft.com/office/drawing/2014/chart" uri="{C3380CC4-5D6E-409C-BE32-E72D297353CC}">
              <c16:uniqueId val="{00000006-27CD-491A-A1D2-2028787432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92</c:v>
                </c:pt>
                <c:pt idx="3">
                  <c:v>46</c:v>
                </c:pt>
                <c:pt idx="6">
                  <c:v>5</c:v>
                </c:pt>
                <c:pt idx="9">
                  <c:v>20</c:v>
                </c:pt>
                <c:pt idx="12">
                  <c:v>12</c:v>
                </c:pt>
              </c:numCache>
            </c:numRef>
          </c:val>
          <c:extLst xmlns:c16r2="http://schemas.microsoft.com/office/drawing/2015/06/chart">
            <c:ext xmlns:c16="http://schemas.microsoft.com/office/drawing/2014/chart" uri="{C3380CC4-5D6E-409C-BE32-E72D297353CC}">
              <c16:uniqueId val="{00000007-27CD-491A-A1D2-2028787432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3117</c:v>
                </c:pt>
                <c:pt idx="3">
                  <c:v>2987</c:v>
                </c:pt>
                <c:pt idx="6">
                  <c:v>2206</c:v>
                </c:pt>
                <c:pt idx="9">
                  <c:v>2096</c:v>
                </c:pt>
                <c:pt idx="12">
                  <c:v>1610</c:v>
                </c:pt>
              </c:numCache>
            </c:numRef>
          </c:val>
          <c:extLst xmlns:c16r2="http://schemas.microsoft.com/office/drawing/2015/06/chart">
            <c:ext xmlns:c16="http://schemas.microsoft.com/office/drawing/2014/chart" uri="{C3380CC4-5D6E-409C-BE32-E72D297353CC}">
              <c16:uniqueId val="{00000008-27CD-491A-A1D2-2028787432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7CD-491A-A1D2-2028787432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27794</c:v>
                </c:pt>
                <c:pt idx="3">
                  <c:v>28847</c:v>
                </c:pt>
                <c:pt idx="6">
                  <c:v>30148</c:v>
                </c:pt>
                <c:pt idx="9">
                  <c:v>29883</c:v>
                </c:pt>
                <c:pt idx="12">
                  <c:v>29443</c:v>
                </c:pt>
              </c:numCache>
            </c:numRef>
          </c:val>
          <c:extLst xmlns:c16r2="http://schemas.microsoft.com/office/drawing/2015/06/chart">
            <c:ext xmlns:c16="http://schemas.microsoft.com/office/drawing/2014/chart" uri="{C3380CC4-5D6E-409C-BE32-E72D297353CC}">
              <c16:uniqueId val="{0000000A-27CD-491A-A1D2-202878743208}"/>
            </c:ext>
          </c:extLst>
        </c:ser>
        <c:dLbls>
          <c:showLegendKey val="0"/>
          <c:showVal val="0"/>
          <c:showCatName val="0"/>
          <c:showSerName val="0"/>
          <c:showPercent val="0"/>
          <c:showBubbleSize val="0"/>
        </c:dLbls>
        <c:gapWidth val="100"/>
        <c:overlap val="100"/>
        <c:axId val="-1447800400"/>
        <c:axId val="-162708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4754</c:v>
                </c:pt>
                <c:pt idx="2">
                  <c:v>#N/A</c:v>
                </c:pt>
                <c:pt idx="3">
                  <c:v>#N/A</c:v>
                </c:pt>
                <c:pt idx="4">
                  <c:v>5893</c:v>
                </c:pt>
                <c:pt idx="5">
                  <c:v>#N/A</c:v>
                </c:pt>
                <c:pt idx="6">
                  <c:v>#N/A</c:v>
                </c:pt>
                <c:pt idx="7">
                  <c:v>4903</c:v>
                </c:pt>
                <c:pt idx="8">
                  <c:v>#N/A</c:v>
                </c:pt>
                <c:pt idx="9">
                  <c:v>#N/A</c:v>
                </c:pt>
                <c:pt idx="10">
                  <c:v>5091</c:v>
                </c:pt>
                <c:pt idx="11">
                  <c:v>#N/A</c:v>
                </c:pt>
                <c:pt idx="12">
                  <c:v>#N/A</c:v>
                </c:pt>
                <c:pt idx="13">
                  <c:v>4693</c:v>
                </c:pt>
                <c:pt idx="14">
                  <c:v>#N/A</c:v>
                </c:pt>
              </c:numCache>
            </c:numRef>
          </c:val>
          <c:smooth val="0"/>
          <c:extLst xmlns:c16r2="http://schemas.microsoft.com/office/drawing/2015/06/chart">
            <c:ext xmlns:c16="http://schemas.microsoft.com/office/drawing/2014/chart" uri="{C3380CC4-5D6E-409C-BE32-E72D297353CC}">
              <c16:uniqueId val="{0000000B-27CD-491A-A1D2-202878743208}"/>
            </c:ext>
          </c:extLst>
        </c:ser>
        <c:dLbls>
          <c:showLegendKey val="0"/>
          <c:showVal val="0"/>
          <c:showCatName val="0"/>
          <c:showSerName val="0"/>
          <c:showPercent val="0"/>
          <c:showBubbleSize val="0"/>
        </c:dLbls>
        <c:marker val="1"/>
        <c:smooth val="0"/>
        <c:axId val="-1447800400"/>
        <c:axId val="-1627080720"/>
      </c:lineChart>
      <c:catAx>
        <c:axId val="-144780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7080720"/>
        <c:crosses val="autoZero"/>
        <c:auto val="1"/>
        <c:lblAlgn val="ctr"/>
        <c:lblOffset val="100"/>
        <c:tickLblSkip val="1"/>
        <c:tickMarkSkip val="1"/>
        <c:noMultiLvlLbl val="0"/>
      </c:catAx>
      <c:valAx>
        <c:axId val="-162708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80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3829</c:v>
                </c:pt>
                <c:pt idx="1">
                  <c:v>3828</c:v>
                </c:pt>
                <c:pt idx="2">
                  <c:v>3828</c:v>
                </c:pt>
              </c:numCache>
            </c:numRef>
          </c:val>
          <c:extLst xmlns:c16r2="http://schemas.microsoft.com/office/drawing/2015/06/chart">
            <c:ext xmlns:c16="http://schemas.microsoft.com/office/drawing/2014/chart" uri="{C3380CC4-5D6E-409C-BE32-E72D297353CC}">
              <c16:uniqueId val="{00000000-7B87-4A6C-B7B6-B5B4CCD549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1469</c:v>
                </c:pt>
                <c:pt idx="1">
                  <c:v>1033</c:v>
                </c:pt>
                <c:pt idx="2">
                  <c:v>814</c:v>
                </c:pt>
              </c:numCache>
            </c:numRef>
          </c:val>
          <c:extLst xmlns:c16r2="http://schemas.microsoft.com/office/drawing/2015/06/chart">
            <c:ext xmlns:c16="http://schemas.microsoft.com/office/drawing/2014/chart" uri="{C3380CC4-5D6E-409C-BE32-E72D297353CC}">
              <c16:uniqueId val="{00000001-7B87-4A6C-B7B6-B5B4CCD549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3356</c:v>
                </c:pt>
                <c:pt idx="1">
                  <c:v>3358</c:v>
                </c:pt>
                <c:pt idx="2">
                  <c:v>3271</c:v>
                </c:pt>
              </c:numCache>
            </c:numRef>
          </c:val>
          <c:extLst xmlns:c16r2="http://schemas.microsoft.com/office/drawing/2015/06/chart">
            <c:ext xmlns:c16="http://schemas.microsoft.com/office/drawing/2014/chart" uri="{C3380CC4-5D6E-409C-BE32-E72D297353CC}">
              <c16:uniqueId val="{00000002-7B87-4A6C-B7B6-B5B4CCD549E1}"/>
            </c:ext>
          </c:extLst>
        </c:ser>
        <c:dLbls>
          <c:showLegendKey val="0"/>
          <c:showVal val="0"/>
          <c:showCatName val="0"/>
          <c:showSerName val="0"/>
          <c:showPercent val="0"/>
          <c:showBubbleSize val="0"/>
        </c:dLbls>
        <c:gapWidth val="120"/>
        <c:overlap val="100"/>
        <c:axId val="-1627075824"/>
        <c:axId val="-1627082352"/>
      </c:barChart>
      <c:catAx>
        <c:axId val="-162707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27082352"/>
        <c:crosses val="autoZero"/>
        <c:auto val="1"/>
        <c:lblAlgn val="ctr"/>
        <c:lblOffset val="100"/>
        <c:tickLblSkip val="1"/>
        <c:tickMarkSkip val="1"/>
        <c:noMultiLvlLbl val="0"/>
      </c:catAx>
      <c:valAx>
        <c:axId val="-1627082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707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27-4B1A-A32C-F90E7C960E2D}"/>
                </c:ext>
                <c:ext xmlns:c15="http://schemas.microsoft.com/office/drawing/2012/chart" uri="{CE6537A1-D6FC-4f65-9D91-7224C49458BB}">
                  <c15:layout/>
                  <c15:dlblFieldTable>
                    <c15:dlblFTEntry>
                      <c15:txfldGUID>{81404FF5-18E8-4D6C-93B9-6F480FDC950F}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27-4B1A-A32C-F90E7C960E2D}"/>
                </c:ext>
                <c:ext xmlns:c15="http://schemas.microsoft.com/office/drawing/2012/chart" uri="{CE6537A1-D6FC-4f65-9D91-7224C49458BB}">
                  <c15:dlblFieldTable>
                    <c15:dlblFTEntry>
                      <c15:txfldGUID>{7C049F50-7BCD-4B60-8CA4-0EAFC048AB1C}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27-4B1A-A32C-F90E7C960E2D}"/>
                </c:ext>
                <c:ext xmlns:c15="http://schemas.microsoft.com/office/drawing/2012/chart" uri="{CE6537A1-D6FC-4f65-9D91-7224C49458BB}">
                  <c15:dlblFieldTable>
                    <c15:dlblFTEntry>
                      <c15:txfldGUID>{46CEAC73-ED21-49A2-946C-F943F18CFDB4}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27-4B1A-A32C-F90E7C960E2D}"/>
                </c:ext>
                <c:ext xmlns:c15="http://schemas.microsoft.com/office/drawing/2012/chart" uri="{CE6537A1-D6FC-4f65-9D91-7224C49458BB}">
                  <c15:dlblFieldTable>
                    <c15:dlblFTEntry>
                      <c15:txfldGUID>{07772D11-BB12-4B59-892F-CF4323005C07}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27-4B1A-A32C-F90E7C960E2D}"/>
                </c:ext>
                <c:ext xmlns:c15="http://schemas.microsoft.com/office/drawing/2012/chart" uri="{CE6537A1-D6FC-4f65-9D91-7224C49458BB}">
                  <c15:dlblFieldTable>
                    <c15:dlblFTEntry>
                      <c15:txfldGUID>{F36EB1FE-EE91-42D0-AD12-B576B3271D5D}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27-4B1A-A32C-F90E7C960E2D}"/>
                </c:ext>
                <c:ext xmlns:c15="http://schemas.microsoft.com/office/drawing/2012/chart" uri="{CE6537A1-D6FC-4f65-9D91-7224C49458BB}">
                  <c15:layout/>
                  <c15:dlblFieldTable>
                    <c15:dlblFTEntry>
                      <c15:txfldGUID>{6FF118AB-F9F0-4AB6-8B7D-AC9527CE0F11}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27-4B1A-A32C-F90E7C960E2D}"/>
                </c:ext>
                <c:ext xmlns:c15="http://schemas.microsoft.com/office/drawing/2012/chart" uri="{CE6537A1-D6FC-4f65-9D91-7224C49458BB}">
                  <c15:layout/>
                  <c15:dlblFieldTable>
                    <c15:dlblFTEntry>
                      <c15:txfldGUID>{86DC1F06-CCC6-476E-B78E-FF3B5989EA1D}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27-4B1A-A32C-F90E7C960E2D}"/>
                </c:ext>
                <c:ext xmlns:c15="http://schemas.microsoft.com/office/drawing/2012/chart" uri="{CE6537A1-D6FC-4f65-9D91-7224C49458BB}">
                  <c15:layout/>
                  <c15:dlblFieldTable>
                    <c15:dlblFTEntry>
                      <c15:txfldGUID>{34CE9408-F313-4C3B-BF75-A0F38EDD59BC}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27-4B1A-A32C-F90E7C960E2D}"/>
                </c:ext>
                <c:ext xmlns:c15="http://schemas.microsoft.com/office/drawing/2012/chart" uri="{CE6537A1-D6FC-4f65-9D91-7224C49458BB}">
                  <c15:layout/>
                  <c15:dlblFieldTable>
                    <c15:dlblFTEntry>
                      <c15:txfldGUID>{5EE7260D-5A80-44A7-905A-F3E29F59F462}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41.9</c:v>
                </c:pt>
                <c:pt idx="8">
                  <c:v>42.2</c:v>
                </c:pt>
                <c:pt idx="16">
                  <c:v>53.5</c:v>
                </c:pt>
                <c:pt idx="24">
                  <c:v>54.7</c:v>
                </c:pt>
                <c:pt idx="32">
                  <c:v>56.1</c:v>
                </c:pt>
              </c:numCache>
            </c:numRef>
          </c:xVal>
          <c:yVal>
            <c:numRef>
              <c:f>公会計指標分析・財政指標組合せ分析表!$BP$51:$DC$51</c:f>
              <c:numCache>
                <c:formatCode>#,##0.0;"▲ "#,##0.0</c:formatCode>
                <c:ptCount val="40"/>
                <c:pt idx="0">
                  <c:v>48.3</c:v>
                </c:pt>
                <c:pt idx="8">
                  <c:v>61</c:v>
                </c:pt>
                <c:pt idx="16">
                  <c:v>52.5</c:v>
                </c:pt>
                <c:pt idx="24">
                  <c:v>55.3</c:v>
                </c:pt>
                <c:pt idx="32">
                  <c:v>51.4</c:v>
                </c:pt>
              </c:numCache>
            </c:numRef>
          </c:yVal>
          <c:smooth val="0"/>
          <c:extLst xmlns:c16r2="http://schemas.microsoft.com/office/drawing/2015/06/chart">
            <c:ext xmlns:c16="http://schemas.microsoft.com/office/drawing/2014/chart" uri="{C3380CC4-5D6E-409C-BE32-E72D297353CC}">
              <c16:uniqueId val="{00000009-8327-4B1A-A32C-F90E7C960E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27-4B1A-A32C-F90E7C960E2D}"/>
                </c:ext>
                <c:ext xmlns:c15="http://schemas.microsoft.com/office/drawing/2012/chart" uri="{CE6537A1-D6FC-4f65-9D91-7224C49458BB}">
                  <c15:layout/>
                  <c15:dlblFieldTable>
                    <c15:dlblFTEntry>
                      <c15:txfldGUID>{D8A1478C-4164-417F-BF95-334BB9955A37}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27-4B1A-A32C-F90E7C960E2D}"/>
                </c:ext>
                <c:ext xmlns:c15="http://schemas.microsoft.com/office/drawing/2012/chart" uri="{CE6537A1-D6FC-4f65-9D91-7224C49458BB}">
                  <c15:dlblFieldTable>
                    <c15:dlblFTEntry>
                      <c15:txfldGUID>{404BC62C-A4E6-4199-A84B-05BD44BA1970}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27-4B1A-A32C-F90E7C960E2D}"/>
                </c:ext>
                <c:ext xmlns:c15="http://schemas.microsoft.com/office/drawing/2012/chart" uri="{CE6537A1-D6FC-4f65-9D91-7224C49458BB}">
                  <c15:dlblFieldTable>
                    <c15:dlblFTEntry>
                      <c15:txfldGUID>{E908BA91-2E48-4CE8-9D56-376EE2553EEA}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27-4B1A-A32C-F90E7C960E2D}"/>
                </c:ext>
                <c:ext xmlns:c15="http://schemas.microsoft.com/office/drawing/2012/chart" uri="{CE6537A1-D6FC-4f65-9D91-7224C49458BB}">
                  <c15:dlblFieldTable>
                    <c15:dlblFTEntry>
                      <c15:txfldGUID>{A122D854-6149-4E88-AC3A-B9DD460E0177}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27-4B1A-A32C-F90E7C960E2D}"/>
                </c:ext>
                <c:ext xmlns:c15="http://schemas.microsoft.com/office/drawing/2012/chart" uri="{CE6537A1-D6FC-4f65-9D91-7224C49458BB}">
                  <c15:dlblFieldTable>
                    <c15:dlblFTEntry>
                      <c15:txfldGUID>{B3DA0C81-295A-4485-97AA-56A75F7C7184}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27-4B1A-A32C-F90E7C960E2D}"/>
                </c:ext>
                <c:ext xmlns:c15="http://schemas.microsoft.com/office/drawing/2012/chart" uri="{CE6537A1-D6FC-4f65-9D91-7224C49458BB}">
                  <c15:layout/>
                  <c15:dlblFieldTable>
                    <c15:dlblFTEntry>
                      <c15:txfldGUID>{F7652350-F324-42AE-94D4-A16DABBA7CA9}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27-4B1A-A32C-F90E7C960E2D}"/>
                </c:ext>
                <c:ext xmlns:c15="http://schemas.microsoft.com/office/drawing/2012/chart" uri="{CE6537A1-D6FC-4f65-9D91-7224C49458BB}">
                  <c15:layout/>
                  <c15:dlblFieldTable>
                    <c15:dlblFTEntry>
                      <c15:txfldGUID>{BEA19EF8-09FF-4635-8807-B1529AE870CC}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27-4B1A-A32C-F90E7C960E2D}"/>
                </c:ext>
                <c:ext xmlns:c15="http://schemas.microsoft.com/office/drawing/2012/chart" uri="{CE6537A1-D6FC-4f65-9D91-7224C49458BB}">
                  <c15:layout/>
                  <c15:dlblFieldTable>
                    <c15:dlblFTEntry>
                      <c15:txfldGUID>{D81D4066-AB93-4544-9893-E8CB38123952}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27-4B1A-A32C-F90E7C960E2D}"/>
                </c:ext>
                <c:ext xmlns:c15="http://schemas.microsoft.com/office/drawing/2012/chart" uri="{CE6537A1-D6FC-4f65-9D91-7224C49458BB}">
                  <c15:layout/>
                  <c15:dlblFieldTable>
                    <c15:dlblFTEntry>
                      <c15:txfldGUID>{E4DC84CE-E083-428D-8285-2649E4EBB30D}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8327-4B1A-A32C-F90E7C960E2D}"/>
            </c:ext>
          </c:extLst>
        </c:ser>
        <c:dLbls>
          <c:showLegendKey val="0"/>
          <c:showVal val="1"/>
          <c:showCatName val="0"/>
          <c:showSerName val="0"/>
          <c:showPercent val="0"/>
          <c:showBubbleSize val="0"/>
        </c:dLbls>
        <c:axId val="-1627078000"/>
        <c:axId val="-1627076368"/>
      </c:scatterChart>
      <c:valAx>
        <c:axId val="-1627078000"/>
        <c:scaling>
          <c:orientation val="minMax"/>
          <c:max val="64"/>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7076368"/>
        <c:crosses val="autoZero"/>
        <c:crossBetween val="midCat"/>
      </c:valAx>
      <c:valAx>
        <c:axId val="-1627076368"/>
        <c:scaling>
          <c:orientation val="minMax"/>
          <c:max val="6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7078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93-42AE-A029-FE2A2C987D47}"/>
                </c:ext>
                <c:ext xmlns:c15="http://schemas.microsoft.com/office/drawing/2012/chart" uri="{CE6537A1-D6FC-4f65-9D91-7224C49458BB}">
                  <c15:layout/>
                  <c15:dlblFieldTable>
                    <c15:dlblFTEntry>
                      <c15:txfldGUID>{202DA773-8ED7-4D4E-B41A-F413785CDF69}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93-42AE-A029-FE2A2C987D47}"/>
                </c:ext>
                <c:ext xmlns:c15="http://schemas.microsoft.com/office/drawing/2012/chart" uri="{CE6537A1-D6FC-4f65-9D91-7224C49458BB}">
                  <c15:dlblFieldTable>
                    <c15:dlblFTEntry>
                      <c15:txfldGUID>{6DE4B47F-B7F6-42D9-B895-62627B3D7833}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93-42AE-A029-FE2A2C987D47}"/>
                </c:ext>
                <c:ext xmlns:c15="http://schemas.microsoft.com/office/drawing/2012/chart" uri="{CE6537A1-D6FC-4f65-9D91-7224C49458BB}">
                  <c15:dlblFieldTable>
                    <c15:dlblFTEntry>
                      <c15:txfldGUID>{49457844-871F-47C1-84CA-922FC9B5D39B}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93-42AE-A029-FE2A2C987D47}"/>
                </c:ext>
                <c:ext xmlns:c15="http://schemas.microsoft.com/office/drawing/2012/chart" uri="{CE6537A1-D6FC-4f65-9D91-7224C49458BB}">
                  <c15:dlblFieldTable>
                    <c15:dlblFTEntry>
                      <c15:txfldGUID>{26C3CBA2-0C92-4EE8-8278-6F31339353F2}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93-42AE-A029-FE2A2C987D47}"/>
                </c:ext>
                <c:ext xmlns:c15="http://schemas.microsoft.com/office/drawing/2012/chart" uri="{CE6537A1-D6FC-4f65-9D91-7224C49458BB}">
                  <c15:dlblFieldTable>
                    <c15:dlblFTEntry>
                      <c15:txfldGUID>{84C69981-9388-421D-BB4C-46FA764BD6A8}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93-42AE-A029-FE2A2C987D47}"/>
                </c:ext>
                <c:ext xmlns:c15="http://schemas.microsoft.com/office/drawing/2012/chart" uri="{CE6537A1-D6FC-4f65-9D91-7224C49458BB}">
                  <c15:layout/>
                  <c15:dlblFieldTable>
                    <c15:dlblFTEntry>
                      <c15:txfldGUID>{B64BE4B9-F887-41B1-B0EC-96E24A6F078C}</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93-42AE-A029-FE2A2C987D47}"/>
                </c:ext>
                <c:ext xmlns:c15="http://schemas.microsoft.com/office/drawing/2012/chart" uri="{CE6537A1-D6FC-4f65-9D91-7224C49458BB}">
                  <c15:layout/>
                  <c15:dlblFieldTable>
                    <c15:dlblFTEntry>
                      <c15:txfldGUID>{DAC50624-C9D0-4347-B549-86D8E8A25AFD}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93-42AE-A029-FE2A2C987D47}"/>
                </c:ext>
                <c:ext xmlns:c15="http://schemas.microsoft.com/office/drawing/2012/chart" uri="{CE6537A1-D6FC-4f65-9D91-7224C49458BB}">
                  <c15:layout/>
                  <c15:dlblFieldTable>
                    <c15:dlblFTEntry>
                      <c15:txfldGUID>{5FAD3212-2D60-463D-912E-54CE2855C84A}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93-42AE-A029-FE2A2C987D47}"/>
                </c:ext>
                <c:ext xmlns:c15="http://schemas.microsoft.com/office/drawing/2012/chart" uri="{CE6537A1-D6FC-4f65-9D91-7224C49458BB}">
                  <c15:layout/>
                  <c15:dlblFieldTable>
                    <c15:dlblFTEntry>
                      <c15:txfldGUID>{361864C5-B1E9-4029-A364-54C973AD92E0}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9.1999999999999993</c:v>
                </c:pt>
                <c:pt idx="16">
                  <c:v>10.3</c:v>
                </c:pt>
                <c:pt idx="24">
                  <c:v>10.6</c:v>
                </c:pt>
                <c:pt idx="32">
                  <c:v>10.3</c:v>
                </c:pt>
              </c:numCache>
            </c:numRef>
          </c:xVal>
          <c:yVal>
            <c:numRef>
              <c:f>公会計指標分析・財政指標組合せ分析表!$BP$73:$DC$73</c:f>
              <c:numCache>
                <c:formatCode>#,##0.0;"▲ "#,##0.0</c:formatCode>
                <c:ptCount val="40"/>
                <c:pt idx="0">
                  <c:v>48.3</c:v>
                </c:pt>
                <c:pt idx="8">
                  <c:v>61</c:v>
                </c:pt>
                <c:pt idx="16">
                  <c:v>52.5</c:v>
                </c:pt>
                <c:pt idx="24">
                  <c:v>55.3</c:v>
                </c:pt>
                <c:pt idx="32">
                  <c:v>51.4</c:v>
                </c:pt>
              </c:numCache>
            </c:numRef>
          </c:yVal>
          <c:smooth val="0"/>
          <c:extLst xmlns:c16r2="http://schemas.microsoft.com/office/drawing/2015/06/chart">
            <c:ext xmlns:c16="http://schemas.microsoft.com/office/drawing/2014/chart" uri="{C3380CC4-5D6E-409C-BE32-E72D297353CC}">
              <c16:uniqueId val="{00000009-A993-42AE-A029-FE2A2C987D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93-42AE-A029-FE2A2C987D47}"/>
                </c:ext>
                <c:ext xmlns:c15="http://schemas.microsoft.com/office/drawing/2012/chart" uri="{CE6537A1-D6FC-4f65-9D91-7224C49458BB}">
                  <c15:layout/>
                  <c15:dlblFieldTable>
                    <c15:dlblFTEntry>
                      <c15:txfldGUID>{26B6BC0D-8BA1-47BD-A838-68AE28487BD3}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93-42AE-A029-FE2A2C987D47}"/>
                </c:ext>
                <c:ext xmlns:c15="http://schemas.microsoft.com/office/drawing/2012/chart" uri="{CE6537A1-D6FC-4f65-9D91-7224C49458BB}">
                  <c15:dlblFieldTable>
                    <c15:dlblFTEntry>
                      <c15:txfldGUID>{693A3A4B-BF44-4C8A-AC51-8FC5AF2ECAB3}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93-42AE-A029-FE2A2C987D47}"/>
                </c:ext>
                <c:ext xmlns:c15="http://schemas.microsoft.com/office/drawing/2012/chart" uri="{CE6537A1-D6FC-4f65-9D91-7224C49458BB}">
                  <c15:dlblFieldTable>
                    <c15:dlblFTEntry>
                      <c15:txfldGUID>{72B8BDA7-EC89-4A11-B011-430390AE301F}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93-42AE-A029-FE2A2C987D47}"/>
                </c:ext>
                <c:ext xmlns:c15="http://schemas.microsoft.com/office/drawing/2012/chart" uri="{CE6537A1-D6FC-4f65-9D91-7224C49458BB}">
                  <c15:dlblFieldTable>
                    <c15:dlblFTEntry>
                      <c15:txfldGUID>{F20B2962-AC89-43A2-8C17-29BE396A7BA9}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93-42AE-A029-FE2A2C987D47}"/>
                </c:ext>
                <c:ext xmlns:c15="http://schemas.microsoft.com/office/drawing/2012/chart" uri="{CE6537A1-D6FC-4f65-9D91-7224C49458BB}">
                  <c15:dlblFieldTable>
                    <c15:dlblFTEntry>
                      <c15:txfldGUID>{273339D5-4E93-432C-BBA6-4C20DEFE6FDA}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93-42AE-A029-FE2A2C987D47}"/>
                </c:ext>
                <c:ext xmlns:c15="http://schemas.microsoft.com/office/drawing/2012/chart" uri="{CE6537A1-D6FC-4f65-9D91-7224C49458BB}">
                  <c15:layout/>
                  <c15:dlblFieldTable>
                    <c15:dlblFTEntry>
                      <c15:txfldGUID>{4AECD6DF-7FCF-4FF0-B7E5-1478188C13D9}</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93-42AE-A029-FE2A2C987D47}"/>
                </c:ext>
                <c:ext xmlns:c15="http://schemas.microsoft.com/office/drawing/2012/chart" uri="{CE6537A1-D6FC-4f65-9D91-7224C49458BB}">
                  <c15:layout/>
                  <c15:dlblFieldTable>
                    <c15:dlblFTEntry>
                      <c15:txfldGUID>{D2F5D33A-0E58-4386-B5A4-1A57FBA27404}</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93-42AE-A029-FE2A2C987D47}"/>
                </c:ext>
                <c:ext xmlns:c15="http://schemas.microsoft.com/office/drawing/2012/chart" uri="{CE6537A1-D6FC-4f65-9D91-7224C49458BB}">
                  <c15:layout/>
                  <c15:dlblFieldTable>
                    <c15:dlblFTEntry>
                      <c15:txfldGUID>{38E8A2B5-669D-466D-A735-9F4F55A6DB29}</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93-42AE-A029-FE2A2C987D47}"/>
                </c:ext>
                <c:ext xmlns:c15="http://schemas.microsoft.com/office/drawing/2012/chart" uri="{CE6537A1-D6FC-4f65-9D91-7224C49458BB}">
                  <c15:layout/>
                  <c15:dlblFieldTable>
                    <c15:dlblFTEntry>
                      <c15:txfldGUID>{FC782AA6-4006-42A7-95D8-BD6C9FC84EFD}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A993-42AE-A029-FE2A2C987D47}"/>
            </c:ext>
          </c:extLst>
        </c:ser>
        <c:dLbls>
          <c:showLegendKey val="0"/>
          <c:showVal val="1"/>
          <c:showCatName val="0"/>
          <c:showSerName val="0"/>
          <c:showPercent val="0"/>
          <c:showBubbleSize val="0"/>
        </c:dLbls>
        <c:axId val="-1627081808"/>
        <c:axId val="-1627081264"/>
      </c:scatterChart>
      <c:valAx>
        <c:axId val="-1627081808"/>
        <c:scaling>
          <c:orientation val="minMax"/>
          <c:max val="10.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7081264"/>
        <c:crosses val="autoZero"/>
        <c:crossBetween val="midCat"/>
      </c:valAx>
      <c:valAx>
        <c:axId val="-1627081264"/>
        <c:scaling>
          <c:orientation val="minMax"/>
          <c:max val="6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7081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年度までは実質公債費比率の分子はほぼ横ばいであったが、平成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年度から穴吹庁舎増築・改修事業債の元利償還金が増加しており、増加傾向となっている。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なお、穴吹庁舎増築・改修事業債の償還については、平成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年度をピークに平成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年度まで続いたため、実質公債費比率の分子は平成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年度決算まで増加し、実質公債費比率の単年度数値は平成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年度決算がピークとなった。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今後は、毎年度の当初予算編成時における市債発行限度額の設定などにより、公債費の抑制に取り組むこととしている。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満期一括償還地方債は借り入れていない。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一般会計等に係る地方債残高は、</a:t>
          </a:r>
          <a:r>
            <a:rPr kumimoji="1" lang="ja-JP" altLang="en-US" sz="1100">
              <a:solidFill>
                <a:sysClr val="windowText" lastClr="000000"/>
              </a:solidFill>
              <a:effectLst/>
              <a:latin typeface="+mn-lt"/>
              <a:ea typeface="+mn-ea"/>
              <a:cs typeface="+mn-cs"/>
            </a:rPr>
            <a:t>臨時財政対策債や社会資本整備総合交付金事業（都市再生整備）や循環型社会形成推進事業など</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元金</a:t>
          </a:r>
          <a:r>
            <a:rPr kumimoji="1" lang="ja-JP" altLang="ja-JP" sz="1100">
              <a:solidFill>
                <a:sysClr val="windowText" lastClr="000000"/>
              </a:solidFill>
              <a:effectLst/>
              <a:latin typeface="+mn-lt"/>
              <a:ea typeface="+mn-ea"/>
              <a:cs typeface="+mn-cs"/>
            </a:rPr>
            <a:t>償還</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千万円の減少となった。加えて、公営企業債等繰入見込額が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千万円、退職手当負担見込額が</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千万</a:t>
          </a:r>
          <a:r>
            <a:rPr kumimoji="1" lang="ja-JP" altLang="ja-JP" sz="1100">
              <a:solidFill>
                <a:sysClr val="windowText" lastClr="000000"/>
              </a:solidFill>
              <a:effectLst/>
              <a:latin typeface="+mn-lt"/>
              <a:ea typeface="+mn-ea"/>
              <a:cs typeface="+mn-cs"/>
            </a:rPr>
            <a:t>円減少するなど、将来負担額は全体で</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億円の減少となった。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一方、元利償還金の返済に減債基金を充当したことで充当可能基金が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億円、基準財政需要額算入見込額が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千万</a:t>
          </a:r>
          <a:r>
            <a:rPr kumimoji="1" lang="ja-JP" altLang="ja-JP" sz="1100">
              <a:solidFill>
                <a:sysClr val="windowText" lastClr="000000"/>
              </a:solidFill>
              <a:effectLst/>
              <a:latin typeface="+mn-lt"/>
              <a:ea typeface="+mn-ea"/>
              <a:cs typeface="+mn-cs"/>
            </a:rPr>
            <a:t>円減少するなど、充当可能財源等は</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億円の減少となった。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今後は、毎年度の当初予算編成時における市債発行限度額の設定などにより、公債費の抑制に取り組むこととしている。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徳島県美馬市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市債の償還のため減債基金を</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千万円取り崩したこと等により、基金全体の残高は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百万円の減少となった。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年度から令和元年度までの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年度以降の「財政健全化目標」の達成を念頭に置いた財政運営を基本としつつ、各年度の財源不足については最小限度の基金取崩し等により対応することとしている。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・地域振興基金：市民の連帯の強化及び地域振興</a:t>
          </a:r>
          <a:endParaRPr lang="ja-JP" altLang="ja-JP" sz="1400">
            <a:effectLst/>
          </a:endParaRPr>
        </a:p>
        <a:p>
          <a:r>
            <a:rPr kumimoji="1" lang="ja-JP" altLang="ja-JP" sz="1100">
              <a:solidFill>
                <a:schemeClr val="dk1"/>
              </a:solidFill>
              <a:effectLst/>
              <a:latin typeface="+mn-lt"/>
              <a:ea typeface="+mn-ea"/>
              <a:cs typeface="+mn-cs"/>
            </a:rPr>
            <a:t>・オラレまちづくり基金：オラレ美馬の運営協力、周辺対策及び本市の活力あるまちづくり事業の推進</a:t>
          </a:r>
          <a:endParaRPr lang="ja-JP" altLang="ja-JP" sz="1400">
            <a:effectLst/>
          </a:endParaRPr>
        </a:p>
        <a:p>
          <a:r>
            <a:rPr kumimoji="1" lang="ja-JP" altLang="ja-JP" sz="1100">
              <a:solidFill>
                <a:schemeClr val="dk1"/>
              </a:solidFill>
              <a:effectLst/>
              <a:latin typeface="+mn-lt"/>
              <a:ea typeface="+mn-ea"/>
              <a:cs typeface="+mn-cs"/>
            </a:rPr>
            <a:t>・まちづくり基金：人材育成、地域経済活性化、人口減少抑制、結婚・出産・子育て支援、自然環境保全、伝統・文化遺産保存、</a:t>
          </a:r>
          <a:endParaRPr lang="ja-JP" altLang="ja-JP" sz="1400">
            <a:effectLst/>
          </a:endParaRPr>
        </a:p>
        <a:p>
          <a:r>
            <a:rPr kumimoji="1" lang="ja-JP" altLang="ja-JP" sz="1100">
              <a:solidFill>
                <a:schemeClr val="dk1"/>
              </a:solidFill>
              <a:effectLst/>
              <a:latin typeface="+mn-lt"/>
              <a:ea typeface="+mn-ea"/>
              <a:cs typeface="+mn-cs"/>
            </a:rPr>
            <a:t>　　　　　　　　　安全・安心な暮らしの実現等まちづくり施策の推進</a:t>
          </a:r>
          <a:endParaRPr lang="ja-JP" altLang="ja-JP" sz="1400">
            <a:effectLst/>
          </a:endParaRPr>
        </a:p>
        <a:p>
          <a:r>
            <a:rPr kumimoji="1" lang="ja-JP" altLang="ja-JP" sz="1100">
              <a:solidFill>
                <a:schemeClr val="dk1"/>
              </a:solidFill>
              <a:effectLst/>
              <a:latin typeface="+mn-lt"/>
              <a:ea typeface="+mn-ea"/>
              <a:cs typeface="+mn-cs"/>
            </a:rPr>
            <a:t>・公共施設等総合管理基金：公共施設等の計画的修繕・改修・更新</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公共施設等総合管理基金</a:t>
          </a:r>
          <a:r>
            <a:rPr kumimoji="1" lang="ja-JP" altLang="ja-JP" sz="110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公共施設等の計画的な修繕、改修及び更新に要する経費に充てたため</a:t>
          </a:r>
          <a:r>
            <a:rPr kumimoji="1" lang="ja-JP" altLang="ja-JP" sz="1100">
              <a:solidFill>
                <a:sysClr val="windowText" lastClr="000000"/>
              </a:solidFill>
              <a:effectLst/>
              <a:latin typeface="+mn-lt"/>
              <a:ea typeface="+mn-ea"/>
              <a:cs typeface="+mn-cs"/>
            </a:rPr>
            <a:t>、基金残高は</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○特定目的基金及び定額運用基金を再編整理し、「まちづくり基金」及び「公共施設等総合管理基金」を平成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年度に創設した。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特定目的基金及び定額運用基金の数 ･･･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基金 →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基金</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令和元年度から創設・譲与される森林環境譲与税の譲与額のうち、当該年度の事業費を上回る分を積み立て</a:t>
          </a:r>
          <a:r>
            <a:rPr kumimoji="1" lang="ja-JP" altLang="ja-JP" sz="1100">
              <a:solidFill>
                <a:schemeClr val="dk1"/>
              </a:solidFill>
              <a:effectLst/>
              <a:latin typeface="+mn-lt"/>
              <a:ea typeface="+mn-ea"/>
              <a:cs typeface="+mn-cs"/>
            </a:rPr>
            <a:t>、後年度の森林整備等に活用するため、「森林環境基金」を新設する。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億円取り崩したものの、ほぼ同額を積み戻したため、基金残高は</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万円の減少となった。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年度以降目指すべき「財政健全化目標」として、財政調整基金の年度末残高を</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億円以上確保することとしている。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市債の償還のため</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千万円取り崩したため、基金残高は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9</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万円の減少となった。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穴吹庁舎増築・改修事業債の償還は平成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年度をもって終了するものの、一般財源の不足等により、減債基金残高は減少傾向が続く見込みである。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28,891
28,454
367.14
20,194,550
19,491,745
603,190
11,307,937
29,443,158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類似団体内の平均値を下回っているが、これは、</a:t>
          </a:r>
          <a:r>
            <a:rPr kumimoji="1" lang="ja-JP" altLang="en-US" sz="1100">
              <a:solidFill>
                <a:schemeClr val="dk1"/>
              </a:solidFill>
              <a:effectLst/>
              <a:latin typeface="+mn-lt"/>
              <a:ea typeface="+mn-ea"/>
              <a:cs typeface="+mn-cs"/>
            </a:rPr>
            <a:t>旧脇町老人福祉センターの耐震・大規模改修や地域コミュニティ拠点施設の整備、小・中学校の空調整備</a:t>
          </a:r>
          <a:r>
            <a:rPr kumimoji="1" lang="ja-JP" altLang="ja-JP" sz="1100">
              <a:solidFill>
                <a:schemeClr val="dk1"/>
              </a:solidFill>
              <a:effectLst/>
              <a:latin typeface="+mn-lt"/>
              <a:ea typeface="+mn-ea"/>
              <a:cs typeface="+mn-cs"/>
            </a:rPr>
            <a:t>をおこなったことなどが主な要因である。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109474</xdr:rowOff>
    </xdr:from>
    <xdr:to>
      <xdr:col>23</xdr:col>
      <xdr:colOff>136525</xdr:colOff>
      <xdr:row>29</xdr:row>
      <xdr:rowOff>39624</xdr:rowOff>
    </xdr:to>
    <xdr:sp macro="" textlink="">
      <xdr:nvSpPr>
        <xdr:cNvPr id="79" name="楕円 78"/>
        <xdr:cNvSpPr/>
      </xdr:nvSpPr>
      <xdr:spPr>
        <a:xfrm>
          <a:off x="47117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132351</xdr:rowOff>
    </xdr:from>
    <xdr:ext cx="405111" cy="259045"/>
    <xdr:sp macro="" textlink="">
      <xdr:nvSpPr>
        <xdr:cNvPr id="80" name="有形固定資産減価償却率該当値テキスト"/>
        <xdr:cNvSpPr txBox="1"/>
      </xdr:nvSpPr>
      <xdr:spPr>
        <a:xfrm>
          <a:off x="4813300" y="5533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79248</xdr:rowOff>
    </xdr:from>
    <xdr:to>
      <xdr:col>19</xdr:col>
      <xdr:colOff>187325</xdr:colOff>
      <xdr:row>29</xdr:row>
      <xdr:rowOff>9398</xdr:rowOff>
    </xdr:to>
    <xdr:sp macro="" textlink="">
      <xdr:nvSpPr>
        <xdr:cNvPr id="81" name="楕円 80"/>
        <xdr:cNvSpPr/>
      </xdr:nvSpPr>
      <xdr:spPr>
        <a:xfrm>
          <a:off x="4000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130048</xdr:rowOff>
    </xdr:from>
    <xdr:to>
      <xdr:col>23</xdr:col>
      <xdr:colOff>85725</xdr:colOff>
      <xdr:row>28</xdr:row>
      <xdr:rowOff>160274</xdr:rowOff>
    </xdr:to>
    <xdr:cxnSp macro="">
      <xdr:nvCxnSpPr>
        <xdr:cNvPr id="82" name="直線コネクタ 81"/>
        <xdr:cNvCxnSpPr/>
      </xdr:nvCxnSpPr>
      <xdr:spPr>
        <a:xfrm>
          <a:off x="4051300" y="5702173"/>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83" name="楕円 82"/>
        <xdr:cNvSpPr/>
      </xdr:nvSpPr>
      <xdr:spPr>
        <a:xfrm>
          <a:off x="323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28</xdr:row>
      <xdr:rowOff>130048</xdr:rowOff>
    </xdr:to>
    <xdr:cxnSp macro="">
      <xdr:nvCxnSpPr>
        <xdr:cNvPr id="84" name="直線コネクタ 83"/>
        <xdr:cNvCxnSpPr/>
      </xdr:nvCxnSpPr>
      <xdr:spPr>
        <a:xfrm>
          <a:off x="3289300" y="567626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152273</xdr:rowOff>
    </xdr:from>
    <xdr:to>
      <xdr:col>11</xdr:col>
      <xdr:colOff>187325</xdr:colOff>
      <xdr:row>27</xdr:row>
      <xdr:rowOff>82423</xdr:rowOff>
    </xdr:to>
    <xdr:sp macro="" textlink="">
      <xdr:nvSpPr>
        <xdr:cNvPr id="85" name="楕円 84"/>
        <xdr:cNvSpPr/>
      </xdr:nvSpPr>
      <xdr:spPr>
        <a:xfrm>
          <a:off x="2476500" y="53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31623</xdr:rowOff>
    </xdr:from>
    <xdr:to>
      <xdr:col>15</xdr:col>
      <xdr:colOff>136525</xdr:colOff>
      <xdr:row>28</xdr:row>
      <xdr:rowOff>104140</xdr:rowOff>
    </xdr:to>
    <xdr:cxnSp macro="">
      <xdr:nvCxnSpPr>
        <xdr:cNvPr id="86" name="直線コネクタ 85"/>
        <xdr:cNvCxnSpPr/>
      </xdr:nvCxnSpPr>
      <xdr:spPr>
        <a:xfrm>
          <a:off x="2527300" y="5432298"/>
          <a:ext cx="7620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145796</xdr:rowOff>
    </xdr:from>
    <xdr:to>
      <xdr:col>7</xdr:col>
      <xdr:colOff>187325</xdr:colOff>
      <xdr:row>27</xdr:row>
      <xdr:rowOff>75946</xdr:rowOff>
    </xdr:to>
    <xdr:sp macro="" textlink="">
      <xdr:nvSpPr>
        <xdr:cNvPr id="87" name="楕円 86"/>
        <xdr:cNvSpPr/>
      </xdr:nvSpPr>
      <xdr:spPr>
        <a:xfrm>
          <a:off x="1714500" y="5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25146</xdr:rowOff>
    </xdr:from>
    <xdr:to>
      <xdr:col>11</xdr:col>
      <xdr:colOff>136525</xdr:colOff>
      <xdr:row>27</xdr:row>
      <xdr:rowOff>31623</xdr:rowOff>
    </xdr:to>
    <xdr:cxnSp macro="">
      <xdr:nvCxnSpPr>
        <xdr:cNvPr id="88" name="直線コネクタ 87"/>
        <xdr:cNvCxnSpPr/>
      </xdr:nvCxnSpPr>
      <xdr:spPr>
        <a:xfrm>
          <a:off x="1765300" y="542582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25925</xdr:rowOff>
    </xdr:from>
    <xdr:ext cx="405111" cy="259045"/>
    <xdr:sp macro="" textlink="">
      <xdr:nvSpPr>
        <xdr:cNvPr id="93" name="n_1mainValue有形固定資産減価償却率"/>
        <xdr:cNvSpPr txBox="1"/>
      </xdr:nvSpPr>
      <xdr:spPr>
        <a:xfrm>
          <a:off x="38360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94" name="n_2mainValue有形固定資産減価償却率"/>
        <xdr:cNvSpPr txBox="1"/>
      </xdr:nvSpPr>
      <xdr:spPr>
        <a:xfrm>
          <a:off x="3086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98950</xdr:rowOff>
    </xdr:from>
    <xdr:ext cx="405111" cy="259045"/>
    <xdr:sp macro="" textlink="">
      <xdr:nvSpPr>
        <xdr:cNvPr id="95" name="n_3mainValue有形固定資産減価償却率"/>
        <xdr:cNvSpPr txBox="1"/>
      </xdr:nvSpPr>
      <xdr:spPr>
        <a:xfrm>
          <a:off x="2324744" y="515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92473</xdr:rowOff>
    </xdr:from>
    <xdr:ext cx="405111" cy="259045"/>
    <xdr:sp macro="" textlink="">
      <xdr:nvSpPr>
        <xdr:cNvPr id="96" name="n_4mainValue有形固定資産減価償却率"/>
        <xdr:cNvSpPr txBox="1"/>
      </xdr:nvSpPr>
      <xdr:spPr>
        <a:xfrm>
          <a:off x="1562744" y="5150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債務償還比率については、将来負担額の約８割を占める地方債年度末残高が、穴吹庁舎増築・改修事業債の償還が平成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年度をもって終了したことにより、将来負担額が減少したものの、元利償還金の返済に基金を充当したことにより、充当可能財源が減少したことから、類似団体内平均値を少し上回った。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73975</xdr:rowOff>
    </xdr:from>
    <xdr:to>
      <xdr:col>76</xdr:col>
      <xdr:colOff>73025</xdr:colOff>
      <xdr:row>31</xdr:row>
      <xdr:rowOff>4125</xdr:rowOff>
    </xdr:to>
    <xdr:sp macro="" textlink="">
      <xdr:nvSpPr>
        <xdr:cNvPr id="143" name="楕円 142"/>
        <xdr:cNvSpPr/>
      </xdr:nvSpPr>
      <xdr:spPr>
        <a:xfrm>
          <a:off x="14744700" y="59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52402</xdr:rowOff>
    </xdr:from>
    <xdr:ext cx="469744" cy="259045"/>
    <xdr:sp macro="" textlink="">
      <xdr:nvSpPr>
        <xdr:cNvPr id="144" name="債務償還比率該当値テキスト"/>
        <xdr:cNvSpPr txBox="1"/>
      </xdr:nvSpPr>
      <xdr:spPr>
        <a:xfrm>
          <a:off x="14846300" y="59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68731</xdr:rowOff>
    </xdr:from>
    <xdr:to>
      <xdr:col>72</xdr:col>
      <xdr:colOff>123825</xdr:colOff>
      <xdr:row>30</xdr:row>
      <xdr:rowOff>170331</xdr:rowOff>
    </xdr:to>
    <xdr:sp macro="" textlink="">
      <xdr:nvSpPr>
        <xdr:cNvPr id="145" name="楕円 144"/>
        <xdr:cNvSpPr/>
      </xdr:nvSpPr>
      <xdr:spPr>
        <a:xfrm>
          <a:off x="14033500" y="59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119531</xdr:rowOff>
    </xdr:from>
    <xdr:to>
      <xdr:col>76</xdr:col>
      <xdr:colOff>22225</xdr:colOff>
      <xdr:row>30</xdr:row>
      <xdr:rowOff>124775</xdr:rowOff>
    </xdr:to>
    <xdr:cxnSp macro="">
      <xdr:nvCxnSpPr>
        <xdr:cNvPr id="146" name="直線コネクタ 145"/>
        <xdr:cNvCxnSpPr/>
      </xdr:nvCxnSpPr>
      <xdr:spPr>
        <a:xfrm>
          <a:off x="14084300" y="6034556"/>
          <a:ext cx="7112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136138</xdr:rowOff>
    </xdr:from>
    <xdr:to>
      <xdr:col>68</xdr:col>
      <xdr:colOff>123825</xdr:colOff>
      <xdr:row>30</xdr:row>
      <xdr:rowOff>66288</xdr:rowOff>
    </xdr:to>
    <xdr:sp macro="" textlink="">
      <xdr:nvSpPr>
        <xdr:cNvPr id="147" name="楕円 146"/>
        <xdr:cNvSpPr/>
      </xdr:nvSpPr>
      <xdr:spPr>
        <a:xfrm>
          <a:off x="13271500" y="58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15488</xdr:rowOff>
    </xdr:from>
    <xdr:to>
      <xdr:col>72</xdr:col>
      <xdr:colOff>73025</xdr:colOff>
      <xdr:row>30</xdr:row>
      <xdr:rowOff>119531</xdr:rowOff>
    </xdr:to>
    <xdr:cxnSp macro="">
      <xdr:nvCxnSpPr>
        <xdr:cNvPr id="148" name="直線コネクタ 147"/>
        <xdr:cNvCxnSpPr/>
      </xdr:nvCxnSpPr>
      <xdr:spPr>
        <a:xfrm>
          <a:off x="13322300" y="5930513"/>
          <a:ext cx="762000" cy="10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109202</xdr:rowOff>
    </xdr:from>
    <xdr:to>
      <xdr:col>64</xdr:col>
      <xdr:colOff>123825</xdr:colOff>
      <xdr:row>30</xdr:row>
      <xdr:rowOff>39352</xdr:rowOff>
    </xdr:to>
    <xdr:sp macro="" textlink="">
      <xdr:nvSpPr>
        <xdr:cNvPr id="149" name="楕円 148"/>
        <xdr:cNvSpPr/>
      </xdr:nvSpPr>
      <xdr:spPr>
        <a:xfrm>
          <a:off x="12509500" y="58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160002</xdr:rowOff>
    </xdr:from>
    <xdr:to>
      <xdr:col>68</xdr:col>
      <xdr:colOff>73025</xdr:colOff>
      <xdr:row>30</xdr:row>
      <xdr:rowOff>15488</xdr:rowOff>
    </xdr:to>
    <xdr:cxnSp macro="">
      <xdr:nvCxnSpPr>
        <xdr:cNvPr id="150" name="直線コネクタ 149"/>
        <xdr:cNvCxnSpPr/>
      </xdr:nvCxnSpPr>
      <xdr:spPr>
        <a:xfrm>
          <a:off x="12560300" y="5903577"/>
          <a:ext cx="762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32095</xdr:rowOff>
    </xdr:from>
    <xdr:to>
      <xdr:col>60</xdr:col>
      <xdr:colOff>123825</xdr:colOff>
      <xdr:row>29</xdr:row>
      <xdr:rowOff>133695</xdr:rowOff>
    </xdr:to>
    <xdr:sp macro="" textlink="">
      <xdr:nvSpPr>
        <xdr:cNvPr id="151" name="楕円 150"/>
        <xdr:cNvSpPr/>
      </xdr:nvSpPr>
      <xdr:spPr>
        <a:xfrm>
          <a:off x="11747500" y="57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82895</xdr:rowOff>
    </xdr:from>
    <xdr:to>
      <xdr:col>64</xdr:col>
      <xdr:colOff>73025</xdr:colOff>
      <xdr:row>29</xdr:row>
      <xdr:rowOff>160002</xdr:rowOff>
    </xdr:to>
    <xdr:cxnSp macro="">
      <xdr:nvCxnSpPr>
        <xdr:cNvPr id="152" name="直線コネクタ 151"/>
        <xdr:cNvCxnSpPr/>
      </xdr:nvCxnSpPr>
      <xdr:spPr>
        <a:xfrm>
          <a:off x="11798300" y="5826470"/>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161458</xdr:rowOff>
    </xdr:from>
    <xdr:ext cx="469744" cy="259045"/>
    <xdr:sp macro="" textlink="">
      <xdr:nvSpPr>
        <xdr:cNvPr id="157" name="n_1mainValue債務償還比率"/>
        <xdr:cNvSpPr txBox="1"/>
      </xdr:nvSpPr>
      <xdr:spPr>
        <a:xfrm>
          <a:off x="13836727" y="607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82815</xdr:rowOff>
    </xdr:from>
    <xdr:ext cx="469744" cy="259045"/>
    <xdr:sp macro="" textlink="">
      <xdr:nvSpPr>
        <xdr:cNvPr id="158" name="n_2mainValue債務償還比率"/>
        <xdr:cNvSpPr txBox="1"/>
      </xdr:nvSpPr>
      <xdr:spPr>
        <a:xfrm>
          <a:off x="13087427" y="565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55879</xdr:rowOff>
    </xdr:from>
    <xdr:ext cx="469744" cy="259045"/>
    <xdr:sp macro="" textlink="">
      <xdr:nvSpPr>
        <xdr:cNvPr id="159" name="n_3mainValue債務償還比率"/>
        <xdr:cNvSpPr txBox="1"/>
      </xdr:nvSpPr>
      <xdr:spPr>
        <a:xfrm>
          <a:off x="12325427" y="56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150222</xdr:rowOff>
    </xdr:from>
    <xdr:ext cx="469744" cy="259045"/>
    <xdr:sp macro="" textlink="">
      <xdr:nvSpPr>
        <xdr:cNvPr id="160" name="n_4mainValue債務償還比率"/>
        <xdr:cNvSpPr txBox="1"/>
      </xdr:nvSpPr>
      <xdr:spPr>
        <a:xfrm>
          <a:off x="11563427" y="55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28,891
28,454
367.14
20,194,550
19,491,745
603,190
11,307,937
29,443,158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4" name="楕円 73"/>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69504</xdr:rowOff>
    </xdr:from>
    <xdr:ext cx="405111" cy="259045"/>
    <xdr:sp macro="" textlink="">
      <xdr:nvSpPr>
        <xdr:cNvPr id="75" name="【道路】&#10;有形固定資産減価償却率該当値テキスト"/>
        <xdr:cNvSpPr txBox="1"/>
      </xdr:nvSpPr>
      <xdr:spPr>
        <a:xfrm>
          <a:off x="4673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6" name="楕円 75"/>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97427</xdr:rowOff>
    </xdr:to>
    <xdr:cxnSp macro="">
      <xdr:nvCxnSpPr>
        <xdr:cNvPr id="77" name="直線コネクタ 76"/>
        <xdr:cNvCxnSpPr/>
      </xdr:nvCxnSpPr>
      <xdr:spPr>
        <a:xfrm>
          <a:off x="3797300" y="64198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8" name="楕円 77"/>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76200</xdr:rowOff>
    </xdr:to>
    <xdr:cxnSp macro="">
      <xdr:nvCxnSpPr>
        <xdr:cNvPr id="79" name="直線コネクタ 78"/>
        <xdr:cNvCxnSpPr/>
      </xdr:nvCxnSpPr>
      <xdr:spPr>
        <a:xfrm>
          <a:off x="2908300" y="6396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0"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3"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4" name="n_1mainValue【道路】&#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2"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121659</xdr:rowOff>
    </xdr:from>
    <xdr:to>
      <xdr:col>55</xdr:col>
      <xdr:colOff>50800</xdr:colOff>
      <xdr:row>39</xdr:row>
      <xdr:rowOff>51809</xdr:rowOff>
    </xdr:to>
    <xdr:sp macro="" textlink="">
      <xdr:nvSpPr>
        <xdr:cNvPr id="123" name="楕円 122"/>
        <xdr:cNvSpPr/>
      </xdr:nvSpPr>
      <xdr:spPr>
        <a:xfrm>
          <a:off x="10426700" y="66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144536</xdr:rowOff>
    </xdr:from>
    <xdr:ext cx="534377" cy="259045"/>
    <xdr:sp macro="" textlink="">
      <xdr:nvSpPr>
        <xdr:cNvPr id="124" name="【道路】&#10;一人当たり延長該当値テキスト"/>
        <xdr:cNvSpPr txBox="1"/>
      </xdr:nvSpPr>
      <xdr:spPr>
        <a:xfrm>
          <a:off x="10515600" y="64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130803</xdr:rowOff>
    </xdr:from>
    <xdr:to>
      <xdr:col>50</xdr:col>
      <xdr:colOff>165100</xdr:colOff>
      <xdr:row>39</xdr:row>
      <xdr:rowOff>60953</xdr:rowOff>
    </xdr:to>
    <xdr:sp macro="" textlink="">
      <xdr:nvSpPr>
        <xdr:cNvPr id="125" name="楕円 124"/>
        <xdr:cNvSpPr/>
      </xdr:nvSpPr>
      <xdr:spPr>
        <a:xfrm>
          <a:off x="9588500" y="66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1009</xdr:rowOff>
    </xdr:from>
    <xdr:to>
      <xdr:col>55</xdr:col>
      <xdr:colOff>0</xdr:colOff>
      <xdr:row>39</xdr:row>
      <xdr:rowOff>10153</xdr:rowOff>
    </xdr:to>
    <xdr:cxnSp macro="">
      <xdr:nvCxnSpPr>
        <xdr:cNvPr id="126" name="直線コネクタ 125"/>
        <xdr:cNvCxnSpPr/>
      </xdr:nvCxnSpPr>
      <xdr:spPr>
        <a:xfrm flipV="1">
          <a:off x="9639300" y="668755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139279</xdr:rowOff>
    </xdr:from>
    <xdr:to>
      <xdr:col>46</xdr:col>
      <xdr:colOff>38100</xdr:colOff>
      <xdr:row>39</xdr:row>
      <xdr:rowOff>69429</xdr:rowOff>
    </xdr:to>
    <xdr:sp macro="" textlink="">
      <xdr:nvSpPr>
        <xdr:cNvPr id="127" name="楕円 126"/>
        <xdr:cNvSpPr/>
      </xdr:nvSpPr>
      <xdr:spPr>
        <a:xfrm>
          <a:off x="8699500" y="66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10153</xdr:rowOff>
    </xdr:from>
    <xdr:to>
      <xdr:col>50</xdr:col>
      <xdr:colOff>114300</xdr:colOff>
      <xdr:row>39</xdr:row>
      <xdr:rowOff>18629</xdr:rowOff>
    </xdr:to>
    <xdr:cxnSp macro="">
      <xdr:nvCxnSpPr>
        <xdr:cNvPr id="128" name="直線コネクタ 127"/>
        <xdr:cNvCxnSpPr/>
      </xdr:nvCxnSpPr>
      <xdr:spPr>
        <a:xfrm flipV="1">
          <a:off x="8750300" y="6696703"/>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2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77480</xdr:rowOff>
    </xdr:from>
    <xdr:ext cx="534377" cy="259045"/>
    <xdr:sp macro="" textlink="">
      <xdr:nvSpPr>
        <xdr:cNvPr id="133" name="n_1mainValue【道路】&#10;一人当たり延長"/>
        <xdr:cNvSpPr txBox="1"/>
      </xdr:nvSpPr>
      <xdr:spPr>
        <a:xfrm>
          <a:off x="9359411" y="64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85956</xdr:rowOff>
    </xdr:from>
    <xdr:ext cx="534377" cy="259045"/>
    <xdr:sp macro="" textlink="">
      <xdr:nvSpPr>
        <xdr:cNvPr id="134" name="n_2mainValue【道路】&#10;一人当たり延長"/>
        <xdr:cNvSpPr txBox="1"/>
      </xdr:nvSpPr>
      <xdr:spPr>
        <a:xfrm>
          <a:off x="8483111" y="642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3"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74" name="楕円 173"/>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75" name="【橋りょう・トンネ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76" name="楕円 175"/>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41910</xdr:rowOff>
    </xdr:from>
    <xdr:to>
      <xdr:col>24</xdr:col>
      <xdr:colOff>63500</xdr:colOff>
      <xdr:row>62</xdr:row>
      <xdr:rowOff>68580</xdr:rowOff>
    </xdr:to>
    <xdr:cxnSp macro="">
      <xdr:nvCxnSpPr>
        <xdr:cNvPr id="177" name="直線コネクタ 176"/>
        <xdr:cNvCxnSpPr/>
      </xdr:nvCxnSpPr>
      <xdr:spPr>
        <a:xfrm>
          <a:off x="3797300" y="106718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楕円 177"/>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41910</xdr:rowOff>
    </xdr:to>
    <xdr:cxnSp macro="">
      <xdr:nvCxnSpPr>
        <xdr:cNvPr id="179" name="直線コネクタ 178"/>
        <xdr:cNvCxnSpPr/>
      </xdr:nvCxnSpPr>
      <xdr:spPr>
        <a:xfrm>
          <a:off x="2908300" y="10643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80" name="楕円 179"/>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13335</xdr:rowOff>
    </xdr:to>
    <xdr:cxnSp macro="">
      <xdr:nvCxnSpPr>
        <xdr:cNvPr id="181" name="直線コネクタ 180"/>
        <xdr:cNvCxnSpPr/>
      </xdr:nvCxnSpPr>
      <xdr:spPr>
        <a:xfrm>
          <a:off x="2019300" y="106165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114935</xdr:rowOff>
    </xdr:from>
    <xdr:to>
      <xdr:col>6</xdr:col>
      <xdr:colOff>38100</xdr:colOff>
      <xdr:row>62</xdr:row>
      <xdr:rowOff>45085</xdr:rowOff>
    </xdr:to>
    <xdr:sp macro="" textlink="">
      <xdr:nvSpPr>
        <xdr:cNvPr id="182" name="楕円 181"/>
        <xdr:cNvSpPr/>
      </xdr:nvSpPr>
      <xdr:spPr>
        <a:xfrm>
          <a:off x="1079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158115</xdr:rowOff>
    </xdr:from>
    <xdr:to>
      <xdr:col>10</xdr:col>
      <xdr:colOff>114300</xdr:colOff>
      <xdr:row>61</xdr:row>
      <xdr:rowOff>165735</xdr:rowOff>
    </xdr:to>
    <xdr:cxnSp macro="">
      <xdr:nvCxnSpPr>
        <xdr:cNvPr id="183" name="直線コネクタ 182"/>
        <xdr:cNvCxnSpPr/>
      </xdr:nvCxnSpPr>
      <xdr:spPr>
        <a:xfrm flipV="1">
          <a:off x="1130300" y="106165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4"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5"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6"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87"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188" name="n_1mainValue【橋りょう・トンネル】&#10;有形固定資産減価償却率"/>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89" name="n_2main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0" name="n_3main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36212</xdr:rowOff>
    </xdr:from>
    <xdr:ext cx="405111" cy="259045"/>
    <xdr:sp macro="" textlink="">
      <xdr:nvSpPr>
        <xdr:cNvPr id="191" name="n_4mainValue【橋りょう・トンネル】&#10;有形固定資産減価償却率"/>
        <xdr:cNvSpPr txBox="1"/>
      </xdr:nvSpPr>
      <xdr:spPr>
        <a:xfrm>
          <a:off x="927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3" name="直線コネクタ 212"/>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4"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5" name="直線コネクタ 214"/>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6"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7" name="直線コネクタ 216"/>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18"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9" name="フローチャート: 判断 218"/>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0" name="フローチャート: 判断 219"/>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1" name="フローチャート: 判断 220"/>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2" name="フローチャート: 判断 221"/>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3" name="フローチャート: 判断 222"/>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113250</xdr:rowOff>
    </xdr:from>
    <xdr:to>
      <xdr:col>55</xdr:col>
      <xdr:colOff>50800</xdr:colOff>
      <xdr:row>62</xdr:row>
      <xdr:rowOff>43400</xdr:rowOff>
    </xdr:to>
    <xdr:sp macro="" textlink="">
      <xdr:nvSpPr>
        <xdr:cNvPr id="229" name="楕円 228"/>
        <xdr:cNvSpPr/>
      </xdr:nvSpPr>
      <xdr:spPr>
        <a:xfrm>
          <a:off x="10426700" y="105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136127</xdr:rowOff>
    </xdr:from>
    <xdr:ext cx="599010" cy="259045"/>
    <xdr:sp macro="" textlink="">
      <xdr:nvSpPr>
        <xdr:cNvPr id="230" name="【橋りょう・トンネル】&#10;一人当たり有形固定資産（償却資産）額該当値テキスト"/>
        <xdr:cNvSpPr txBox="1"/>
      </xdr:nvSpPr>
      <xdr:spPr>
        <a:xfrm>
          <a:off x="10515600" y="1042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119689</xdr:rowOff>
    </xdr:from>
    <xdr:to>
      <xdr:col>50</xdr:col>
      <xdr:colOff>165100</xdr:colOff>
      <xdr:row>62</xdr:row>
      <xdr:rowOff>49839</xdr:rowOff>
    </xdr:to>
    <xdr:sp macro="" textlink="">
      <xdr:nvSpPr>
        <xdr:cNvPr id="231" name="楕円 230"/>
        <xdr:cNvSpPr/>
      </xdr:nvSpPr>
      <xdr:spPr>
        <a:xfrm>
          <a:off x="9588500" y="105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164050</xdr:rowOff>
    </xdr:from>
    <xdr:to>
      <xdr:col>55</xdr:col>
      <xdr:colOff>0</xdr:colOff>
      <xdr:row>61</xdr:row>
      <xdr:rowOff>170489</xdr:rowOff>
    </xdr:to>
    <xdr:cxnSp macro="">
      <xdr:nvCxnSpPr>
        <xdr:cNvPr id="232" name="直線コネクタ 231"/>
        <xdr:cNvCxnSpPr/>
      </xdr:nvCxnSpPr>
      <xdr:spPr>
        <a:xfrm flipV="1">
          <a:off x="9639300" y="10622500"/>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125782</xdr:rowOff>
    </xdr:from>
    <xdr:to>
      <xdr:col>46</xdr:col>
      <xdr:colOff>38100</xdr:colOff>
      <xdr:row>62</xdr:row>
      <xdr:rowOff>55932</xdr:rowOff>
    </xdr:to>
    <xdr:sp macro="" textlink="">
      <xdr:nvSpPr>
        <xdr:cNvPr id="233" name="楕円 232"/>
        <xdr:cNvSpPr/>
      </xdr:nvSpPr>
      <xdr:spPr>
        <a:xfrm>
          <a:off x="8699500" y="105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170489</xdr:rowOff>
    </xdr:from>
    <xdr:to>
      <xdr:col>50</xdr:col>
      <xdr:colOff>114300</xdr:colOff>
      <xdr:row>62</xdr:row>
      <xdr:rowOff>5132</xdr:rowOff>
    </xdr:to>
    <xdr:cxnSp macro="">
      <xdr:nvCxnSpPr>
        <xdr:cNvPr id="234" name="直線コネクタ 233"/>
        <xdr:cNvCxnSpPr/>
      </xdr:nvCxnSpPr>
      <xdr:spPr>
        <a:xfrm flipV="1">
          <a:off x="8750300" y="10628939"/>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130528</xdr:rowOff>
    </xdr:from>
    <xdr:to>
      <xdr:col>41</xdr:col>
      <xdr:colOff>101600</xdr:colOff>
      <xdr:row>62</xdr:row>
      <xdr:rowOff>60678</xdr:rowOff>
    </xdr:to>
    <xdr:sp macro="" textlink="">
      <xdr:nvSpPr>
        <xdr:cNvPr id="235" name="楕円 234"/>
        <xdr:cNvSpPr/>
      </xdr:nvSpPr>
      <xdr:spPr>
        <a:xfrm>
          <a:off x="7810500" y="10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5132</xdr:rowOff>
    </xdr:from>
    <xdr:to>
      <xdr:col>45</xdr:col>
      <xdr:colOff>177800</xdr:colOff>
      <xdr:row>62</xdr:row>
      <xdr:rowOff>9878</xdr:rowOff>
    </xdr:to>
    <xdr:cxnSp macro="">
      <xdr:nvCxnSpPr>
        <xdr:cNvPr id="236" name="直線コネクタ 235"/>
        <xdr:cNvCxnSpPr/>
      </xdr:nvCxnSpPr>
      <xdr:spPr>
        <a:xfrm flipV="1">
          <a:off x="7861300" y="10635032"/>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146235</xdr:rowOff>
    </xdr:from>
    <xdr:to>
      <xdr:col>36</xdr:col>
      <xdr:colOff>165100</xdr:colOff>
      <xdr:row>62</xdr:row>
      <xdr:rowOff>76385</xdr:rowOff>
    </xdr:to>
    <xdr:sp macro="" textlink="">
      <xdr:nvSpPr>
        <xdr:cNvPr id="237" name="楕円 236"/>
        <xdr:cNvSpPr/>
      </xdr:nvSpPr>
      <xdr:spPr>
        <a:xfrm>
          <a:off x="6921500" y="106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9878</xdr:rowOff>
    </xdr:from>
    <xdr:to>
      <xdr:col>41</xdr:col>
      <xdr:colOff>50800</xdr:colOff>
      <xdr:row>62</xdr:row>
      <xdr:rowOff>25585</xdr:rowOff>
    </xdr:to>
    <xdr:cxnSp macro="">
      <xdr:nvCxnSpPr>
        <xdr:cNvPr id="238" name="直線コネクタ 237"/>
        <xdr:cNvCxnSpPr/>
      </xdr:nvCxnSpPr>
      <xdr:spPr>
        <a:xfrm flipV="1">
          <a:off x="6972300" y="10639778"/>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39"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0"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1"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42"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66366</xdr:rowOff>
    </xdr:from>
    <xdr:ext cx="599010" cy="259045"/>
    <xdr:sp macro="" textlink="">
      <xdr:nvSpPr>
        <xdr:cNvPr id="243" name="n_1mainValue【橋りょう・トンネル】&#10;一人当たり有形固定資産（償却資産）額"/>
        <xdr:cNvSpPr txBox="1"/>
      </xdr:nvSpPr>
      <xdr:spPr>
        <a:xfrm>
          <a:off x="9327095" y="1035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72459</xdr:rowOff>
    </xdr:from>
    <xdr:ext cx="599010" cy="259045"/>
    <xdr:sp macro="" textlink="">
      <xdr:nvSpPr>
        <xdr:cNvPr id="244" name="n_2mainValue【橋りょう・トンネル】&#10;一人当たり有形固定資産（償却資産）額"/>
        <xdr:cNvSpPr txBox="1"/>
      </xdr:nvSpPr>
      <xdr:spPr>
        <a:xfrm>
          <a:off x="8450795" y="1035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77205</xdr:rowOff>
    </xdr:from>
    <xdr:ext cx="599010" cy="259045"/>
    <xdr:sp macro="" textlink="">
      <xdr:nvSpPr>
        <xdr:cNvPr id="245" name="n_3mainValue【橋りょう・トンネル】&#10;一人当たり有形固定資産（償却資産）額"/>
        <xdr:cNvSpPr txBox="1"/>
      </xdr:nvSpPr>
      <xdr:spPr>
        <a:xfrm>
          <a:off x="7561795" y="103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92912</xdr:rowOff>
    </xdr:from>
    <xdr:ext cx="599010" cy="259045"/>
    <xdr:sp macro="" textlink="">
      <xdr:nvSpPr>
        <xdr:cNvPr id="246" name="n_4mainValue【橋りょう・トンネル】&#10;一人当たり有形固定資産（償却資産）額"/>
        <xdr:cNvSpPr txBox="1"/>
      </xdr:nvSpPr>
      <xdr:spPr>
        <a:xfrm>
          <a:off x="6672795" y="1037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287" name="楕円 286"/>
        <xdr:cNvSpPr/>
      </xdr:nvSpPr>
      <xdr:spPr>
        <a:xfrm>
          <a:off x="4584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36213</xdr:rowOff>
    </xdr:from>
    <xdr:ext cx="405111" cy="259045"/>
    <xdr:sp macro="" textlink="">
      <xdr:nvSpPr>
        <xdr:cNvPr id="288" name="【公営住宅】&#10;有形固定資産減価償却率該当値テキスト"/>
        <xdr:cNvSpPr txBox="1"/>
      </xdr:nvSpPr>
      <xdr:spPr>
        <a:xfrm>
          <a:off x="4673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27305</xdr:rowOff>
    </xdr:from>
    <xdr:to>
      <xdr:col>20</xdr:col>
      <xdr:colOff>38100</xdr:colOff>
      <xdr:row>85</xdr:row>
      <xdr:rowOff>128905</xdr:rowOff>
    </xdr:to>
    <xdr:sp macro="" textlink="">
      <xdr:nvSpPr>
        <xdr:cNvPr id="289" name="楕円 288"/>
        <xdr:cNvSpPr/>
      </xdr:nvSpPr>
      <xdr:spPr>
        <a:xfrm>
          <a:off x="3746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78105</xdr:rowOff>
    </xdr:from>
    <xdr:to>
      <xdr:col>24</xdr:col>
      <xdr:colOff>63500</xdr:colOff>
      <xdr:row>85</xdr:row>
      <xdr:rowOff>108586</xdr:rowOff>
    </xdr:to>
    <xdr:cxnSp macro="">
      <xdr:nvCxnSpPr>
        <xdr:cNvPr id="290" name="直線コネクタ 289"/>
        <xdr:cNvCxnSpPr/>
      </xdr:nvCxnSpPr>
      <xdr:spPr>
        <a:xfrm>
          <a:off x="3797300" y="146513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162561</xdr:rowOff>
    </xdr:from>
    <xdr:to>
      <xdr:col>15</xdr:col>
      <xdr:colOff>101600</xdr:colOff>
      <xdr:row>85</xdr:row>
      <xdr:rowOff>92711</xdr:rowOff>
    </xdr:to>
    <xdr:sp macro="" textlink="">
      <xdr:nvSpPr>
        <xdr:cNvPr id="291" name="楕円 290"/>
        <xdr:cNvSpPr/>
      </xdr:nvSpPr>
      <xdr:spPr>
        <a:xfrm>
          <a:off x="2857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41911</xdr:rowOff>
    </xdr:from>
    <xdr:to>
      <xdr:col>19</xdr:col>
      <xdr:colOff>177800</xdr:colOff>
      <xdr:row>85</xdr:row>
      <xdr:rowOff>78105</xdr:rowOff>
    </xdr:to>
    <xdr:cxnSp macro="">
      <xdr:nvCxnSpPr>
        <xdr:cNvPr id="292" name="直線コネクタ 291"/>
        <xdr:cNvCxnSpPr/>
      </xdr:nvCxnSpPr>
      <xdr:spPr>
        <a:xfrm>
          <a:off x="2908300" y="146151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126364</xdr:rowOff>
    </xdr:from>
    <xdr:to>
      <xdr:col>10</xdr:col>
      <xdr:colOff>165100</xdr:colOff>
      <xdr:row>85</xdr:row>
      <xdr:rowOff>56514</xdr:rowOff>
    </xdr:to>
    <xdr:sp macro="" textlink="">
      <xdr:nvSpPr>
        <xdr:cNvPr id="293" name="楕円 292"/>
        <xdr:cNvSpPr/>
      </xdr:nvSpPr>
      <xdr:spPr>
        <a:xfrm>
          <a:off x="1968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5714</xdr:rowOff>
    </xdr:from>
    <xdr:to>
      <xdr:col>15</xdr:col>
      <xdr:colOff>50800</xdr:colOff>
      <xdr:row>85</xdr:row>
      <xdr:rowOff>41911</xdr:rowOff>
    </xdr:to>
    <xdr:cxnSp macro="">
      <xdr:nvCxnSpPr>
        <xdr:cNvPr id="294" name="直線コネクタ 293"/>
        <xdr:cNvCxnSpPr/>
      </xdr:nvCxnSpPr>
      <xdr:spPr>
        <a:xfrm>
          <a:off x="2019300" y="145789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95886</xdr:rowOff>
    </xdr:from>
    <xdr:to>
      <xdr:col>6</xdr:col>
      <xdr:colOff>38100</xdr:colOff>
      <xdr:row>85</xdr:row>
      <xdr:rowOff>26036</xdr:rowOff>
    </xdr:to>
    <xdr:sp macro="" textlink="">
      <xdr:nvSpPr>
        <xdr:cNvPr id="295" name="楕円 294"/>
        <xdr:cNvSpPr/>
      </xdr:nvSpPr>
      <xdr:spPr>
        <a:xfrm>
          <a:off x="1079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146686</xdr:rowOff>
    </xdr:from>
    <xdr:to>
      <xdr:col>10</xdr:col>
      <xdr:colOff>114300</xdr:colOff>
      <xdr:row>85</xdr:row>
      <xdr:rowOff>5714</xdr:rowOff>
    </xdr:to>
    <xdr:cxnSp macro="">
      <xdr:nvCxnSpPr>
        <xdr:cNvPr id="296" name="直線コネクタ 295"/>
        <xdr:cNvCxnSpPr/>
      </xdr:nvCxnSpPr>
      <xdr:spPr>
        <a:xfrm>
          <a:off x="1130300" y="145484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7"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8"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9"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00"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120032</xdr:rowOff>
    </xdr:from>
    <xdr:ext cx="405111" cy="259045"/>
    <xdr:sp macro="" textlink="">
      <xdr:nvSpPr>
        <xdr:cNvPr id="301" name="n_1mainValue【公営住宅】&#10;有形固定資産減価償却率"/>
        <xdr:cNvSpPr txBox="1"/>
      </xdr:nvSpPr>
      <xdr:spPr>
        <a:xfrm>
          <a:off x="35820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83838</xdr:rowOff>
    </xdr:from>
    <xdr:ext cx="405111" cy="259045"/>
    <xdr:sp macro="" textlink="">
      <xdr:nvSpPr>
        <xdr:cNvPr id="302" name="n_2mainValue【公営住宅】&#10;有形固定資産減価償却率"/>
        <xdr:cNvSpPr txBox="1"/>
      </xdr:nvSpPr>
      <xdr:spPr>
        <a:xfrm>
          <a:off x="2705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47641</xdr:rowOff>
    </xdr:from>
    <xdr:ext cx="405111" cy="259045"/>
    <xdr:sp macro="" textlink="">
      <xdr:nvSpPr>
        <xdr:cNvPr id="303" name="n_3mainValue【公営住宅】&#10;有形固定資産減価償却率"/>
        <xdr:cNvSpPr txBox="1"/>
      </xdr:nvSpPr>
      <xdr:spPr>
        <a:xfrm>
          <a:off x="1816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17163</xdr:rowOff>
    </xdr:from>
    <xdr:ext cx="405111" cy="259045"/>
    <xdr:sp macro="" textlink="">
      <xdr:nvSpPr>
        <xdr:cNvPr id="304" name="n_4mainValue【公営住宅】&#10;有形固定資産減価償却率"/>
        <xdr:cNvSpPr txBox="1"/>
      </xdr:nvSpPr>
      <xdr:spPr>
        <a:xfrm>
          <a:off x="927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6" name="直線コネクタ 325"/>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7"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8" name="直線コネクタ 327"/>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9"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30" name="直線コネクタ 329"/>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31"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32" name="フローチャート: 判断 331"/>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3" name="フローチャート: 判断 332"/>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4" name="フローチャート: 判断 333"/>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5" name="フローチャート: 判断 334"/>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6" name="フローチャート: 判断 335"/>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62099</xdr:rowOff>
    </xdr:from>
    <xdr:to>
      <xdr:col>55</xdr:col>
      <xdr:colOff>50800</xdr:colOff>
      <xdr:row>85</xdr:row>
      <xdr:rowOff>163699</xdr:rowOff>
    </xdr:to>
    <xdr:sp macro="" textlink="">
      <xdr:nvSpPr>
        <xdr:cNvPr id="342" name="楕円 341"/>
        <xdr:cNvSpPr/>
      </xdr:nvSpPr>
      <xdr:spPr>
        <a:xfrm>
          <a:off x="10426700" y="14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21476</xdr:rowOff>
    </xdr:from>
    <xdr:ext cx="469744" cy="259045"/>
    <xdr:sp macro="" textlink="">
      <xdr:nvSpPr>
        <xdr:cNvPr id="343" name="【公営住宅】&#10;一人当たり面積該当値テキスト"/>
        <xdr:cNvSpPr txBox="1"/>
      </xdr:nvSpPr>
      <xdr:spPr>
        <a:xfrm>
          <a:off x="10515600" y="1442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63469</xdr:rowOff>
    </xdr:from>
    <xdr:to>
      <xdr:col>50</xdr:col>
      <xdr:colOff>165100</xdr:colOff>
      <xdr:row>85</xdr:row>
      <xdr:rowOff>165069</xdr:rowOff>
    </xdr:to>
    <xdr:sp macro="" textlink="">
      <xdr:nvSpPr>
        <xdr:cNvPr id="344" name="楕円 343"/>
        <xdr:cNvSpPr/>
      </xdr:nvSpPr>
      <xdr:spPr>
        <a:xfrm>
          <a:off x="9588500" y="146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112899</xdr:rowOff>
    </xdr:from>
    <xdr:to>
      <xdr:col>55</xdr:col>
      <xdr:colOff>0</xdr:colOff>
      <xdr:row>85</xdr:row>
      <xdr:rowOff>114269</xdr:rowOff>
    </xdr:to>
    <xdr:cxnSp macro="">
      <xdr:nvCxnSpPr>
        <xdr:cNvPr id="345" name="直線コネクタ 344"/>
        <xdr:cNvCxnSpPr/>
      </xdr:nvCxnSpPr>
      <xdr:spPr>
        <a:xfrm flipV="1">
          <a:off x="9639300" y="14686149"/>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64705</xdr:rowOff>
    </xdr:from>
    <xdr:to>
      <xdr:col>46</xdr:col>
      <xdr:colOff>38100</xdr:colOff>
      <xdr:row>85</xdr:row>
      <xdr:rowOff>166305</xdr:rowOff>
    </xdr:to>
    <xdr:sp macro="" textlink="">
      <xdr:nvSpPr>
        <xdr:cNvPr id="346" name="楕円 345"/>
        <xdr:cNvSpPr/>
      </xdr:nvSpPr>
      <xdr:spPr>
        <a:xfrm>
          <a:off x="8699500" y="146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114269</xdr:rowOff>
    </xdr:from>
    <xdr:to>
      <xdr:col>50</xdr:col>
      <xdr:colOff>114300</xdr:colOff>
      <xdr:row>85</xdr:row>
      <xdr:rowOff>115505</xdr:rowOff>
    </xdr:to>
    <xdr:cxnSp macro="">
      <xdr:nvCxnSpPr>
        <xdr:cNvPr id="347" name="直線コネクタ 346"/>
        <xdr:cNvCxnSpPr/>
      </xdr:nvCxnSpPr>
      <xdr:spPr>
        <a:xfrm flipV="1">
          <a:off x="8750300" y="14687519"/>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66030</xdr:rowOff>
    </xdr:from>
    <xdr:to>
      <xdr:col>41</xdr:col>
      <xdr:colOff>101600</xdr:colOff>
      <xdr:row>85</xdr:row>
      <xdr:rowOff>167630</xdr:rowOff>
    </xdr:to>
    <xdr:sp macro="" textlink="">
      <xdr:nvSpPr>
        <xdr:cNvPr id="348" name="楕円 347"/>
        <xdr:cNvSpPr/>
      </xdr:nvSpPr>
      <xdr:spPr>
        <a:xfrm>
          <a:off x="7810500" y="146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115505</xdr:rowOff>
    </xdr:from>
    <xdr:to>
      <xdr:col>45</xdr:col>
      <xdr:colOff>177800</xdr:colOff>
      <xdr:row>85</xdr:row>
      <xdr:rowOff>116830</xdr:rowOff>
    </xdr:to>
    <xdr:cxnSp macro="">
      <xdr:nvCxnSpPr>
        <xdr:cNvPr id="349" name="直線コネクタ 348"/>
        <xdr:cNvCxnSpPr/>
      </xdr:nvCxnSpPr>
      <xdr:spPr>
        <a:xfrm flipV="1">
          <a:off x="7861300" y="14688755"/>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65709</xdr:rowOff>
    </xdr:from>
    <xdr:to>
      <xdr:col>36</xdr:col>
      <xdr:colOff>165100</xdr:colOff>
      <xdr:row>85</xdr:row>
      <xdr:rowOff>167309</xdr:rowOff>
    </xdr:to>
    <xdr:sp macro="" textlink="">
      <xdr:nvSpPr>
        <xdr:cNvPr id="350" name="楕円 349"/>
        <xdr:cNvSpPr/>
      </xdr:nvSpPr>
      <xdr:spPr>
        <a:xfrm>
          <a:off x="6921500" y="146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116509</xdr:rowOff>
    </xdr:from>
    <xdr:to>
      <xdr:col>41</xdr:col>
      <xdr:colOff>50800</xdr:colOff>
      <xdr:row>85</xdr:row>
      <xdr:rowOff>116830</xdr:rowOff>
    </xdr:to>
    <xdr:cxnSp macro="">
      <xdr:nvCxnSpPr>
        <xdr:cNvPr id="351" name="直線コネクタ 350"/>
        <xdr:cNvCxnSpPr/>
      </xdr:nvCxnSpPr>
      <xdr:spPr>
        <a:xfrm>
          <a:off x="6972300" y="1468975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52"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53"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54"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55"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10146</xdr:rowOff>
    </xdr:from>
    <xdr:ext cx="469744" cy="259045"/>
    <xdr:sp macro="" textlink="">
      <xdr:nvSpPr>
        <xdr:cNvPr id="356" name="n_1mainValue【公営住宅】&#10;一人当たり面積"/>
        <xdr:cNvSpPr txBox="1"/>
      </xdr:nvSpPr>
      <xdr:spPr>
        <a:xfrm>
          <a:off x="9391727" y="1441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11382</xdr:rowOff>
    </xdr:from>
    <xdr:ext cx="469744" cy="259045"/>
    <xdr:sp macro="" textlink="">
      <xdr:nvSpPr>
        <xdr:cNvPr id="357" name="n_2mainValue【公営住宅】&#10;一人当たり面積"/>
        <xdr:cNvSpPr txBox="1"/>
      </xdr:nvSpPr>
      <xdr:spPr>
        <a:xfrm>
          <a:off x="8515427" y="1441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12707</xdr:rowOff>
    </xdr:from>
    <xdr:ext cx="469744" cy="259045"/>
    <xdr:sp macro="" textlink="">
      <xdr:nvSpPr>
        <xdr:cNvPr id="358" name="n_3mainValue【公営住宅】&#10;一人当たり面積"/>
        <xdr:cNvSpPr txBox="1"/>
      </xdr:nvSpPr>
      <xdr:spPr>
        <a:xfrm>
          <a:off x="7626427" y="1441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12386</xdr:rowOff>
    </xdr:from>
    <xdr:ext cx="469744" cy="259045"/>
    <xdr:sp macro="" textlink="">
      <xdr:nvSpPr>
        <xdr:cNvPr id="359" name="n_4mainValue【公営住宅】&#10;一人当たり面積"/>
        <xdr:cNvSpPr txBox="1"/>
      </xdr:nvSpPr>
      <xdr:spPr>
        <a:xfrm>
          <a:off x="6737427" y="1441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00" name="直線コネクタ 39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0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04" name="直線コネクタ 40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0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6" name="フローチャート: 判断 40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7" name="フローチャート: 判断 40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8" name="フローチャート: 判断 40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9" name="フローチャート: 判断 40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10" name="フローチャート: 判断 40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42545</xdr:rowOff>
    </xdr:from>
    <xdr:to>
      <xdr:col>85</xdr:col>
      <xdr:colOff>177800</xdr:colOff>
      <xdr:row>34</xdr:row>
      <xdr:rowOff>144145</xdr:rowOff>
    </xdr:to>
    <xdr:sp macro="" textlink="">
      <xdr:nvSpPr>
        <xdr:cNvPr id="416" name="楕円 415"/>
        <xdr:cNvSpPr/>
      </xdr:nvSpPr>
      <xdr:spPr>
        <a:xfrm>
          <a:off x="162687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65422</xdr:rowOff>
    </xdr:from>
    <xdr:ext cx="405111" cy="259045"/>
    <xdr:sp macro="" textlink="">
      <xdr:nvSpPr>
        <xdr:cNvPr id="417" name="【認定こども園・幼稚園・保育所】&#10;有形固定資産減価償却率該当値テキスト"/>
        <xdr:cNvSpPr txBox="1"/>
      </xdr:nvSpPr>
      <xdr:spPr>
        <a:xfrm>
          <a:off x="16357600"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418" name="楕円 417"/>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93345</xdr:rowOff>
    </xdr:from>
    <xdr:to>
      <xdr:col>85</xdr:col>
      <xdr:colOff>127000</xdr:colOff>
      <xdr:row>35</xdr:row>
      <xdr:rowOff>38100</xdr:rowOff>
    </xdr:to>
    <xdr:cxnSp macro="">
      <xdr:nvCxnSpPr>
        <xdr:cNvPr id="419" name="直線コネクタ 418"/>
        <xdr:cNvCxnSpPr/>
      </xdr:nvCxnSpPr>
      <xdr:spPr>
        <a:xfrm flipV="1">
          <a:off x="15481300" y="592264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97790</xdr:rowOff>
    </xdr:from>
    <xdr:to>
      <xdr:col>76</xdr:col>
      <xdr:colOff>165100</xdr:colOff>
      <xdr:row>35</xdr:row>
      <xdr:rowOff>27940</xdr:rowOff>
    </xdr:to>
    <xdr:sp macro="" textlink="">
      <xdr:nvSpPr>
        <xdr:cNvPr id="420" name="楕円 419"/>
        <xdr:cNvSpPr/>
      </xdr:nvSpPr>
      <xdr:spPr>
        <a:xfrm>
          <a:off x="14541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148590</xdr:rowOff>
    </xdr:from>
    <xdr:to>
      <xdr:col>81</xdr:col>
      <xdr:colOff>50800</xdr:colOff>
      <xdr:row>35</xdr:row>
      <xdr:rowOff>38100</xdr:rowOff>
    </xdr:to>
    <xdr:cxnSp macro="">
      <xdr:nvCxnSpPr>
        <xdr:cNvPr id="421" name="直線コネクタ 420"/>
        <xdr:cNvCxnSpPr/>
      </xdr:nvCxnSpPr>
      <xdr:spPr>
        <a:xfrm>
          <a:off x="14592300" y="59778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120650</xdr:rowOff>
    </xdr:from>
    <xdr:to>
      <xdr:col>72</xdr:col>
      <xdr:colOff>38100</xdr:colOff>
      <xdr:row>36</xdr:row>
      <xdr:rowOff>50800</xdr:rowOff>
    </xdr:to>
    <xdr:sp macro="" textlink="">
      <xdr:nvSpPr>
        <xdr:cNvPr id="422" name="楕円 421"/>
        <xdr:cNvSpPr/>
      </xdr:nvSpPr>
      <xdr:spPr>
        <a:xfrm>
          <a:off x="13652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148590</xdr:rowOff>
    </xdr:from>
    <xdr:to>
      <xdr:col>76</xdr:col>
      <xdr:colOff>114300</xdr:colOff>
      <xdr:row>36</xdr:row>
      <xdr:rowOff>0</xdr:rowOff>
    </xdr:to>
    <xdr:cxnSp macro="">
      <xdr:nvCxnSpPr>
        <xdr:cNvPr id="423" name="直線コネクタ 422"/>
        <xdr:cNvCxnSpPr/>
      </xdr:nvCxnSpPr>
      <xdr:spPr>
        <a:xfrm flipV="1">
          <a:off x="13703300" y="59778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17780</xdr:rowOff>
    </xdr:from>
    <xdr:to>
      <xdr:col>67</xdr:col>
      <xdr:colOff>101600</xdr:colOff>
      <xdr:row>36</xdr:row>
      <xdr:rowOff>119380</xdr:rowOff>
    </xdr:to>
    <xdr:sp macro="" textlink="">
      <xdr:nvSpPr>
        <xdr:cNvPr id="424" name="楕円 423"/>
        <xdr:cNvSpPr/>
      </xdr:nvSpPr>
      <xdr:spPr>
        <a:xfrm>
          <a:off x="12763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0</xdr:rowOff>
    </xdr:from>
    <xdr:to>
      <xdr:col>71</xdr:col>
      <xdr:colOff>177800</xdr:colOff>
      <xdr:row>36</xdr:row>
      <xdr:rowOff>68580</xdr:rowOff>
    </xdr:to>
    <xdr:cxnSp macro="">
      <xdr:nvCxnSpPr>
        <xdr:cNvPr id="425" name="直線コネクタ 424"/>
        <xdr:cNvCxnSpPr/>
      </xdr:nvCxnSpPr>
      <xdr:spPr>
        <a:xfrm flipV="1">
          <a:off x="12814300" y="6172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26"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27"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28"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29"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105427</xdr:rowOff>
    </xdr:from>
    <xdr:ext cx="405111" cy="259045"/>
    <xdr:sp macro="" textlink="">
      <xdr:nvSpPr>
        <xdr:cNvPr id="430" name="n_1mainValue【認定こども園・幼稚園・保育所】&#10;有形固定資産減価償却率"/>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44467</xdr:rowOff>
    </xdr:from>
    <xdr:ext cx="405111" cy="259045"/>
    <xdr:sp macro="" textlink="">
      <xdr:nvSpPr>
        <xdr:cNvPr id="431" name="n_2mainValue【認定こども園・幼稚園・保育所】&#10;有形固定資産減価償却率"/>
        <xdr:cNvSpPr txBox="1"/>
      </xdr:nvSpPr>
      <xdr:spPr>
        <a:xfrm>
          <a:off x="14389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67327</xdr:rowOff>
    </xdr:from>
    <xdr:ext cx="405111" cy="259045"/>
    <xdr:sp macro="" textlink="">
      <xdr:nvSpPr>
        <xdr:cNvPr id="432" name="n_3mainValue【認定こども園・幼稚園・保育所】&#10;有形固定資産減価償却率"/>
        <xdr:cNvSpPr txBox="1"/>
      </xdr:nvSpPr>
      <xdr:spPr>
        <a:xfrm>
          <a:off x="13500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135907</xdr:rowOff>
    </xdr:from>
    <xdr:ext cx="405111" cy="259045"/>
    <xdr:sp macro="" textlink="">
      <xdr:nvSpPr>
        <xdr:cNvPr id="433" name="n_4mainValue【認定こども園・幼稚園・保育所】&#10;有形固定資産減価償却率"/>
        <xdr:cNvSpPr txBox="1"/>
      </xdr:nvSpPr>
      <xdr:spPr>
        <a:xfrm>
          <a:off x="12611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55" name="直線コネクタ 45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5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57" name="直線コネクタ 45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5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9" name="直線コネクタ 45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6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61" name="フローチャート: 判断 46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2" name="フローチャート: 判断 46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63" name="フローチャート: 判断 46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65" name="フローチャート: 判断 46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71" name="楕円 470"/>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72"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55118</xdr:rowOff>
    </xdr:from>
    <xdr:to>
      <xdr:col>112</xdr:col>
      <xdr:colOff>38100</xdr:colOff>
      <xdr:row>37</xdr:row>
      <xdr:rowOff>156718</xdr:rowOff>
    </xdr:to>
    <xdr:sp macro="" textlink="">
      <xdr:nvSpPr>
        <xdr:cNvPr id="473" name="楕円 472"/>
        <xdr:cNvSpPr/>
      </xdr:nvSpPr>
      <xdr:spPr>
        <a:xfrm>
          <a:off x="21272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105918</xdr:rowOff>
    </xdr:to>
    <xdr:cxnSp macro="">
      <xdr:nvCxnSpPr>
        <xdr:cNvPr id="474" name="直線コネクタ 473"/>
        <xdr:cNvCxnSpPr/>
      </xdr:nvCxnSpPr>
      <xdr:spPr>
        <a:xfrm flipV="1">
          <a:off x="21323300" y="63855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66548</xdr:rowOff>
    </xdr:from>
    <xdr:to>
      <xdr:col>107</xdr:col>
      <xdr:colOff>101600</xdr:colOff>
      <xdr:row>37</xdr:row>
      <xdr:rowOff>168148</xdr:rowOff>
    </xdr:to>
    <xdr:sp macro="" textlink="">
      <xdr:nvSpPr>
        <xdr:cNvPr id="475" name="楕円 474"/>
        <xdr:cNvSpPr/>
      </xdr:nvSpPr>
      <xdr:spPr>
        <a:xfrm>
          <a:off x="20383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105918</xdr:rowOff>
    </xdr:from>
    <xdr:to>
      <xdr:col>111</xdr:col>
      <xdr:colOff>177800</xdr:colOff>
      <xdr:row>37</xdr:row>
      <xdr:rowOff>117348</xdr:rowOff>
    </xdr:to>
    <xdr:cxnSp macro="">
      <xdr:nvCxnSpPr>
        <xdr:cNvPr id="476" name="直線コネクタ 475"/>
        <xdr:cNvCxnSpPr/>
      </xdr:nvCxnSpPr>
      <xdr:spPr>
        <a:xfrm flipV="1">
          <a:off x="20434300" y="64495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71120</xdr:rowOff>
    </xdr:from>
    <xdr:to>
      <xdr:col>102</xdr:col>
      <xdr:colOff>165100</xdr:colOff>
      <xdr:row>38</xdr:row>
      <xdr:rowOff>1270</xdr:rowOff>
    </xdr:to>
    <xdr:sp macro="" textlink="">
      <xdr:nvSpPr>
        <xdr:cNvPr id="477" name="楕円 476"/>
        <xdr:cNvSpPr/>
      </xdr:nvSpPr>
      <xdr:spPr>
        <a:xfrm>
          <a:off x="19494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117348</xdr:rowOff>
    </xdr:from>
    <xdr:to>
      <xdr:col>107</xdr:col>
      <xdr:colOff>50800</xdr:colOff>
      <xdr:row>37</xdr:row>
      <xdr:rowOff>121920</xdr:rowOff>
    </xdr:to>
    <xdr:cxnSp macro="">
      <xdr:nvCxnSpPr>
        <xdr:cNvPr id="478" name="直線コネクタ 477"/>
        <xdr:cNvCxnSpPr/>
      </xdr:nvCxnSpPr>
      <xdr:spPr>
        <a:xfrm flipV="1">
          <a:off x="19545300" y="64609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123698</xdr:rowOff>
    </xdr:from>
    <xdr:to>
      <xdr:col>98</xdr:col>
      <xdr:colOff>38100</xdr:colOff>
      <xdr:row>37</xdr:row>
      <xdr:rowOff>53848</xdr:rowOff>
    </xdr:to>
    <xdr:sp macro="" textlink="">
      <xdr:nvSpPr>
        <xdr:cNvPr id="479" name="楕円 478"/>
        <xdr:cNvSpPr/>
      </xdr:nvSpPr>
      <xdr:spPr>
        <a:xfrm>
          <a:off x="18605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3048</xdr:rowOff>
    </xdr:from>
    <xdr:to>
      <xdr:col>102</xdr:col>
      <xdr:colOff>114300</xdr:colOff>
      <xdr:row>37</xdr:row>
      <xdr:rowOff>121920</xdr:rowOff>
    </xdr:to>
    <xdr:cxnSp macro="">
      <xdr:nvCxnSpPr>
        <xdr:cNvPr id="480" name="直線コネクタ 479"/>
        <xdr:cNvCxnSpPr/>
      </xdr:nvCxnSpPr>
      <xdr:spPr>
        <a:xfrm>
          <a:off x="18656300" y="634669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8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8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8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1795</xdr:rowOff>
    </xdr:from>
    <xdr:ext cx="469744" cy="259045"/>
    <xdr:sp macro="" textlink="">
      <xdr:nvSpPr>
        <xdr:cNvPr id="485" name="n_1mainValue【認定こども園・幼稚園・保育所】&#10;一人当たり面積"/>
        <xdr:cNvSpPr txBox="1"/>
      </xdr:nvSpPr>
      <xdr:spPr>
        <a:xfrm>
          <a:off x="210757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13225</xdr:rowOff>
    </xdr:from>
    <xdr:ext cx="469744" cy="259045"/>
    <xdr:sp macro="" textlink="">
      <xdr:nvSpPr>
        <xdr:cNvPr id="486" name="n_2mainValue【認定こども園・幼稚園・保育所】&#10;一人当たり面積"/>
        <xdr:cNvSpPr txBox="1"/>
      </xdr:nvSpPr>
      <xdr:spPr>
        <a:xfrm>
          <a:off x="2019942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17797</xdr:rowOff>
    </xdr:from>
    <xdr:ext cx="469744" cy="259045"/>
    <xdr:sp macro="" textlink="">
      <xdr:nvSpPr>
        <xdr:cNvPr id="487" name="n_3mainValue【認定こども園・幼稚園・保育所】&#10;一人当たり面積"/>
        <xdr:cNvSpPr txBox="1"/>
      </xdr:nvSpPr>
      <xdr:spPr>
        <a:xfrm>
          <a:off x="19310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70375</xdr:rowOff>
    </xdr:from>
    <xdr:ext cx="469744" cy="259045"/>
    <xdr:sp macro="" textlink="">
      <xdr:nvSpPr>
        <xdr:cNvPr id="488" name="n_4mainValue【認定こども園・幼稚園・保育所】&#10;一人当たり面積"/>
        <xdr:cNvSpPr txBox="1"/>
      </xdr:nvSpPr>
      <xdr:spPr>
        <a:xfrm>
          <a:off x="184214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13" name="直線コネクタ 51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1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15" name="直線コネクタ 51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1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17" name="直線コネクタ 51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1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19" name="フローチャート: 判断 51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20" name="フローチャート: 判断 51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21" name="フローチャート: 判断 52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22" name="フローチャート: 判断 52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23" name="フローチャート: 判断 52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529" name="楕円 528"/>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92092</xdr:rowOff>
    </xdr:from>
    <xdr:ext cx="405111" cy="259045"/>
    <xdr:sp macro="" textlink="">
      <xdr:nvSpPr>
        <xdr:cNvPr id="530" name="【学校施設】&#10;有形固定資産減価償却率該当値テキスト"/>
        <xdr:cNvSpPr txBox="1"/>
      </xdr:nvSpPr>
      <xdr:spPr>
        <a:xfrm>
          <a:off x="16357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31" name="楕円 530"/>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120015</xdr:rowOff>
    </xdr:to>
    <xdr:cxnSp macro="">
      <xdr:nvCxnSpPr>
        <xdr:cNvPr id="532" name="直線コネクタ 531"/>
        <xdr:cNvCxnSpPr/>
      </xdr:nvCxnSpPr>
      <xdr:spPr>
        <a:xfrm>
          <a:off x="15481300" y="102108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33" name="楕円 532"/>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534" name="直線コネクタ 533"/>
        <xdr:cNvCxnSpPr/>
      </xdr:nvCxnSpPr>
      <xdr:spPr>
        <a:xfrm>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535" name="楕円 534"/>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93345</xdr:rowOff>
    </xdr:to>
    <xdr:cxnSp macro="">
      <xdr:nvCxnSpPr>
        <xdr:cNvPr id="536" name="直線コネクタ 535"/>
        <xdr:cNvCxnSpPr/>
      </xdr:nvCxnSpPr>
      <xdr:spPr>
        <a:xfrm flipV="1">
          <a:off x="13703300" y="1017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537" name="楕円 536"/>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93345</xdr:rowOff>
    </xdr:from>
    <xdr:to>
      <xdr:col>71</xdr:col>
      <xdr:colOff>177800</xdr:colOff>
      <xdr:row>60</xdr:row>
      <xdr:rowOff>127635</xdr:rowOff>
    </xdr:to>
    <xdr:cxnSp macro="">
      <xdr:nvCxnSpPr>
        <xdr:cNvPr id="538" name="直線コネクタ 537"/>
        <xdr:cNvCxnSpPr/>
      </xdr:nvCxnSpPr>
      <xdr:spPr>
        <a:xfrm flipV="1">
          <a:off x="12814300" y="1020889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3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40"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41"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42"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43" name="n_1main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44"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160672</xdr:rowOff>
    </xdr:from>
    <xdr:ext cx="405111" cy="259045"/>
    <xdr:sp macro="" textlink="">
      <xdr:nvSpPr>
        <xdr:cNvPr id="545" name="n_3mainValue【学校施設】&#10;有形固定資産減価償却率"/>
        <xdr:cNvSpPr txBox="1"/>
      </xdr:nvSpPr>
      <xdr:spPr>
        <a:xfrm>
          <a:off x="13500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546" name="n_4mainValue【学校施設】&#10;有形固定資産減価償却率"/>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70" name="直線コネクタ 56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7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72" name="直線コネクタ 57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7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74" name="直線コネクタ 57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75"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76" name="フローチャート: 判断 57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77" name="フローチャート: 判断 57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78" name="フローチャート: 判断 57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79" name="フローチャート: 判断 57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80" name="フローチャート: 判断 57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586" name="楕円 585"/>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94505</xdr:rowOff>
    </xdr:from>
    <xdr:ext cx="469744" cy="259045"/>
    <xdr:sp macro="" textlink="">
      <xdr:nvSpPr>
        <xdr:cNvPr id="587" name="【学校施設】&#10;一人当たり面積該当値テキスト"/>
        <xdr:cNvSpPr txBox="1"/>
      </xdr:nvSpPr>
      <xdr:spPr>
        <a:xfrm>
          <a:off x="2219960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123698</xdr:rowOff>
    </xdr:from>
    <xdr:to>
      <xdr:col>112</xdr:col>
      <xdr:colOff>38100</xdr:colOff>
      <xdr:row>62</xdr:row>
      <xdr:rowOff>53848</xdr:rowOff>
    </xdr:to>
    <xdr:sp macro="" textlink="">
      <xdr:nvSpPr>
        <xdr:cNvPr id="588" name="楕円 587"/>
        <xdr:cNvSpPr/>
      </xdr:nvSpPr>
      <xdr:spPr>
        <a:xfrm>
          <a:off x="21272500" y="105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3048</xdr:rowOff>
    </xdr:to>
    <xdr:cxnSp macro="">
      <xdr:nvCxnSpPr>
        <xdr:cNvPr id="589" name="直線コネクタ 588"/>
        <xdr:cNvCxnSpPr/>
      </xdr:nvCxnSpPr>
      <xdr:spPr>
        <a:xfrm flipV="1">
          <a:off x="21323300" y="1062532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131128</xdr:rowOff>
    </xdr:from>
    <xdr:to>
      <xdr:col>107</xdr:col>
      <xdr:colOff>101600</xdr:colOff>
      <xdr:row>62</xdr:row>
      <xdr:rowOff>61278</xdr:rowOff>
    </xdr:to>
    <xdr:sp macro="" textlink="">
      <xdr:nvSpPr>
        <xdr:cNvPr id="590" name="楕円 589"/>
        <xdr:cNvSpPr/>
      </xdr:nvSpPr>
      <xdr:spPr>
        <a:xfrm>
          <a:off x="20383500" y="105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xdr:rowOff>
    </xdr:from>
    <xdr:to>
      <xdr:col>111</xdr:col>
      <xdr:colOff>177800</xdr:colOff>
      <xdr:row>62</xdr:row>
      <xdr:rowOff>10478</xdr:rowOff>
    </xdr:to>
    <xdr:cxnSp macro="">
      <xdr:nvCxnSpPr>
        <xdr:cNvPr id="591" name="直線コネクタ 590"/>
        <xdr:cNvCxnSpPr/>
      </xdr:nvCxnSpPr>
      <xdr:spPr>
        <a:xfrm flipV="1">
          <a:off x="20434300" y="1063294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53975</xdr:rowOff>
    </xdr:from>
    <xdr:to>
      <xdr:col>102</xdr:col>
      <xdr:colOff>165100</xdr:colOff>
      <xdr:row>61</xdr:row>
      <xdr:rowOff>155575</xdr:rowOff>
    </xdr:to>
    <xdr:sp macro="" textlink="">
      <xdr:nvSpPr>
        <xdr:cNvPr id="592" name="楕円 591"/>
        <xdr:cNvSpPr/>
      </xdr:nvSpPr>
      <xdr:spPr>
        <a:xfrm>
          <a:off x="19494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104775</xdr:rowOff>
    </xdr:from>
    <xdr:to>
      <xdr:col>107</xdr:col>
      <xdr:colOff>50800</xdr:colOff>
      <xdr:row>62</xdr:row>
      <xdr:rowOff>10478</xdr:rowOff>
    </xdr:to>
    <xdr:cxnSp macro="">
      <xdr:nvCxnSpPr>
        <xdr:cNvPr id="593" name="直線コネクタ 592"/>
        <xdr:cNvCxnSpPr/>
      </xdr:nvCxnSpPr>
      <xdr:spPr>
        <a:xfrm>
          <a:off x="19545300" y="1056322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138938</xdr:rowOff>
    </xdr:from>
    <xdr:to>
      <xdr:col>98</xdr:col>
      <xdr:colOff>38100</xdr:colOff>
      <xdr:row>62</xdr:row>
      <xdr:rowOff>69088</xdr:rowOff>
    </xdr:to>
    <xdr:sp macro="" textlink="">
      <xdr:nvSpPr>
        <xdr:cNvPr id="594" name="楕円 593"/>
        <xdr:cNvSpPr/>
      </xdr:nvSpPr>
      <xdr:spPr>
        <a:xfrm>
          <a:off x="18605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104775</xdr:rowOff>
    </xdr:from>
    <xdr:to>
      <xdr:col>102</xdr:col>
      <xdr:colOff>114300</xdr:colOff>
      <xdr:row>62</xdr:row>
      <xdr:rowOff>18288</xdr:rowOff>
    </xdr:to>
    <xdr:cxnSp macro="">
      <xdr:nvCxnSpPr>
        <xdr:cNvPr id="595" name="直線コネクタ 594"/>
        <xdr:cNvCxnSpPr/>
      </xdr:nvCxnSpPr>
      <xdr:spPr>
        <a:xfrm flipV="1">
          <a:off x="18656300" y="10563225"/>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96"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97"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9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99"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44975</xdr:rowOff>
    </xdr:from>
    <xdr:ext cx="469744" cy="259045"/>
    <xdr:sp macro="" textlink="">
      <xdr:nvSpPr>
        <xdr:cNvPr id="600" name="n_1mainValue【学校施設】&#10;一人当たり面積"/>
        <xdr:cNvSpPr txBox="1"/>
      </xdr:nvSpPr>
      <xdr:spPr>
        <a:xfrm>
          <a:off x="21075727" y="1067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52405</xdr:rowOff>
    </xdr:from>
    <xdr:ext cx="469744" cy="259045"/>
    <xdr:sp macro="" textlink="">
      <xdr:nvSpPr>
        <xdr:cNvPr id="601" name="n_2mainValue【学校施設】&#10;一人当たり面積"/>
        <xdr:cNvSpPr txBox="1"/>
      </xdr:nvSpPr>
      <xdr:spPr>
        <a:xfrm>
          <a:off x="20199427" y="1068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652</xdr:rowOff>
    </xdr:from>
    <xdr:ext cx="469744" cy="259045"/>
    <xdr:sp macro="" textlink="">
      <xdr:nvSpPr>
        <xdr:cNvPr id="602" name="n_3mainValue【学校施設】&#10;一人当たり面積"/>
        <xdr:cNvSpPr txBox="1"/>
      </xdr:nvSpPr>
      <xdr:spPr>
        <a:xfrm>
          <a:off x="19310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603" name="n_4mainValue【学校施設】&#10;一人当たり面積"/>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6" name="テキスト ボックス 61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6" name="テキスト ボックス 62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29" name="直線コネクタ 628"/>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1" name="直線コネクタ 63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32"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33" name="直線コネクタ 63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34"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35" name="フローチャート: 判断 63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6" name="フローチャート: 判断 63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37" name="フローチャート: 判断 636"/>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38" name="フローチャート: 判断 637"/>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39" name="フローチャート: 判断 63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124461</xdr:rowOff>
    </xdr:from>
    <xdr:to>
      <xdr:col>72</xdr:col>
      <xdr:colOff>38100</xdr:colOff>
      <xdr:row>84</xdr:row>
      <xdr:rowOff>54611</xdr:rowOff>
    </xdr:to>
    <xdr:sp macro="" textlink="">
      <xdr:nvSpPr>
        <xdr:cNvPr id="645" name="楕円 644"/>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46" name="楕円 645"/>
        <xdr:cNvSpPr/>
      </xdr:nvSpPr>
      <xdr:spPr>
        <a:xfrm>
          <a:off x="12763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119743</xdr:rowOff>
    </xdr:from>
    <xdr:to>
      <xdr:col>71</xdr:col>
      <xdr:colOff>177800</xdr:colOff>
      <xdr:row>84</xdr:row>
      <xdr:rowOff>3811</xdr:rowOff>
    </xdr:to>
    <xdr:cxnSp macro="">
      <xdr:nvCxnSpPr>
        <xdr:cNvPr id="647" name="直線コネクタ 646"/>
        <xdr:cNvCxnSpPr/>
      </xdr:nvCxnSpPr>
      <xdr:spPr>
        <a:xfrm>
          <a:off x="12814300" y="14178643"/>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4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5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51"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52" name="n_3mainValue【児童館】&#10;有形固定資産減価償却率"/>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653" name="n_4mainValue【児童館】&#10;有形固定資産減価償却率"/>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75" name="直線コネクタ 674"/>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6"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77" name="直線コネクタ 676"/>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78"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79" name="直線コネクタ 678"/>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80"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81" name="フローチャート: 判断 680"/>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82" name="フローチャート: 判断 681"/>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83" name="フローチャート: 判断 682"/>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84" name="フローチャート: 判断 683"/>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85" name="フローチャート: 判断 684"/>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76454</xdr:rowOff>
    </xdr:from>
    <xdr:to>
      <xdr:col>102</xdr:col>
      <xdr:colOff>165100</xdr:colOff>
      <xdr:row>86</xdr:row>
      <xdr:rowOff>6604</xdr:rowOff>
    </xdr:to>
    <xdr:sp macro="" textlink="">
      <xdr:nvSpPr>
        <xdr:cNvPr id="691" name="楕円 690"/>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692" name="楕円 691"/>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85</xdr:row>
      <xdr:rowOff>127254</xdr:rowOff>
    </xdr:to>
    <xdr:cxnSp macro="">
      <xdr:nvCxnSpPr>
        <xdr:cNvPr id="693" name="直線コネクタ 692"/>
        <xdr:cNvCxnSpPr/>
      </xdr:nvCxnSpPr>
      <xdr:spPr>
        <a:xfrm>
          <a:off x="18656300" y="1448562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94"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95"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96"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697"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698" name="n_3mainValue【児童館】&#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699" name="n_4main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25" name="直線コネクタ 72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9" name="直線コネクタ 72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3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31" name="フローチャート: 判断 73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32" name="フローチャート: 判断 73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33" name="フローチャート: 判断 73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34" name="フローチャート: 判断 73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35" name="フローチャート: 判断 73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741" name="楕円 740"/>
        <xdr:cNvSpPr/>
      </xdr:nvSpPr>
      <xdr:spPr>
        <a:xfrm>
          <a:off x="16268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742" name="【公民館】&#10;有形固定資産減価償却率該当値テキスト"/>
        <xdr:cNvSpPr txBox="1"/>
      </xdr:nvSpPr>
      <xdr:spPr>
        <a:xfrm>
          <a:off x="16357600"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134801</xdr:rowOff>
    </xdr:from>
    <xdr:to>
      <xdr:col>81</xdr:col>
      <xdr:colOff>101600</xdr:colOff>
      <xdr:row>107</xdr:row>
      <xdr:rowOff>64951</xdr:rowOff>
    </xdr:to>
    <xdr:sp macro="" textlink="">
      <xdr:nvSpPr>
        <xdr:cNvPr id="743" name="楕円 742"/>
        <xdr:cNvSpPr/>
      </xdr:nvSpPr>
      <xdr:spPr>
        <a:xfrm>
          <a:off x="15430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xdr:rowOff>
    </xdr:from>
    <xdr:to>
      <xdr:col>85</xdr:col>
      <xdr:colOff>127000</xdr:colOff>
      <xdr:row>107</xdr:row>
      <xdr:rowOff>40277</xdr:rowOff>
    </xdr:to>
    <xdr:cxnSp macro="">
      <xdr:nvCxnSpPr>
        <xdr:cNvPr id="744" name="直線コネクタ 743"/>
        <xdr:cNvCxnSpPr/>
      </xdr:nvCxnSpPr>
      <xdr:spPr>
        <a:xfrm>
          <a:off x="15481300" y="183593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745" name="楕円 744"/>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14151</xdr:rowOff>
    </xdr:to>
    <xdr:cxnSp macro="">
      <xdr:nvCxnSpPr>
        <xdr:cNvPr id="746" name="直線コネクタ 745"/>
        <xdr:cNvCxnSpPr/>
      </xdr:nvCxnSpPr>
      <xdr:spPr>
        <a:xfrm>
          <a:off x="14592300" y="183331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747" name="楕円 746"/>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149679</xdr:rowOff>
    </xdr:to>
    <xdr:cxnSp macro="">
      <xdr:nvCxnSpPr>
        <xdr:cNvPr id="748" name="直線コネクタ 747"/>
        <xdr:cNvCxnSpPr/>
      </xdr:nvCxnSpPr>
      <xdr:spPr>
        <a:xfrm flipV="1">
          <a:off x="13703300" y="18333176"/>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749" name="楕円 748"/>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107224</xdr:rowOff>
    </xdr:from>
    <xdr:to>
      <xdr:col>71</xdr:col>
      <xdr:colOff>177800</xdr:colOff>
      <xdr:row>107</xdr:row>
      <xdr:rowOff>149679</xdr:rowOff>
    </xdr:to>
    <xdr:cxnSp macro="">
      <xdr:nvCxnSpPr>
        <xdr:cNvPr id="750" name="直線コネクタ 749"/>
        <xdr:cNvCxnSpPr/>
      </xdr:nvCxnSpPr>
      <xdr:spPr>
        <a:xfrm>
          <a:off x="12814300" y="184523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5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5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5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5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56078</xdr:rowOff>
    </xdr:from>
    <xdr:ext cx="405111" cy="259045"/>
    <xdr:sp macro="" textlink="">
      <xdr:nvSpPr>
        <xdr:cNvPr id="755" name="n_1mainValue【公民館】&#10;有形固定資産減価償却率"/>
        <xdr:cNvSpPr txBox="1"/>
      </xdr:nvSpPr>
      <xdr:spPr>
        <a:xfrm>
          <a:off x="152660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756" name="n_2mainValue【公民館】&#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757" name="n_3mainValue【公民館】&#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758" name="n_4mainValue【公民館】&#10;有形固定資産減価償却率"/>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84" name="直線コネクタ 78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8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86" name="直線コネクタ 78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8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88" name="直線コネクタ 78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8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90" name="フローチャート: 判断 78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91" name="フローチャート: 判断 79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92" name="フローチャート: 判断 79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93" name="フローチャート: 判断 79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94" name="フローチャート: 判断 79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120106</xdr:rowOff>
    </xdr:from>
    <xdr:to>
      <xdr:col>116</xdr:col>
      <xdr:colOff>114300</xdr:colOff>
      <xdr:row>109</xdr:row>
      <xdr:rowOff>50256</xdr:rowOff>
    </xdr:to>
    <xdr:sp macro="" textlink="">
      <xdr:nvSpPr>
        <xdr:cNvPr id="800" name="楕円 799"/>
        <xdr:cNvSpPr/>
      </xdr:nvSpPr>
      <xdr:spPr>
        <a:xfrm>
          <a:off x="22110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35033</xdr:rowOff>
    </xdr:from>
    <xdr:ext cx="469744" cy="259045"/>
    <xdr:sp macro="" textlink="">
      <xdr:nvSpPr>
        <xdr:cNvPr id="801" name="【公民館】&#10;一人当たり面積該当値テキスト"/>
        <xdr:cNvSpPr txBox="1"/>
      </xdr:nvSpPr>
      <xdr:spPr>
        <a:xfrm>
          <a:off x="22199600" y="185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121738</xdr:rowOff>
    </xdr:from>
    <xdr:to>
      <xdr:col>112</xdr:col>
      <xdr:colOff>38100</xdr:colOff>
      <xdr:row>109</xdr:row>
      <xdr:rowOff>51888</xdr:rowOff>
    </xdr:to>
    <xdr:sp macro="" textlink="">
      <xdr:nvSpPr>
        <xdr:cNvPr id="802" name="楕円 801"/>
        <xdr:cNvSpPr/>
      </xdr:nvSpPr>
      <xdr:spPr>
        <a:xfrm>
          <a:off x="21272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170906</xdr:rowOff>
    </xdr:from>
    <xdr:to>
      <xdr:col>116</xdr:col>
      <xdr:colOff>63500</xdr:colOff>
      <xdr:row>109</xdr:row>
      <xdr:rowOff>1088</xdr:rowOff>
    </xdr:to>
    <xdr:cxnSp macro="">
      <xdr:nvCxnSpPr>
        <xdr:cNvPr id="803" name="直線コネクタ 802"/>
        <xdr:cNvCxnSpPr/>
      </xdr:nvCxnSpPr>
      <xdr:spPr>
        <a:xfrm flipV="1">
          <a:off x="21323300" y="186875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121738</xdr:rowOff>
    </xdr:from>
    <xdr:to>
      <xdr:col>107</xdr:col>
      <xdr:colOff>101600</xdr:colOff>
      <xdr:row>109</xdr:row>
      <xdr:rowOff>51888</xdr:rowOff>
    </xdr:to>
    <xdr:sp macro="" textlink="">
      <xdr:nvSpPr>
        <xdr:cNvPr id="804" name="楕円 803"/>
        <xdr:cNvSpPr/>
      </xdr:nvSpPr>
      <xdr:spPr>
        <a:xfrm>
          <a:off x="20383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1088</xdr:rowOff>
    </xdr:from>
    <xdr:to>
      <xdr:col>111</xdr:col>
      <xdr:colOff>177800</xdr:colOff>
      <xdr:row>109</xdr:row>
      <xdr:rowOff>1088</xdr:rowOff>
    </xdr:to>
    <xdr:cxnSp macro="">
      <xdr:nvCxnSpPr>
        <xdr:cNvPr id="805" name="直線コネクタ 804"/>
        <xdr:cNvCxnSpPr/>
      </xdr:nvCxnSpPr>
      <xdr:spPr>
        <a:xfrm>
          <a:off x="20434300" y="18689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85816</xdr:rowOff>
    </xdr:from>
    <xdr:to>
      <xdr:col>102</xdr:col>
      <xdr:colOff>165100</xdr:colOff>
      <xdr:row>109</xdr:row>
      <xdr:rowOff>15966</xdr:rowOff>
    </xdr:to>
    <xdr:sp macro="" textlink="">
      <xdr:nvSpPr>
        <xdr:cNvPr id="806" name="楕円 805"/>
        <xdr:cNvSpPr/>
      </xdr:nvSpPr>
      <xdr:spPr>
        <a:xfrm>
          <a:off x="19494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136616</xdr:rowOff>
    </xdr:from>
    <xdr:to>
      <xdr:col>107</xdr:col>
      <xdr:colOff>50800</xdr:colOff>
      <xdr:row>109</xdr:row>
      <xdr:rowOff>1088</xdr:rowOff>
    </xdr:to>
    <xdr:cxnSp macro="">
      <xdr:nvCxnSpPr>
        <xdr:cNvPr id="807" name="直線コネクタ 806"/>
        <xdr:cNvCxnSpPr/>
      </xdr:nvCxnSpPr>
      <xdr:spPr>
        <a:xfrm>
          <a:off x="19545300" y="186532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20501</xdr:rowOff>
    </xdr:from>
    <xdr:to>
      <xdr:col>98</xdr:col>
      <xdr:colOff>38100</xdr:colOff>
      <xdr:row>108</xdr:row>
      <xdr:rowOff>122101</xdr:rowOff>
    </xdr:to>
    <xdr:sp macro="" textlink="">
      <xdr:nvSpPr>
        <xdr:cNvPr id="808" name="楕円 807"/>
        <xdr:cNvSpPr/>
      </xdr:nvSpPr>
      <xdr:spPr>
        <a:xfrm>
          <a:off x="18605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71301</xdr:rowOff>
    </xdr:from>
    <xdr:to>
      <xdr:col>102</xdr:col>
      <xdr:colOff>114300</xdr:colOff>
      <xdr:row>108</xdr:row>
      <xdr:rowOff>136616</xdr:rowOff>
    </xdr:to>
    <xdr:cxnSp macro="">
      <xdr:nvCxnSpPr>
        <xdr:cNvPr id="809" name="直線コネクタ 808"/>
        <xdr:cNvCxnSpPr/>
      </xdr:nvCxnSpPr>
      <xdr:spPr>
        <a:xfrm>
          <a:off x="18656300" y="1858790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1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1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1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13"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43015</xdr:rowOff>
    </xdr:from>
    <xdr:ext cx="469744" cy="259045"/>
    <xdr:sp macro="" textlink="">
      <xdr:nvSpPr>
        <xdr:cNvPr id="814" name="n_1mainValue【公民館】&#10;一人当たり面積"/>
        <xdr:cNvSpPr txBox="1"/>
      </xdr:nvSpPr>
      <xdr:spPr>
        <a:xfrm>
          <a:off x="21075727" y="1873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43015</xdr:rowOff>
    </xdr:from>
    <xdr:ext cx="469744" cy="259045"/>
    <xdr:sp macro="" textlink="">
      <xdr:nvSpPr>
        <xdr:cNvPr id="815" name="n_2mainValue【公民館】&#10;一人当たり面積"/>
        <xdr:cNvSpPr txBox="1"/>
      </xdr:nvSpPr>
      <xdr:spPr>
        <a:xfrm>
          <a:off x="20199427" y="1873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7093</xdr:rowOff>
    </xdr:from>
    <xdr:ext cx="469744" cy="259045"/>
    <xdr:sp macro="" textlink="">
      <xdr:nvSpPr>
        <xdr:cNvPr id="816" name="n_3mainValue【公民館】&#10;一人当たり面積"/>
        <xdr:cNvSpPr txBox="1"/>
      </xdr:nvSpPr>
      <xdr:spPr>
        <a:xfrm>
          <a:off x="19310427" y="186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113228</xdr:rowOff>
    </xdr:from>
    <xdr:ext cx="469744" cy="259045"/>
    <xdr:sp macro="" textlink="">
      <xdr:nvSpPr>
        <xdr:cNvPr id="817" name="n_4mainValue【公民館】&#10;一人当たり面積"/>
        <xdr:cNvSpPr txBox="1"/>
      </xdr:nvSpPr>
      <xdr:spPr>
        <a:xfrm>
          <a:off x="18421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有形固定資産減価償却率については、次のとおり。</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過疎・辺地計画等に沿って適宜改良を行っていることから、類似団体内平均値を下回っているものと考えられる。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幼保連携型認定こども園の新築により、類似団体内平均値を下回っている。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公営住宅及び公民館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した施設が多く、類似団体内の平均値を上回っている。なお、公営住宅は、老朽化が著しく、今後の入居が見込めないものから随時解体・撤去を行っているほか、公民館についても、代替施設への機能移転が完了したものから解体･撤去を行うことと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美馬地区統合小学校の建設に伴い、放課後児童クラブが設置されることとなったため、平成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年度末をもって廃止した。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28,891
28,454
367.14
20,194,550
19,491,745
603,190
11,307,937
29,443,158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125730</xdr:rowOff>
    </xdr:from>
    <xdr:to>
      <xdr:col>24</xdr:col>
      <xdr:colOff>114300</xdr:colOff>
      <xdr:row>34</xdr:row>
      <xdr:rowOff>55880</xdr:rowOff>
    </xdr:to>
    <xdr:sp macro="" textlink="">
      <xdr:nvSpPr>
        <xdr:cNvPr id="72" name="楕円 71"/>
        <xdr:cNvSpPr/>
      </xdr:nvSpPr>
      <xdr:spPr>
        <a:xfrm>
          <a:off x="45847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40657</xdr:rowOff>
    </xdr:from>
    <xdr:ext cx="340478" cy="259045"/>
    <xdr:sp macro="" textlink="">
      <xdr:nvSpPr>
        <xdr:cNvPr id="73" name="【図書館】&#10;有形固定資産減価償却率該当値テキスト"/>
        <xdr:cNvSpPr txBox="1"/>
      </xdr:nvSpPr>
      <xdr:spPr>
        <a:xfrm>
          <a:off x="4673600" y="5698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66040</xdr:rowOff>
    </xdr:from>
    <xdr:to>
      <xdr:col>20</xdr:col>
      <xdr:colOff>38100</xdr:colOff>
      <xdr:row>33</xdr:row>
      <xdr:rowOff>167640</xdr:rowOff>
    </xdr:to>
    <xdr:sp macro="" textlink="">
      <xdr:nvSpPr>
        <xdr:cNvPr id="74" name="楕円 73"/>
        <xdr:cNvSpPr/>
      </xdr:nvSpPr>
      <xdr:spPr>
        <a:xfrm>
          <a:off x="3746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116840</xdr:rowOff>
    </xdr:from>
    <xdr:to>
      <xdr:col>24</xdr:col>
      <xdr:colOff>63500</xdr:colOff>
      <xdr:row>34</xdr:row>
      <xdr:rowOff>5080</xdr:rowOff>
    </xdr:to>
    <xdr:cxnSp macro="">
      <xdr:nvCxnSpPr>
        <xdr:cNvPr id="75" name="直線コネクタ 74"/>
        <xdr:cNvCxnSpPr/>
      </xdr:nvCxnSpPr>
      <xdr:spPr>
        <a:xfrm>
          <a:off x="3797300" y="577469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76" name="楕円 75"/>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116840</xdr:rowOff>
    </xdr:to>
    <xdr:cxnSp macro="">
      <xdr:nvCxnSpPr>
        <xdr:cNvPr id="77" name="直線コネクタ 76"/>
        <xdr:cNvCxnSpPr/>
      </xdr:nvCxnSpPr>
      <xdr:spPr>
        <a:xfrm>
          <a:off x="2908300" y="571500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37</xdr:row>
      <xdr:rowOff>133350</xdr:rowOff>
    </xdr:to>
    <xdr:cxnSp macro="">
      <xdr:nvCxnSpPr>
        <xdr:cNvPr id="79" name="直線コネクタ 78"/>
        <xdr:cNvCxnSpPr/>
      </xdr:nvCxnSpPr>
      <xdr:spPr>
        <a:xfrm flipV="1">
          <a:off x="2019300" y="5715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57150</xdr:rowOff>
    </xdr:from>
    <xdr:to>
      <xdr:col>6</xdr:col>
      <xdr:colOff>38100</xdr:colOff>
      <xdr:row>37</xdr:row>
      <xdr:rowOff>158750</xdr:rowOff>
    </xdr:to>
    <xdr:sp macro="" textlink="">
      <xdr:nvSpPr>
        <xdr:cNvPr id="80" name="楕円 79"/>
        <xdr:cNvSpPr/>
      </xdr:nvSpPr>
      <xdr:spPr>
        <a:xfrm>
          <a:off x="107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107950</xdr:rowOff>
    </xdr:from>
    <xdr:to>
      <xdr:col>10</xdr:col>
      <xdr:colOff>114300</xdr:colOff>
      <xdr:row>37</xdr:row>
      <xdr:rowOff>133350</xdr:rowOff>
    </xdr:to>
    <xdr:cxnSp macro="">
      <xdr:nvCxnSpPr>
        <xdr:cNvPr id="81" name="直線コネクタ 80"/>
        <xdr:cNvCxnSpPr/>
      </xdr:nvCxnSpPr>
      <xdr:spPr>
        <a:xfrm>
          <a:off x="1130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12717</xdr:rowOff>
    </xdr:from>
    <xdr:ext cx="340478" cy="259045"/>
    <xdr:sp macro="" textlink="">
      <xdr:nvSpPr>
        <xdr:cNvPr id="86" name="n_1mainValue【図書館】&#10;有形固定資産減価償却率"/>
        <xdr:cNvSpPr txBox="1"/>
      </xdr:nvSpPr>
      <xdr:spPr>
        <a:xfrm>
          <a:off x="3614361" y="5499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124477</xdr:rowOff>
    </xdr:from>
    <xdr:ext cx="340478" cy="259045"/>
    <xdr:sp macro="" textlink="">
      <xdr:nvSpPr>
        <xdr:cNvPr id="87" name="n_2mainValue【図書館】&#10;有形固定資産減価償却率"/>
        <xdr:cNvSpPr txBox="1"/>
      </xdr:nvSpPr>
      <xdr:spPr>
        <a:xfrm>
          <a:off x="2738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8"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89" name="n_4mainValue【図書館】&#10;有形固定資産減価償却率"/>
        <xdr:cNvSpPr txBox="1"/>
      </xdr:nvSpPr>
      <xdr:spPr>
        <a:xfrm>
          <a:off x="927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147320</xdr:rowOff>
    </xdr:from>
    <xdr:to>
      <xdr:col>55</xdr:col>
      <xdr:colOff>50800</xdr:colOff>
      <xdr:row>40</xdr:row>
      <xdr:rowOff>77470</xdr:rowOff>
    </xdr:to>
    <xdr:sp macro="" textlink="">
      <xdr:nvSpPr>
        <xdr:cNvPr id="129" name="楕円 128"/>
        <xdr:cNvSpPr/>
      </xdr:nvSpPr>
      <xdr:spPr>
        <a:xfrm>
          <a:off x="10426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170197</xdr:rowOff>
    </xdr:from>
    <xdr:ext cx="469744" cy="259045"/>
    <xdr:sp macro="" textlink="">
      <xdr:nvSpPr>
        <xdr:cNvPr id="130" name="【図書館】&#10;一人当たり面積該当値テキスト"/>
        <xdr:cNvSpPr txBox="1"/>
      </xdr:nvSpPr>
      <xdr:spPr>
        <a:xfrm>
          <a:off x="10515600"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1" name="楕円 130"/>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26670</xdr:rowOff>
    </xdr:from>
    <xdr:to>
      <xdr:col>55</xdr:col>
      <xdr:colOff>0</xdr:colOff>
      <xdr:row>40</xdr:row>
      <xdr:rowOff>76200</xdr:rowOff>
    </xdr:to>
    <xdr:cxnSp macro="">
      <xdr:nvCxnSpPr>
        <xdr:cNvPr id="132" name="直線コネクタ 131"/>
        <xdr:cNvCxnSpPr/>
      </xdr:nvCxnSpPr>
      <xdr:spPr>
        <a:xfrm flipV="1">
          <a:off x="9639300" y="68846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33" name="楕円 132"/>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76200</xdr:rowOff>
    </xdr:to>
    <xdr:cxnSp macro="">
      <xdr:nvCxnSpPr>
        <xdr:cNvPr id="134" name="直線コネクタ 133"/>
        <xdr:cNvCxnSpPr/>
      </xdr:nvCxnSpPr>
      <xdr:spPr>
        <a:xfrm>
          <a:off x="8750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59690</xdr:rowOff>
    </xdr:from>
    <xdr:to>
      <xdr:col>41</xdr:col>
      <xdr:colOff>101600</xdr:colOff>
      <xdr:row>41</xdr:row>
      <xdr:rowOff>161290</xdr:rowOff>
    </xdr:to>
    <xdr:sp macro="" textlink="">
      <xdr:nvSpPr>
        <xdr:cNvPr id="135" name="楕円 134"/>
        <xdr:cNvSpPr/>
      </xdr:nvSpPr>
      <xdr:spPr>
        <a:xfrm>
          <a:off x="781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41</xdr:row>
      <xdr:rowOff>110490</xdr:rowOff>
    </xdr:to>
    <xdr:cxnSp macro="">
      <xdr:nvCxnSpPr>
        <xdr:cNvPr id="136" name="直線コネクタ 135"/>
        <xdr:cNvCxnSpPr/>
      </xdr:nvCxnSpPr>
      <xdr:spPr>
        <a:xfrm flipV="1">
          <a:off x="7861300" y="68999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7" name="楕円 136"/>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110490</xdr:rowOff>
    </xdr:to>
    <xdr:cxnSp macro="">
      <xdr:nvCxnSpPr>
        <xdr:cNvPr id="138" name="直線コネクタ 137"/>
        <xdr:cNvCxnSpPr/>
      </xdr:nvCxnSpPr>
      <xdr:spPr>
        <a:xfrm>
          <a:off x="6972300" y="7117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143527</xdr:rowOff>
    </xdr:from>
    <xdr:ext cx="469744" cy="259045"/>
    <xdr:sp macro="" textlink="">
      <xdr:nvSpPr>
        <xdr:cNvPr id="143" name="n_1main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109237</xdr:rowOff>
    </xdr:from>
    <xdr:ext cx="469744" cy="259045"/>
    <xdr:sp macro="" textlink="">
      <xdr:nvSpPr>
        <xdr:cNvPr id="144" name="n_2mainValue【図書館】&#10;一人当たり面積"/>
        <xdr:cNvSpPr txBox="1"/>
      </xdr:nvSpPr>
      <xdr:spPr>
        <a:xfrm>
          <a:off x="8515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152417</xdr:rowOff>
    </xdr:from>
    <xdr:ext cx="469744" cy="259045"/>
    <xdr:sp macro="" textlink="">
      <xdr:nvSpPr>
        <xdr:cNvPr id="145" name="n_3mainValue【図書館】&#10;一人当たり面積"/>
        <xdr:cNvSpPr txBox="1"/>
      </xdr:nvSpPr>
      <xdr:spPr>
        <a:xfrm>
          <a:off x="7626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6"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87" name="楕円 186"/>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88" name="【体育館・プール】&#10;有形固定資産減価償却率該当値テキスト"/>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89" name="楕円 188"/>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102870</xdr:rowOff>
    </xdr:to>
    <xdr:cxnSp macro="">
      <xdr:nvCxnSpPr>
        <xdr:cNvPr id="190" name="直線コネクタ 189"/>
        <xdr:cNvCxnSpPr/>
      </xdr:nvCxnSpPr>
      <xdr:spPr>
        <a:xfrm>
          <a:off x="3797300" y="10180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1" name="楕円 190"/>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64770</xdr:rowOff>
    </xdr:to>
    <xdr:cxnSp macro="">
      <xdr:nvCxnSpPr>
        <xdr:cNvPr id="192" name="直線コネクタ 191"/>
        <xdr:cNvCxnSpPr/>
      </xdr:nvCxnSpPr>
      <xdr:spPr>
        <a:xfrm>
          <a:off x="2908300" y="1014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113030</xdr:rowOff>
    </xdr:from>
    <xdr:to>
      <xdr:col>10</xdr:col>
      <xdr:colOff>165100</xdr:colOff>
      <xdr:row>59</xdr:row>
      <xdr:rowOff>43180</xdr:rowOff>
    </xdr:to>
    <xdr:sp macro="" textlink="">
      <xdr:nvSpPr>
        <xdr:cNvPr id="193" name="楕円 192"/>
        <xdr:cNvSpPr/>
      </xdr:nvSpPr>
      <xdr:spPr>
        <a:xfrm>
          <a:off x="196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163830</xdr:rowOff>
    </xdr:from>
    <xdr:to>
      <xdr:col>15</xdr:col>
      <xdr:colOff>50800</xdr:colOff>
      <xdr:row>59</xdr:row>
      <xdr:rowOff>28575</xdr:rowOff>
    </xdr:to>
    <xdr:cxnSp macro="">
      <xdr:nvCxnSpPr>
        <xdr:cNvPr id="194" name="直線コネクタ 193"/>
        <xdr:cNvCxnSpPr/>
      </xdr:nvCxnSpPr>
      <xdr:spPr>
        <a:xfrm>
          <a:off x="2019300" y="1010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xdr:rowOff>
    </xdr:from>
    <xdr:to>
      <xdr:col>6</xdr:col>
      <xdr:colOff>38100</xdr:colOff>
      <xdr:row>58</xdr:row>
      <xdr:rowOff>102235</xdr:rowOff>
    </xdr:to>
    <xdr:sp macro="" textlink="">
      <xdr:nvSpPr>
        <xdr:cNvPr id="195" name="楕円 194"/>
        <xdr:cNvSpPr/>
      </xdr:nvSpPr>
      <xdr:spPr>
        <a:xfrm>
          <a:off x="107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51435</xdr:rowOff>
    </xdr:from>
    <xdr:to>
      <xdr:col>10</xdr:col>
      <xdr:colOff>114300</xdr:colOff>
      <xdr:row>58</xdr:row>
      <xdr:rowOff>163830</xdr:rowOff>
    </xdr:to>
    <xdr:cxnSp macro="">
      <xdr:nvCxnSpPr>
        <xdr:cNvPr id="196" name="直線コネクタ 195"/>
        <xdr:cNvCxnSpPr/>
      </xdr:nvCxnSpPr>
      <xdr:spPr>
        <a:xfrm>
          <a:off x="1130300" y="999553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201"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202" name="n_2mainValue【体育館・プール】&#10;有形固定資産減価償却率"/>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59707</xdr:rowOff>
    </xdr:from>
    <xdr:ext cx="405111" cy="259045"/>
    <xdr:sp macro="" textlink="">
      <xdr:nvSpPr>
        <xdr:cNvPr id="203" name="n_3mainValue【体育館・プール】&#10;有形固定資産減価償却率"/>
        <xdr:cNvSpPr txBox="1"/>
      </xdr:nvSpPr>
      <xdr:spPr>
        <a:xfrm>
          <a:off x="1816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118762</xdr:rowOff>
    </xdr:from>
    <xdr:ext cx="405111" cy="259045"/>
    <xdr:sp macro="" textlink="">
      <xdr:nvSpPr>
        <xdr:cNvPr id="204" name="n_4mainValue【体育館・プール】&#10;有形固定資産減価償却率"/>
        <xdr:cNvSpPr txBox="1"/>
      </xdr:nvSpPr>
      <xdr:spPr>
        <a:xfrm>
          <a:off x="927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144882</xdr:rowOff>
    </xdr:from>
    <xdr:to>
      <xdr:col>55</xdr:col>
      <xdr:colOff>50800</xdr:colOff>
      <xdr:row>63</xdr:row>
      <xdr:rowOff>75032</xdr:rowOff>
    </xdr:to>
    <xdr:sp macro="" textlink="">
      <xdr:nvSpPr>
        <xdr:cNvPr id="242" name="楕円 241"/>
        <xdr:cNvSpPr/>
      </xdr:nvSpPr>
      <xdr:spPr>
        <a:xfrm>
          <a:off x="104267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123309</xdr:rowOff>
    </xdr:from>
    <xdr:ext cx="469744" cy="259045"/>
    <xdr:sp macro="" textlink="">
      <xdr:nvSpPr>
        <xdr:cNvPr id="243" name="【体育館・プール】&#10;一人当たり面積該当値テキスト"/>
        <xdr:cNvSpPr txBox="1"/>
      </xdr:nvSpPr>
      <xdr:spPr>
        <a:xfrm>
          <a:off x="10515600" y="107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147625</xdr:rowOff>
    </xdr:from>
    <xdr:to>
      <xdr:col>50</xdr:col>
      <xdr:colOff>165100</xdr:colOff>
      <xdr:row>63</xdr:row>
      <xdr:rowOff>77775</xdr:rowOff>
    </xdr:to>
    <xdr:sp macro="" textlink="">
      <xdr:nvSpPr>
        <xdr:cNvPr id="244" name="楕円 243"/>
        <xdr:cNvSpPr/>
      </xdr:nvSpPr>
      <xdr:spPr>
        <a:xfrm>
          <a:off x="9588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24232</xdr:rowOff>
    </xdr:from>
    <xdr:to>
      <xdr:col>55</xdr:col>
      <xdr:colOff>0</xdr:colOff>
      <xdr:row>63</xdr:row>
      <xdr:rowOff>26975</xdr:rowOff>
    </xdr:to>
    <xdr:cxnSp macro="">
      <xdr:nvCxnSpPr>
        <xdr:cNvPr id="245" name="直線コネクタ 244"/>
        <xdr:cNvCxnSpPr/>
      </xdr:nvCxnSpPr>
      <xdr:spPr>
        <a:xfrm flipV="1">
          <a:off x="9639300" y="1082558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149911</xdr:rowOff>
    </xdr:from>
    <xdr:to>
      <xdr:col>46</xdr:col>
      <xdr:colOff>38100</xdr:colOff>
      <xdr:row>63</xdr:row>
      <xdr:rowOff>80061</xdr:rowOff>
    </xdr:to>
    <xdr:sp macro="" textlink="">
      <xdr:nvSpPr>
        <xdr:cNvPr id="246" name="楕円 245"/>
        <xdr:cNvSpPr/>
      </xdr:nvSpPr>
      <xdr:spPr>
        <a:xfrm>
          <a:off x="8699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26975</xdr:rowOff>
    </xdr:from>
    <xdr:to>
      <xdr:col>50</xdr:col>
      <xdr:colOff>114300</xdr:colOff>
      <xdr:row>63</xdr:row>
      <xdr:rowOff>29261</xdr:rowOff>
    </xdr:to>
    <xdr:cxnSp macro="">
      <xdr:nvCxnSpPr>
        <xdr:cNvPr id="247" name="直線コネクタ 246"/>
        <xdr:cNvCxnSpPr/>
      </xdr:nvCxnSpPr>
      <xdr:spPr>
        <a:xfrm flipV="1">
          <a:off x="8750300" y="1082832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152197</xdr:rowOff>
    </xdr:from>
    <xdr:to>
      <xdr:col>41</xdr:col>
      <xdr:colOff>101600</xdr:colOff>
      <xdr:row>63</xdr:row>
      <xdr:rowOff>82347</xdr:rowOff>
    </xdr:to>
    <xdr:sp macro="" textlink="">
      <xdr:nvSpPr>
        <xdr:cNvPr id="248" name="楕円 247"/>
        <xdr:cNvSpPr/>
      </xdr:nvSpPr>
      <xdr:spPr>
        <a:xfrm>
          <a:off x="7810500" y="107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29261</xdr:rowOff>
    </xdr:from>
    <xdr:to>
      <xdr:col>45</xdr:col>
      <xdr:colOff>177800</xdr:colOff>
      <xdr:row>63</xdr:row>
      <xdr:rowOff>31547</xdr:rowOff>
    </xdr:to>
    <xdr:cxnSp macro="">
      <xdr:nvCxnSpPr>
        <xdr:cNvPr id="249" name="直線コネクタ 248"/>
        <xdr:cNvCxnSpPr/>
      </xdr:nvCxnSpPr>
      <xdr:spPr>
        <a:xfrm flipV="1">
          <a:off x="7861300" y="108306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162713</xdr:rowOff>
    </xdr:from>
    <xdr:to>
      <xdr:col>36</xdr:col>
      <xdr:colOff>165100</xdr:colOff>
      <xdr:row>63</xdr:row>
      <xdr:rowOff>92863</xdr:rowOff>
    </xdr:to>
    <xdr:sp macro="" textlink="">
      <xdr:nvSpPr>
        <xdr:cNvPr id="250" name="楕円 249"/>
        <xdr:cNvSpPr/>
      </xdr:nvSpPr>
      <xdr:spPr>
        <a:xfrm>
          <a:off x="6921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31547</xdr:rowOff>
    </xdr:from>
    <xdr:to>
      <xdr:col>41</xdr:col>
      <xdr:colOff>50800</xdr:colOff>
      <xdr:row>63</xdr:row>
      <xdr:rowOff>42063</xdr:rowOff>
    </xdr:to>
    <xdr:cxnSp macro="">
      <xdr:nvCxnSpPr>
        <xdr:cNvPr id="251" name="直線コネクタ 250"/>
        <xdr:cNvCxnSpPr/>
      </xdr:nvCxnSpPr>
      <xdr:spPr>
        <a:xfrm flipV="1">
          <a:off x="6972300" y="1083289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68902</xdr:rowOff>
    </xdr:from>
    <xdr:ext cx="469744" cy="259045"/>
    <xdr:sp macro="" textlink="">
      <xdr:nvSpPr>
        <xdr:cNvPr id="256" name="n_1mainValue【体育館・プール】&#10;一人当たり面積"/>
        <xdr:cNvSpPr txBox="1"/>
      </xdr:nvSpPr>
      <xdr:spPr>
        <a:xfrm>
          <a:off x="93917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71188</xdr:rowOff>
    </xdr:from>
    <xdr:ext cx="469744" cy="259045"/>
    <xdr:sp macro="" textlink="">
      <xdr:nvSpPr>
        <xdr:cNvPr id="257" name="n_2mainValue【体育館・プール】&#10;一人当たり面積"/>
        <xdr:cNvSpPr txBox="1"/>
      </xdr:nvSpPr>
      <xdr:spPr>
        <a:xfrm>
          <a:off x="85154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73474</xdr:rowOff>
    </xdr:from>
    <xdr:ext cx="469744" cy="259045"/>
    <xdr:sp macro="" textlink="">
      <xdr:nvSpPr>
        <xdr:cNvPr id="258" name="n_3mainValue【体育館・プール】&#10;一人当たり面積"/>
        <xdr:cNvSpPr txBox="1"/>
      </xdr:nvSpPr>
      <xdr:spPr>
        <a:xfrm>
          <a:off x="7626427" y="108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109390</xdr:rowOff>
    </xdr:from>
    <xdr:ext cx="469744" cy="259045"/>
    <xdr:sp macro="" textlink="">
      <xdr:nvSpPr>
        <xdr:cNvPr id="259" name="n_4mainValue【体育館・プール】&#10;一人当たり面積"/>
        <xdr:cNvSpPr txBox="1"/>
      </xdr:nvSpPr>
      <xdr:spPr>
        <a:xfrm>
          <a:off x="6737427" y="105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88264</xdr:rowOff>
    </xdr:from>
    <xdr:to>
      <xdr:col>24</xdr:col>
      <xdr:colOff>114300</xdr:colOff>
      <xdr:row>82</xdr:row>
      <xdr:rowOff>18414</xdr:rowOff>
    </xdr:to>
    <xdr:sp macro="" textlink="">
      <xdr:nvSpPr>
        <xdr:cNvPr id="300" name="楕円 299"/>
        <xdr:cNvSpPr/>
      </xdr:nvSpPr>
      <xdr:spPr>
        <a:xfrm>
          <a:off x="4584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111141</xdr:rowOff>
    </xdr:from>
    <xdr:ext cx="405111" cy="259045"/>
    <xdr:sp macro="" textlink="">
      <xdr:nvSpPr>
        <xdr:cNvPr id="301" name="【福祉施設】&#10;有形固定資産減価償却率該当値テキスト"/>
        <xdr:cNvSpPr txBox="1"/>
      </xdr:nvSpPr>
      <xdr:spPr>
        <a:xfrm>
          <a:off x="4673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302" name="楕円 301"/>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81</xdr:row>
      <xdr:rowOff>139064</xdr:rowOff>
    </xdr:to>
    <xdr:cxnSp macro="">
      <xdr:nvCxnSpPr>
        <xdr:cNvPr id="303" name="直線コネクタ 302"/>
        <xdr:cNvCxnSpPr/>
      </xdr:nvCxnSpPr>
      <xdr:spPr>
        <a:xfrm>
          <a:off x="3797300" y="139865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304" name="楕円 303"/>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81</xdr:row>
      <xdr:rowOff>158114</xdr:rowOff>
    </xdr:to>
    <xdr:cxnSp macro="">
      <xdr:nvCxnSpPr>
        <xdr:cNvPr id="305" name="直線コネクタ 304"/>
        <xdr:cNvCxnSpPr/>
      </xdr:nvCxnSpPr>
      <xdr:spPr>
        <a:xfrm flipV="1">
          <a:off x="2908300" y="139865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06" name="楕円 305"/>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81</xdr:row>
      <xdr:rowOff>158114</xdr:rowOff>
    </xdr:to>
    <xdr:cxnSp macro="">
      <xdr:nvCxnSpPr>
        <xdr:cNvPr id="307" name="直線コネクタ 306"/>
        <xdr:cNvCxnSpPr/>
      </xdr:nvCxnSpPr>
      <xdr:spPr>
        <a:xfrm>
          <a:off x="2019300" y="140284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103505</xdr:rowOff>
    </xdr:from>
    <xdr:to>
      <xdr:col>6</xdr:col>
      <xdr:colOff>38100</xdr:colOff>
      <xdr:row>82</xdr:row>
      <xdr:rowOff>33655</xdr:rowOff>
    </xdr:to>
    <xdr:sp macro="" textlink="">
      <xdr:nvSpPr>
        <xdr:cNvPr id="308" name="楕円 307"/>
        <xdr:cNvSpPr/>
      </xdr:nvSpPr>
      <xdr:spPr>
        <a:xfrm>
          <a:off x="1079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140970</xdr:rowOff>
    </xdr:from>
    <xdr:to>
      <xdr:col>10</xdr:col>
      <xdr:colOff>114300</xdr:colOff>
      <xdr:row>81</xdr:row>
      <xdr:rowOff>154305</xdr:rowOff>
    </xdr:to>
    <xdr:cxnSp macro="">
      <xdr:nvCxnSpPr>
        <xdr:cNvPr id="309" name="直線コネクタ 308"/>
        <xdr:cNvCxnSpPr/>
      </xdr:nvCxnSpPr>
      <xdr:spPr>
        <a:xfrm flipV="1">
          <a:off x="1130300" y="140284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314" name="n_1mainValue【福祉施設】&#10;有形固定資産減価償却率"/>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28591</xdr:rowOff>
    </xdr:from>
    <xdr:ext cx="405111" cy="259045"/>
    <xdr:sp macro="" textlink="">
      <xdr:nvSpPr>
        <xdr:cNvPr id="315" name="n_2mainValue【福祉施設】&#10;有形固定資産減価償却率"/>
        <xdr:cNvSpPr txBox="1"/>
      </xdr:nvSpPr>
      <xdr:spPr>
        <a:xfrm>
          <a:off x="2705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6" name="n_3main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24782</xdr:rowOff>
    </xdr:from>
    <xdr:ext cx="405111" cy="259045"/>
    <xdr:sp macro="" textlink="">
      <xdr:nvSpPr>
        <xdr:cNvPr id="317" name="n_4mainValue【福祉施設】&#10;有形固定資産減価償却率"/>
        <xdr:cNvSpPr txBox="1"/>
      </xdr:nvSpPr>
      <xdr:spPr>
        <a:xfrm>
          <a:off x="927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167639</xdr:rowOff>
    </xdr:from>
    <xdr:to>
      <xdr:col>55</xdr:col>
      <xdr:colOff>50800</xdr:colOff>
      <xdr:row>85</xdr:row>
      <xdr:rowOff>97789</xdr:rowOff>
    </xdr:to>
    <xdr:sp macro="" textlink="">
      <xdr:nvSpPr>
        <xdr:cNvPr id="357" name="楕円 356"/>
        <xdr:cNvSpPr/>
      </xdr:nvSpPr>
      <xdr:spPr>
        <a:xfrm>
          <a:off x="10426700" y="145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358" name="【福祉施設】&#10;一人当たり面積該当値テキスト"/>
        <xdr:cNvSpPr txBox="1"/>
      </xdr:nvSpPr>
      <xdr:spPr>
        <a:xfrm>
          <a:off x="10515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0</xdr:rowOff>
    </xdr:from>
    <xdr:to>
      <xdr:col>50</xdr:col>
      <xdr:colOff>165100</xdr:colOff>
      <xdr:row>85</xdr:row>
      <xdr:rowOff>101600</xdr:rowOff>
    </xdr:to>
    <xdr:sp macro="" textlink="">
      <xdr:nvSpPr>
        <xdr:cNvPr id="359" name="楕円 358"/>
        <xdr:cNvSpPr/>
      </xdr:nvSpPr>
      <xdr:spPr>
        <a:xfrm>
          <a:off x="95885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46989</xdr:rowOff>
    </xdr:from>
    <xdr:to>
      <xdr:col>55</xdr:col>
      <xdr:colOff>0</xdr:colOff>
      <xdr:row>85</xdr:row>
      <xdr:rowOff>50800</xdr:rowOff>
    </xdr:to>
    <xdr:cxnSp macro="">
      <xdr:nvCxnSpPr>
        <xdr:cNvPr id="360" name="直線コネクタ 359"/>
        <xdr:cNvCxnSpPr/>
      </xdr:nvCxnSpPr>
      <xdr:spPr>
        <a:xfrm flipV="1">
          <a:off x="9639300" y="14620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81280</xdr:rowOff>
    </xdr:from>
    <xdr:to>
      <xdr:col>46</xdr:col>
      <xdr:colOff>38100</xdr:colOff>
      <xdr:row>85</xdr:row>
      <xdr:rowOff>11430</xdr:rowOff>
    </xdr:to>
    <xdr:sp macro="" textlink="">
      <xdr:nvSpPr>
        <xdr:cNvPr id="361" name="楕円 360"/>
        <xdr:cNvSpPr/>
      </xdr:nvSpPr>
      <xdr:spPr>
        <a:xfrm>
          <a:off x="86995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132080</xdr:rowOff>
    </xdr:from>
    <xdr:to>
      <xdr:col>50</xdr:col>
      <xdr:colOff>114300</xdr:colOff>
      <xdr:row>85</xdr:row>
      <xdr:rowOff>50800</xdr:rowOff>
    </xdr:to>
    <xdr:cxnSp macro="">
      <xdr:nvCxnSpPr>
        <xdr:cNvPr id="362" name="直線コネクタ 361"/>
        <xdr:cNvCxnSpPr/>
      </xdr:nvCxnSpPr>
      <xdr:spPr>
        <a:xfrm>
          <a:off x="8750300" y="1453388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86361</xdr:rowOff>
    </xdr:from>
    <xdr:to>
      <xdr:col>41</xdr:col>
      <xdr:colOff>101600</xdr:colOff>
      <xdr:row>85</xdr:row>
      <xdr:rowOff>16511</xdr:rowOff>
    </xdr:to>
    <xdr:sp macro="" textlink="">
      <xdr:nvSpPr>
        <xdr:cNvPr id="363" name="楕円 362"/>
        <xdr:cNvSpPr/>
      </xdr:nvSpPr>
      <xdr:spPr>
        <a:xfrm>
          <a:off x="781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132080</xdr:rowOff>
    </xdr:from>
    <xdr:to>
      <xdr:col>45</xdr:col>
      <xdr:colOff>177800</xdr:colOff>
      <xdr:row>84</xdr:row>
      <xdr:rowOff>137161</xdr:rowOff>
    </xdr:to>
    <xdr:cxnSp macro="">
      <xdr:nvCxnSpPr>
        <xdr:cNvPr id="364" name="直線コネクタ 363"/>
        <xdr:cNvCxnSpPr/>
      </xdr:nvCxnSpPr>
      <xdr:spPr>
        <a:xfrm flipV="1">
          <a:off x="7861300" y="145338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65" name="楕円 364"/>
        <xdr:cNvSpPr/>
      </xdr:nvSpPr>
      <xdr:spPr>
        <a:xfrm>
          <a:off x="6921500" y="144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107950</xdr:rowOff>
    </xdr:from>
    <xdr:to>
      <xdr:col>41</xdr:col>
      <xdr:colOff>50800</xdr:colOff>
      <xdr:row>84</xdr:row>
      <xdr:rowOff>137161</xdr:rowOff>
    </xdr:to>
    <xdr:cxnSp macro="">
      <xdr:nvCxnSpPr>
        <xdr:cNvPr id="366" name="直線コネクタ 365"/>
        <xdr:cNvCxnSpPr/>
      </xdr:nvCxnSpPr>
      <xdr:spPr>
        <a:xfrm>
          <a:off x="6972300" y="145097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118127</xdr:rowOff>
    </xdr:from>
    <xdr:ext cx="469744" cy="259045"/>
    <xdr:sp macro="" textlink="">
      <xdr:nvSpPr>
        <xdr:cNvPr id="371" name="n_1mainValue【福祉施設】&#10;一人当たり面積"/>
        <xdr:cNvSpPr txBox="1"/>
      </xdr:nvSpPr>
      <xdr:spPr>
        <a:xfrm>
          <a:off x="9391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27957</xdr:rowOff>
    </xdr:from>
    <xdr:ext cx="469744" cy="259045"/>
    <xdr:sp macro="" textlink="">
      <xdr:nvSpPr>
        <xdr:cNvPr id="372" name="n_2mainValue【福祉施設】&#10;一人当たり面積"/>
        <xdr:cNvSpPr txBox="1"/>
      </xdr:nvSpPr>
      <xdr:spPr>
        <a:xfrm>
          <a:off x="8515427"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33038</xdr:rowOff>
    </xdr:from>
    <xdr:ext cx="469744" cy="259045"/>
    <xdr:sp macro="" textlink="">
      <xdr:nvSpPr>
        <xdr:cNvPr id="373" name="n_3mainValue【福祉施設】&#10;一人当たり面積"/>
        <xdr:cNvSpPr txBox="1"/>
      </xdr:nvSpPr>
      <xdr:spPr>
        <a:xfrm>
          <a:off x="7626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74" name="n_4mainValue【福祉施設】&#10;一人当たり面積"/>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431" name="楕円 430"/>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432" name="【一般廃棄物処理施設】&#10;有形固定資産減価償却率該当値テキスト"/>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433" name="楕円 432"/>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51435</xdr:rowOff>
    </xdr:from>
    <xdr:to>
      <xdr:col>85</xdr:col>
      <xdr:colOff>127000</xdr:colOff>
      <xdr:row>39</xdr:row>
      <xdr:rowOff>142875</xdr:rowOff>
    </xdr:to>
    <xdr:cxnSp macro="">
      <xdr:nvCxnSpPr>
        <xdr:cNvPr id="434" name="直線コネクタ 433"/>
        <xdr:cNvCxnSpPr/>
      </xdr:nvCxnSpPr>
      <xdr:spPr>
        <a:xfrm>
          <a:off x="15481300" y="673798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35" name="楕円 434"/>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51435</xdr:rowOff>
    </xdr:from>
    <xdr:to>
      <xdr:col>81</xdr:col>
      <xdr:colOff>50800</xdr:colOff>
      <xdr:row>39</xdr:row>
      <xdr:rowOff>53340</xdr:rowOff>
    </xdr:to>
    <xdr:cxnSp macro="">
      <xdr:nvCxnSpPr>
        <xdr:cNvPr id="436" name="直線コネクタ 435"/>
        <xdr:cNvCxnSpPr/>
      </xdr:nvCxnSpPr>
      <xdr:spPr>
        <a:xfrm flipV="1">
          <a:off x="14592300" y="6737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37" name="楕円 436"/>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53340</xdr:rowOff>
    </xdr:to>
    <xdr:cxnSp macro="">
      <xdr:nvCxnSpPr>
        <xdr:cNvPr id="438" name="直線コネクタ 437"/>
        <xdr:cNvCxnSpPr/>
      </xdr:nvCxnSpPr>
      <xdr:spPr>
        <a:xfrm>
          <a:off x="13703300" y="6692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67310</xdr:rowOff>
    </xdr:from>
    <xdr:to>
      <xdr:col>67</xdr:col>
      <xdr:colOff>101600</xdr:colOff>
      <xdr:row>38</xdr:row>
      <xdr:rowOff>168910</xdr:rowOff>
    </xdr:to>
    <xdr:sp macro="" textlink="">
      <xdr:nvSpPr>
        <xdr:cNvPr id="439" name="楕円 438"/>
        <xdr:cNvSpPr/>
      </xdr:nvSpPr>
      <xdr:spPr>
        <a:xfrm>
          <a:off x="1276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118110</xdr:rowOff>
    </xdr:from>
    <xdr:to>
      <xdr:col>71</xdr:col>
      <xdr:colOff>177800</xdr:colOff>
      <xdr:row>39</xdr:row>
      <xdr:rowOff>5715</xdr:rowOff>
    </xdr:to>
    <xdr:cxnSp macro="">
      <xdr:nvCxnSpPr>
        <xdr:cNvPr id="440" name="直線コネクタ 439"/>
        <xdr:cNvCxnSpPr/>
      </xdr:nvCxnSpPr>
      <xdr:spPr>
        <a:xfrm>
          <a:off x="12814300" y="66332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1"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3"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4"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93362</xdr:rowOff>
    </xdr:from>
    <xdr:ext cx="405111" cy="259045"/>
    <xdr:sp macro="" textlink="">
      <xdr:nvSpPr>
        <xdr:cNvPr id="445" name="n_1mainValue【一般廃棄物処理施設】&#10;有形固定資産減価償却率"/>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46" name="n_2mainValue【一般廃棄物処理施設】&#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47" name="n_3mainValue【一般廃棄物処理施設】&#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448" name="n_4mainValue【一般廃棄物処理施設】&#10;有形固定資産減価償却率"/>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5"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2240</xdr:rowOff>
    </xdr:from>
    <xdr:to>
      <xdr:col>116</xdr:col>
      <xdr:colOff>114300</xdr:colOff>
      <xdr:row>38</xdr:row>
      <xdr:rowOff>103840</xdr:rowOff>
    </xdr:to>
    <xdr:sp macro="" textlink="">
      <xdr:nvSpPr>
        <xdr:cNvPr id="486" name="楕円 485"/>
        <xdr:cNvSpPr/>
      </xdr:nvSpPr>
      <xdr:spPr>
        <a:xfrm>
          <a:off x="22110700" y="65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25118</xdr:rowOff>
    </xdr:from>
    <xdr:ext cx="599010" cy="259045"/>
    <xdr:sp macro="" textlink="">
      <xdr:nvSpPr>
        <xdr:cNvPr id="487" name="【一般廃棄物処理施設】&#10;一人当たり有形固定資産（償却資産）額該当値テキスト"/>
        <xdr:cNvSpPr txBox="1"/>
      </xdr:nvSpPr>
      <xdr:spPr>
        <a:xfrm>
          <a:off x="22199600" y="63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11792</xdr:rowOff>
    </xdr:from>
    <xdr:to>
      <xdr:col>112</xdr:col>
      <xdr:colOff>38100</xdr:colOff>
      <xdr:row>38</xdr:row>
      <xdr:rowOff>113392</xdr:rowOff>
    </xdr:to>
    <xdr:sp macro="" textlink="">
      <xdr:nvSpPr>
        <xdr:cNvPr id="488" name="楕円 487"/>
        <xdr:cNvSpPr/>
      </xdr:nvSpPr>
      <xdr:spPr>
        <a:xfrm>
          <a:off x="21272500" y="65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53040</xdr:rowOff>
    </xdr:from>
    <xdr:to>
      <xdr:col>116</xdr:col>
      <xdr:colOff>63500</xdr:colOff>
      <xdr:row>38</xdr:row>
      <xdr:rowOff>62592</xdr:rowOff>
    </xdr:to>
    <xdr:cxnSp macro="">
      <xdr:nvCxnSpPr>
        <xdr:cNvPr id="489" name="直線コネクタ 488"/>
        <xdr:cNvCxnSpPr/>
      </xdr:nvCxnSpPr>
      <xdr:spPr>
        <a:xfrm flipV="1">
          <a:off x="21323300" y="6568140"/>
          <a:ext cx="8382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23240</xdr:rowOff>
    </xdr:from>
    <xdr:to>
      <xdr:col>107</xdr:col>
      <xdr:colOff>101600</xdr:colOff>
      <xdr:row>38</xdr:row>
      <xdr:rowOff>124840</xdr:rowOff>
    </xdr:to>
    <xdr:sp macro="" textlink="">
      <xdr:nvSpPr>
        <xdr:cNvPr id="490" name="楕円 489"/>
        <xdr:cNvSpPr/>
      </xdr:nvSpPr>
      <xdr:spPr>
        <a:xfrm>
          <a:off x="20383500" y="65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62592</xdr:rowOff>
    </xdr:from>
    <xdr:to>
      <xdr:col>111</xdr:col>
      <xdr:colOff>177800</xdr:colOff>
      <xdr:row>38</xdr:row>
      <xdr:rowOff>74040</xdr:rowOff>
    </xdr:to>
    <xdr:cxnSp macro="">
      <xdr:nvCxnSpPr>
        <xdr:cNvPr id="491" name="直線コネクタ 490"/>
        <xdr:cNvCxnSpPr/>
      </xdr:nvCxnSpPr>
      <xdr:spPr>
        <a:xfrm flipV="1">
          <a:off x="20434300" y="6577692"/>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29430</xdr:rowOff>
    </xdr:from>
    <xdr:to>
      <xdr:col>102</xdr:col>
      <xdr:colOff>165100</xdr:colOff>
      <xdr:row>38</xdr:row>
      <xdr:rowOff>131030</xdr:rowOff>
    </xdr:to>
    <xdr:sp macro="" textlink="">
      <xdr:nvSpPr>
        <xdr:cNvPr id="492" name="楕円 491"/>
        <xdr:cNvSpPr/>
      </xdr:nvSpPr>
      <xdr:spPr>
        <a:xfrm>
          <a:off x="19494500" y="65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74040</xdr:rowOff>
    </xdr:from>
    <xdr:to>
      <xdr:col>107</xdr:col>
      <xdr:colOff>50800</xdr:colOff>
      <xdr:row>38</xdr:row>
      <xdr:rowOff>80230</xdr:rowOff>
    </xdr:to>
    <xdr:cxnSp macro="">
      <xdr:nvCxnSpPr>
        <xdr:cNvPr id="493" name="直線コネクタ 492"/>
        <xdr:cNvCxnSpPr/>
      </xdr:nvCxnSpPr>
      <xdr:spPr>
        <a:xfrm flipV="1">
          <a:off x="19545300" y="6589140"/>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41811</xdr:rowOff>
    </xdr:from>
    <xdr:to>
      <xdr:col>98</xdr:col>
      <xdr:colOff>38100</xdr:colOff>
      <xdr:row>38</xdr:row>
      <xdr:rowOff>143411</xdr:rowOff>
    </xdr:to>
    <xdr:sp macro="" textlink="">
      <xdr:nvSpPr>
        <xdr:cNvPr id="494" name="楕円 493"/>
        <xdr:cNvSpPr/>
      </xdr:nvSpPr>
      <xdr:spPr>
        <a:xfrm>
          <a:off x="18605500" y="65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80230</xdr:rowOff>
    </xdr:from>
    <xdr:to>
      <xdr:col>102</xdr:col>
      <xdr:colOff>114300</xdr:colOff>
      <xdr:row>38</xdr:row>
      <xdr:rowOff>92611</xdr:rowOff>
    </xdr:to>
    <xdr:cxnSp macro="">
      <xdr:nvCxnSpPr>
        <xdr:cNvPr id="495" name="直線コネクタ 494"/>
        <xdr:cNvCxnSpPr/>
      </xdr:nvCxnSpPr>
      <xdr:spPr>
        <a:xfrm flipV="1">
          <a:off x="18656300" y="6595330"/>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6"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98"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99" name="n_4aveValue【一般廃棄物処理施設】&#10;一人当たり有形固定資産（償却資産）額"/>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129919</xdr:rowOff>
    </xdr:from>
    <xdr:ext cx="599010" cy="259045"/>
    <xdr:sp macro="" textlink="">
      <xdr:nvSpPr>
        <xdr:cNvPr id="500" name="n_1mainValue【一般廃棄物処理施設】&#10;一人当たり有形固定資産（償却資産）額"/>
        <xdr:cNvSpPr txBox="1"/>
      </xdr:nvSpPr>
      <xdr:spPr>
        <a:xfrm>
          <a:off x="21011095" y="630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115967</xdr:rowOff>
    </xdr:from>
    <xdr:ext cx="599010" cy="259045"/>
    <xdr:sp macro="" textlink="">
      <xdr:nvSpPr>
        <xdr:cNvPr id="501" name="n_2mainValue【一般廃棄物処理施設】&#10;一人当たり有形固定資産（償却資産）額"/>
        <xdr:cNvSpPr txBox="1"/>
      </xdr:nvSpPr>
      <xdr:spPr>
        <a:xfrm>
          <a:off x="20134795" y="663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147557</xdr:rowOff>
    </xdr:from>
    <xdr:ext cx="599010" cy="259045"/>
    <xdr:sp macro="" textlink="">
      <xdr:nvSpPr>
        <xdr:cNvPr id="502" name="n_3mainValue【一般廃棄物処理施設】&#10;一人当たり有形固定資産（償却資産）額"/>
        <xdr:cNvSpPr txBox="1"/>
      </xdr:nvSpPr>
      <xdr:spPr>
        <a:xfrm>
          <a:off x="19245795" y="631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159938</xdr:rowOff>
    </xdr:from>
    <xdr:ext cx="599010" cy="259045"/>
    <xdr:sp macro="" textlink="">
      <xdr:nvSpPr>
        <xdr:cNvPr id="503" name="n_4mainValue【一般廃棄物処理施設】&#10;一人当たり有形固定資産（償却資産）額"/>
        <xdr:cNvSpPr txBox="1"/>
      </xdr:nvSpPr>
      <xdr:spPr>
        <a:xfrm>
          <a:off x="18356795" y="63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4"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45" name="楕円 544"/>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46"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141877</xdr:rowOff>
    </xdr:from>
    <xdr:to>
      <xdr:col>81</xdr:col>
      <xdr:colOff>101600</xdr:colOff>
      <xdr:row>60</xdr:row>
      <xdr:rowOff>72027</xdr:rowOff>
    </xdr:to>
    <xdr:sp macro="" textlink="">
      <xdr:nvSpPr>
        <xdr:cNvPr id="547" name="楕円 546"/>
        <xdr:cNvSpPr/>
      </xdr:nvSpPr>
      <xdr:spPr>
        <a:xfrm>
          <a:off x="15430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21227</xdr:rowOff>
    </xdr:from>
    <xdr:to>
      <xdr:col>85</xdr:col>
      <xdr:colOff>127000</xdr:colOff>
      <xdr:row>60</xdr:row>
      <xdr:rowOff>65315</xdr:rowOff>
    </xdr:to>
    <xdr:cxnSp macro="">
      <xdr:nvCxnSpPr>
        <xdr:cNvPr id="548" name="直線コネクタ 547"/>
        <xdr:cNvCxnSpPr/>
      </xdr:nvCxnSpPr>
      <xdr:spPr>
        <a:xfrm>
          <a:off x="15481300" y="103082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9" name="楕円 548"/>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21227</xdr:rowOff>
    </xdr:to>
    <xdr:cxnSp macro="">
      <xdr:nvCxnSpPr>
        <xdr:cNvPr id="550" name="直線コネクタ 549"/>
        <xdr:cNvCxnSpPr/>
      </xdr:nvCxnSpPr>
      <xdr:spPr>
        <a:xfrm>
          <a:off x="14592300" y="1026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551" name="楕円 550"/>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59</xdr:row>
      <xdr:rowOff>148590</xdr:rowOff>
    </xdr:to>
    <xdr:cxnSp macro="">
      <xdr:nvCxnSpPr>
        <xdr:cNvPr id="552" name="直線コネクタ 551"/>
        <xdr:cNvCxnSpPr/>
      </xdr:nvCxnSpPr>
      <xdr:spPr>
        <a:xfrm>
          <a:off x="13703300" y="102200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9616</xdr:rowOff>
    </xdr:from>
    <xdr:to>
      <xdr:col>67</xdr:col>
      <xdr:colOff>101600</xdr:colOff>
      <xdr:row>59</xdr:row>
      <xdr:rowOff>111216</xdr:rowOff>
    </xdr:to>
    <xdr:sp macro="" textlink="">
      <xdr:nvSpPr>
        <xdr:cNvPr id="553" name="楕円 552"/>
        <xdr:cNvSpPr/>
      </xdr:nvSpPr>
      <xdr:spPr>
        <a:xfrm>
          <a:off x="12763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60416</xdr:rowOff>
    </xdr:from>
    <xdr:to>
      <xdr:col>71</xdr:col>
      <xdr:colOff>177800</xdr:colOff>
      <xdr:row>59</xdr:row>
      <xdr:rowOff>104503</xdr:rowOff>
    </xdr:to>
    <xdr:cxnSp macro="">
      <xdr:nvCxnSpPr>
        <xdr:cNvPr id="554" name="直線コネクタ 553"/>
        <xdr:cNvCxnSpPr/>
      </xdr:nvCxnSpPr>
      <xdr:spPr>
        <a:xfrm>
          <a:off x="12814300" y="1017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5"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6"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7"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8"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63154</xdr:rowOff>
    </xdr:from>
    <xdr:ext cx="405111" cy="259045"/>
    <xdr:sp macro="" textlink="">
      <xdr:nvSpPr>
        <xdr:cNvPr id="559" name="n_1mainValue【保健センター・保健所】&#10;有形固定資産減価償却率"/>
        <xdr:cNvSpPr txBox="1"/>
      </xdr:nvSpPr>
      <xdr:spPr>
        <a:xfrm>
          <a:off x="15266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0" name="n_2main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146430</xdr:rowOff>
    </xdr:from>
    <xdr:ext cx="405111" cy="259045"/>
    <xdr:sp macro="" textlink="">
      <xdr:nvSpPr>
        <xdr:cNvPr id="561" name="n_3mainValue【保健センター・保健所】&#10;有形固定資産減価償却率"/>
        <xdr:cNvSpPr txBox="1"/>
      </xdr:nvSpPr>
      <xdr:spPr>
        <a:xfrm>
          <a:off x="13500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102343</xdr:rowOff>
    </xdr:from>
    <xdr:ext cx="405111" cy="259045"/>
    <xdr:sp macro="" textlink="">
      <xdr:nvSpPr>
        <xdr:cNvPr id="562" name="n_4mainValue【保健センター・保健所】&#10;有形固定資産減価償却率"/>
        <xdr:cNvSpPr txBox="1"/>
      </xdr:nvSpPr>
      <xdr:spPr>
        <a:xfrm>
          <a:off x="12611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1"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02" name="楕円 601"/>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03" name="【保健センター・保健所】&#10;一人当たり面積該当値テキスト"/>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04" name="楕円 603"/>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125730</xdr:rowOff>
    </xdr:to>
    <xdr:cxnSp macro="">
      <xdr:nvCxnSpPr>
        <xdr:cNvPr id="605" name="直線コネクタ 604"/>
        <xdr:cNvCxnSpPr/>
      </xdr:nvCxnSpPr>
      <xdr:spPr>
        <a:xfrm flipV="1">
          <a:off x="21323300" y="1092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06" name="楕円 605"/>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07" name="直線コネクタ 606"/>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608" name="楕円 607"/>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129540</xdr:rowOff>
    </xdr:to>
    <xdr:cxnSp macro="">
      <xdr:nvCxnSpPr>
        <xdr:cNvPr id="609" name="直線コネクタ 608"/>
        <xdr:cNvCxnSpPr/>
      </xdr:nvCxnSpPr>
      <xdr:spPr>
        <a:xfrm flipV="1">
          <a:off x="19545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610" name="楕円 609"/>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129540</xdr:rowOff>
    </xdr:to>
    <xdr:cxnSp macro="">
      <xdr:nvCxnSpPr>
        <xdr:cNvPr id="611" name="直線コネクタ 610"/>
        <xdr:cNvCxnSpPr/>
      </xdr:nvCxnSpPr>
      <xdr:spPr>
        <a:xfrm>
          <a:off x="18656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5"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16"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17"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618" name="n_3mainValue【保健センター・保健所】&#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619" name="n_4mainValue【保健センター・保健所】&#10;一人当たり面積"/>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50"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xdr:rowOff>
    </xdr:from>
    <xdr:to>
      <xdr:col>85</xdr:col>
      <xdr:colOff>177800</xdr:colOff>
      <xdr:row>82</xdr:row>
      <xdr:rowOff>108494</xdr:rowOff>
    </xdr:to>
    <xdr:sp macro="" textlink="">
      <xdr:nvSpPr>
        <xdr:cNvPr id="661" name="楕円 660"/>
        <xdr:cNvSpPr/>
      </xdr:nvSpPr>
      <xdr:spPr>
        <a:xfrm>
          <a:off x="16268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29771</xdr:rowOff>
    </xdr:from>
    <xdr:ext cx="405111" cy="259045"/>
    <xdr:sp macro="" textlink="">
      <xdr:nvSpPr>
        <xdr:cNvPr id="662" name="【消防施設】&#10;有形固定資産減価償却率該当値テキスト"/>
        <xdr:cNvSpPr txBox="1"/>
      </xdr:nvSpPr>
      <xdr:spPr>
        <a:xfrm>
          <a:off x="163576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663" name="楕円 662"/>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57694</xdr:rowOff>
    </xdr:from>
    <xdr:to>
      <xdr:col>85</xdr:col>
      <xdr:colOff>127000</xdr:colOff>
      <xdr:row>83</xdr:row>
      <xdr:rowOff>59327</xdr:rowOff>
    </xdr:to>
    <xdr:cxnSp macro="">
      <xdr:nvCxnSpPr>
        <xdr:cNvPr id="664" name="直線コネクタ 663"/>
        <xdr:cNvCxnSpPr/>
      </xdr:nvCxnSpPr>
      <xdr:spPr>
        <a:xfrm flipV="1">
          <a:off x="15481300" y="14116594"/>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52614</xdr:rowOff>
    </xdr:from>
    <xdr:to>
      <xdr:col>76</xdr:col>
      <xdr:colOff>165100</xdr:colOff>
      <xdr:row>81</xdr:row>
      <xdr:rowOff>154214</xdr:rowOff>
    </xdr:to>
    <xdr:sp macro="" textlink="">
      <xdr:nvSpPr>
        <xdr:cNvPr id="665" name="楕円 664"/>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83</xdr:row>
      <xdr:rowOff>59327</xdr:rowOff>
    </xdr:to>
    <xdr:cxnSp macro="">
      <xdr:nvCxnSpPr>
        <xdr:cNvPr id="666" name="直線コネクタ 665"/>
        <xdr:cNvCxnSpPr/>
      </xdr:nvCxnSpPr>
      <xdr:spPr>
        <a:xfrm>
          <a:off x="14592300" y="13990864"/>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7" name="楕円 666"/>
        <xdr:cNvSpPr/>
      </xdr:nvSpPr>
      <xdr:spPr>
        <a:xfrm>
          <a:off x="1365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103414</xdr:rowOff>
    </xdr:from>
    <xdr:to>
      <xdr:col>76</xdr:col>
      <xdr:colOff>114300</xdr:colOff>
      <xdr:row>82</xdr:row>
      <xdr:rowOff>119743</xdr:rowOff>
    </xdr:to>
    <xdr:cxnSp macro="">
      <xdr:nvCxnSpPr>
        <xdr:cNvPr id="668" name="直線コネクタ 667"/>
        <xdr:cNvCxnSpPr/>
      </xdr:nvCxnSpPr>
      <xdr:spPr>
        <a:xfrm flipV="1">
          <a:off x="13703300" y="1399086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669" name="楕円 668"/>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119743</xdr:rowOff>
    </xdr:from>
    <xdr:to>
      <xdr:col>71</xdr:col>
      <xdr:colOff>177800</xdr:colOff>
      <xdr:row>83</xdr:row>
      <xdr:rowOff>33201</xdr:rowOff>
    </xdr:to>
    <xdr:cxnSp macro="">
      <xdr:nvCxnSpPr>
        <xdr:cNvPr id="670" name="直線コネクタ 669"/>
        <xdr:cNvCxnSpPr/>
      </xdr:nvCxnSpPr>
      <xdr:spPr>
        <a:xfrm flipV="1">
          <a:off x="12814300" y="141786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72"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4"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126654</xdr:rowOff>
    </xdr:from>
    <xdr:ext cx="405111" cy="259045"/>
    <xdr:sp macro="" textlink="">
      <xdr:nvSpPr>
        <xdr:cNvPr id="675" name="n_1mainValue【消防施設】&#10;有形固定資産減価償却率"/>
        <xdr:cNvSpPr txBox="1"/>
      </xdr:nvSpPr>
      <xdr:spPr>
        <a:xfrm>
          <a:off x="152660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170741</xdr:rowOff>
    </xdr:from>
    <xdr:ext cx="405111" cy="259045"/>
    <xdr:sp macro="" textlink="">
      <xdr:nvSpPr>
        <xdr:cNvPr id="676" name="n_2mainValue【消防施設】&#10;有形固定資産減価償却率"/>
        <xdr:cNvSpPr txBox="1"/>
      </xdr:nvSpPr>
      <xdr:spPr>
        <a:xfrm>
          <a:off x="14389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77" name="n_3mainValue【消防施設】&#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678" name="n_4mainValue【消防施設】&#10;有形固定資産減価償却率"/>
        <xdr:cNvSpPr txBox="1"/>
      </xdr:nvSpPr>
      <xdr:spPr>
        <a:xfrm>
          <a:off x="12611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05"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16" name="楕円 715"/>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39895</xdr:rowOff>
    </xdr:from>
    <xdr:ext cx="469744" cy="259045"/>
    <xdr:sp macro="" textlink="">
      <xdr:nvSpPr>
        <xdr:cNvPr id="717" name="【消防施設】&#10;一人当たり面積該当値テキスト"/>
        <xdr:cNvSpPr txBox="1"/>
      </xdr:nvSpPr>
      <xdr:spPr>
        <a:xfrm>
          <a:off x="22199600" y="144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20676</xdr:rowOff>
    </xdr:from>
    <xdr:to>
      <xdr:col>112</xdr:col>
      <xdr:colOff>38100</xdr:colOff>
      <xdr:row>85</xdr:row>
      <xdr:rowOff>122276</xdr:rowOff>
    </xdr:to>
    <xdr:sp macro="" textlink="">
      <xdr:nvSpPr>
        <xdr:cNvPr id="718" name="楕円 717"/>
        <xdr:cNvSpPr/>
      </xdr:nvSpPr>
      <xdr:spPr>
        <a:xfrm>
          <a:off x="21272500" y="145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71476</xdr:rowOff>
    </xdr:to>
    <xdr:cxnSp macro="">
      <xdr:nvCxnSpPr>
        <xdr:cNvPr id="719" name="直線コネクタ 718"/>
        <xdr:cNvCxnSpPr/>
      </xdr:nvCxnSpPr>
      <xdr:spPr>
        <a:xfrm flipV="1">
          <a:off x="21323300" y="1464106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19762</xdr:rowOff>
    </xdr:from>
    <xdr:to>
      <xdr:col>107</xdr:col>
      <xdr:colOff>101600</xdr:colOff>
      <xdr:row>85</xdr:row>
      <xdr:rowOff>121362</xdr:rowOff>
    </xdr:to>
    <xdr:sp macro="" textlink="">
      <xdr:nvSpPr>
        <xdr:cNvPr id="720" name="楕円 719"/>
        <xdr:cNvSpPr/>
      </xdr:nvSpPr>
      <xdr:spPr>
        <a:xfrm>
          <a:off x="20383500" y="14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70562</xdr:rowOff>
    </xdr:from>
    <xdr:to>
      <xdr:col>111</xdr:col>
      <xdr:colOff>177800</xdr:colOff>
      <xdr:row>85</xdr:row>
      <xdr:rowOff>71476</xdr:rowOff>
    </xdr:to>
    <xdr:cxnSp macro="">
      <xdr:nvCxnSpPr>
        <xdr:cNvPr id="721" name="直線コネクタ 720"/>
        <xdr:cNvCxnSpPr/>
      </xdr:nvCxnSpPr>
      <xdr:spPr>
        <a:xfrm>
          <a:off x="20434300" y="146438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29820</xdr:rowOff>
    </xdr:from>
    <xdr:to>
      <xdr:col>102</xdr:col>
      <xdr:colOff>165100</xdr:colOff>
      <xdr:row>85</xdr:row>
      <xdr:rowOff>131420</xdr:rowOff>
    </xdr:to>
    <xdr:sp macro="" textlink="">
      <xdr:nvSpPr>
        <xdr:cNvPr id="722" name="楕円 721"/>
        <xdr:cNvSpPr/>
      </xdr:nvSpPr>
      <xdr:spPr>
        <a:xfrm>
          <a:off x="19494500" y="146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70562</xdr:rowOff>
    </xdr:from>
    <xdr:to>
      <xdr:col>107</xdr:col>
      <xdr:colOff>50800</xdr:colOff>
      <xdr:row>85</xdr:row>
      <xdr:rowOff>80620</xdr:rowOff>
    </xdr:to>
    <xdr:cxnSp macro="">
      <xdr:nvCxnSpPr>
        <xdr:cNvPr id="723" name="直線コネクタ 722"/>
        <xdr:cNvCxnSpPr/>
      </xdr:nvCxnSpPr>
      <xdr:spPr>
        <a:xfrm flipV="1">
          <a:off x="19545300" y="1464381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32562</xdr:rowOff>
    </xdr:from>
    <xdr:to>
      <xdr:col>98</xdr:col>
      <xdr:colOff>38100</xdr:colOff>
      <xdr:row>85</xdr:row>
      <xdr:rowOff>134162</xdr:rowOff>
    </xdr:to>
    <xdr:sp macro="" textlink="">
      <xdr:nvSpPr>
        <xdr:cNvPr id="724" name="楕円 723"/>
        <xdr:cNvSpPr/>
      </xdr:nvSpPr>
      <xdr:spPr>
        <a:xfrm>
          <a:off x="18605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80620</xdr:rowOff>
    </xdr:from>
    <xdr:to>
      <xdr:col>102</xdr:col>
      <xdr:colOff>114300</xdr:colOff>
      <xdr:row>85</xdr:row>
      <xdr:rowOff>83362</xdr:rowOff>
    </xdr:to>
    <xdr:cxnSp macro="">
      <xdr:nvCxnSpPr>
        <xdr:cNvPr id="725" name="直線コネクタ 724"/>
        <xdr:cNvCxnSpPr/>
      </xdr:nvCxnSpPr>
      <xdr:spPr>
        <a:xfrm flipV="1">
          <a:off x="18656300" y="1465387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26"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7"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28"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9"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138803</xdr:rowOff>
    </xdr:from>
    <xdr:ext cx="469744" cy="259045"/>
    <xdr:sp macro="" textlink="">
      <xdr:nvSpPr>
        <xdr:cNvPr id="730" name="n_1mainValue【消防施設】&#10;一人当たり面積"/>
        <xdr:cNvSpPr txBox="1"/>
      </xdr:nvSpPr>
      <xdr:spPr>
        <a:xfrm>
          <a:off x="210757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137889</xdr:rowOff>
    </xdr:from>
    <xdr:ext cx="469744" cy="259045"/>
    <xdr:sp macro="" textlink="">
      <xdr:nvSpPr>
        <xdr:cNvPr id="731" name="n_2mainValue【消防施設】&#10;一人当たり面積"/>
        <xdr:cNvSpPr txBox="1"/>
      </xdr:nvSpPr>
      <xdr:spPr>
        <a:xfrm>
          <a:off x="20199427" y="143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147947</xdr:rowOff>
    </xdr:from>
    <xdr:ext cx="469744" cy="259045"/>
    <xdr:sp macro="" textlink="">
      <xdr:nvSpPr>
        <xdr:cNvPr id="732" name="n_3mainValue【消防施設】&#10;一人当たり面積"/>
        <xdr:cNvSpPr txBox="1"/>
      </xdr:nvSpPr>
      <xdr:spPr>
        <a:xfrm>
          <a:off x="19310427" y="143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125289</xdr:rowOff>
    </xdr:from>
    <xdr:ext cx="469744" cy="259045"/>
    <xdr:sp macro="" textlink="">
      <xdr:nvSpPr>
        <xdr:cNvPr id="733" name="n_4mainValue【消防施設】&#10;一人当たり面積"/>
        <xdr:cNvSpPr txBox="1"/>
      </xdr:nvSpPr>
      <xdr:spPr>
        <a:xfrm>
          <a:off x="184214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775" name="楕円 774"/>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776" name="【庁舎】&#10;有形固定資産減価償却率該当値テキスト"/>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777" name="楕円 776"/>
        <xdr:cNvSpPr/>
      </xdr:nvSpPr>
      <xdr:spPr>
        <a:xfrm>
          <a:off x="15430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118655</xdr:rowOff>
    </xdr:from>
    <xdr:to>
      <xdr:col>85</xdr:col>
      <xdr:colOff>127000</xdr:colOff>
      <xdr:row>102</xdr:row>
      <xdr:rowOff>161108</xdr:rowOff>
    </xdr:to>
    <xdr:cxnSp macro="">
      <xdr:nvCxnSpPr>
        <xdr:cNvPr id="778" name="直線コネクタ 777"/>
        <xdr:cNvCxnSpPr/>
      </xdr:nvCxnSpPr>
      <xdr:spPr>
        <a:xfrm>
          <a:off x="15481300" y="176065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30299</xdr:rowOff>
    </xdr:from>
    <xdr:to>
      <xdr:col>76</xdr:col>
      <xdr:colOff>165100</xdr:colOff>
      <xdr:row>103</xdr:row>
      <xdr:rowOff>131899</xdr:rowOff>
    </xdr:to>
    <xdr:sp macro="" textlink="">
      <xdr:nvSpPr>
        <xdr:cNvPr id="779" name="楕円 778"/>
        <xdr:cNvSpPr/>
      </xdr:nvSpPr>
      <xdr:spPr>
        <a:xfrm>
          <a:off x="14541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103</xdr:row>
      <xdr:rowOff>81099</xdr:rowOff>
    </xdr:to>
    <xdr:cxnSp macro="">
      <xdr:nvCxnSpPr>
        <xdr:cNvPr id="780" name="直線コネクタ 779"/>
        <xdr:cNvCxnSpPr/>
      </xdr:nvCxnSpPr>
      <xdr:spPr>
        <a:xfrm flipV="1">
          <a:off x="14592300" y="1760655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118473</xdr:rowOff>
    </xdr:from>
    <xdr:to>
      <xdr:col>72</xdr:col>
      <xdr:colOff>38100</xdr:colOff>
      <xdr:row>104</xdr:row>
      <xdr:rowOff>48623</xdr:rowOff>
    </xdr:to>
    <xdr:sp macro="" textlink="">
      <xdr:nvSpPr>
        <xdr:cNvPr id="781" name="楕円 780"/>
        <xdr:cNvSpPr/>
      </xdr:nvSpPr>
      <xdr:spPr>
        <a:xfrm>
          <a:off x="13652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81099</xdr:rowOff>
    </xdr:from>
    <xdr:to>
      <xdr:col>76</xdr:col>
      <xdr:colOff>114300</xdr:colOff>
      <xdr:row>103</xdr:row>
      <xdr:rowOff>169273</xdr:rowOff>
    </xdr:to>
    <xdr:cxnSp macro="">
      <xdr:nvCxnSpPr>
        <xdr:cNvPr id="782" name="直線コネクタ 781"/>
        <xdr:cNvCxnSpPr/>
      </xdr:nvCxnSpPr>
      <xdr:spPr>
        <a:xfrm flipV="1">
          <a:off x="13703300" y="177404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85816</xdr:rowOff>
    </xdr:from>
    <xdr:to>
      <xdr:col>67</xdr:col>
      <xdr:colOff>101600</xdr:colOff>
      <xdr:row>104</xdr:row>
      <xdr:rowOff>15966</xdr:rowOff>
    </xdr:to>
    <xdr:sp macro="" textlink="">
      <xdr:nvSpPr>
        <xdr:cNvPr id="783" name="楕円 782"/>
        <xdr:cNvSpPr/>
      </xdr:nvSpPr>
      <xdr:spPr>
        <a:xfrm>
          <a:off x="12763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136616</xdr:rowOff>
    </xdr:from>
    <xdr:to>
      <xdr:col>71</xdr:col>
      <xdr:colOff>177800</xdr:colOff>
      <xdr:row>103</xdr:row>
      <xdr:rowOff>169273</xdr:rowOff>
    </xdr:to>
    <xdr:cxnSp macro="">
      <xdr:nvCxnSpPr>
        <xdr:cNvPr id="784" name="直線コネクタ 783"/>
        <xdr:cNvCxnSpPr/>
      </xdr:nvCxnSpPr>
      <xdr:spPr>
        <a:xfrm>
          <a:off x="12814300" y="1779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7"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14532</xdr:rowOff>
    </xdr:from>
    <xdr:ext cx="405111" cy="259045"/>
    <xdr:sp macro="" textlink="">
      <xdr:nvSpPr>
        <xdr:cNvPr id="789" name="n_1mainValue【庁舎】&#10;有形固定資産減価償却率"/>
        <xdr:cNvSpPr txBox="1"/>
      </xdr:nvSpPr>
      <xdr:spPr>
        <a:xfrm>
          <a:off x="15266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148426</xdr:rowOff>
    </xdr:from>
    <xdr:ext cx="405111" cy="259045"/>
    <xdr:sp macro="" textlink="">
      <xdr:nvSpPr>
        <xdr:cNvPr id="790" name="n_2mainValue【庁舎】&#10;有形固定資産減価償却率"/>
        <xdr:cNvSpPr txBox="1"/>
      </xdr:nvSpPr>
      <xdr:spPr>
        <a:xfrm>
          <a:off x="14389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65150</xdr:rowOff>
    </xdr:from>
    <xdr:ext cx="405111" cy="259045"/>
    <xdr:sp macro="" textlink="">
      <xdr:nvSpPr>
        <xdr:cNvPr id="791" name="n_3mainValue【庁舎】&#10;有形固定資産減価償却率"/>
        <xdr:cNvSpPr txBox="1"/>
      </xdr:nvSpPr>
      <xdr:spPr>
        <a:xfrm>
          <a:off x="13500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32493</xdr:rowOff>
    </xdr:from>
    <xdr:ext cx="405111" cy="259045"/>
    <xdr:sp macro="" textlink="">
      <xdr:nvSpPr>
        <xdr:cNvPr id="792" name="n_4mainValue【庁舎】&#10;有形固定資産減価償却率"/>
        <xdr:cNvSpPr txBox="1"/>
      </xdr:nvSpPr>
      <xdr:spPr>
        <a:xfrm>
          <a:off x="12611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23"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76019</xdr:rowOff>
    </xdr:from>
    <xdr:to>
      <xdr:col>116</xdr:col>
      <xdr:colOff>114300</xdr:colOff>
      <xdr:row>105</xdr:row>
      <xdr:rowOff>6169</xdr:rowOff>
    </xdr:to>
    <xdr:sp macro="" textlink="">
      <xdr:nvSpPr>
        <xdr:cNvPr id="834" name="楕円 833"/>
        <xdr:cNvSpPr/>
      </xdr:nvSpPr>
      <xdr:spPr>
        <a:xfrm>
          <a:off x="22110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98896</xdr:rowOff>
    </xdr:from>
    <xdr:ext cx="469744" cy="259045"/>
    <xdr:sp macro="" textlink="">
      <xdr:nvSpPr>
        <xdr:cNvPr id="835" name="【庁舎】&#10;一人当たり面積該当値テキスト"/>
        <xdr:cNvSpPr txBox="1"/>
      </xdr:nvSpPr>
      <xdr:spPr>
        <a:xfrm>
          <a:off x="22199600" y="177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89081</xdr:rowOff>
    </xdr:from>
    <xdr:to>
      <xdr:col>112</xdr:col>
      <xdr:colOff>38100</xdr:colOff>
      <xdr:row>105</xdr:row>
      <xdr:rowOff>19231</xdr:rowOff>
    </xdr:to>
    <xdr:sp macro="" textlink="">
      <xdr:nvSpPr>
        <xdr:cNvPr id="836" name="楕円 835"/>
        <xdr:cNvSpPr/>
      </xdr:nvSpPr>
      <xdr:spPr>
        <a:xfrm>
          <a:off x="2127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126819</xdr:rowOff>
    </xdr:from>
    <xdr:to>
      <xdr:col>116</xdr:col>
      <xdr:colOff>63500</xdr:colOff>
      <xdr:row>104</xdr:row>
      <xdr:rowOff>139881</xdr:rowOff>
    </xdr:to>
    <xdr:cxnSp macro="">
      <xdr:nvCxnSpPr>
        <xdr:cNvPr id="837" name="直線コネクタ 836"/>
        <xdr:cNvCxnSpPr/>
      </xdr:nvCxnSpPr>
      <xdr:spPr>
        <a:xfrm flipV="1">
          <a:off x="21323300" y="179576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111942</xdr:rowOff>
    </xdr:from>
    <xdr:to>
      <xdr:col>107</xdr:col>
      <xdr:colOff>101600</xdr:colOff>
      <xdr:row>104</xdr:row>
      <xdr:rowOff>42092</xdr:rowOff>
    </xdr:to>
    <xdr:sp macro="" textlink="">
      <xdr:nvSpPr>
        <xdr:cNvPr id="838" name="楕円 837"/>
        <xdr:cNvSpPr/>
      </xdr:nvSpPr>
      <xdr:spPr>
        <a:xfrm>
          <a:off x="20383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162742</xdr:rowOff>
    </xdr:from>
    <xdr:to>
      <xdr:col>111</xdr:col>
      <xdr:colOff>177800</xdr:colOff>
      <xdr:row>104</xdr:row>
      <xdr:rowOff>139881</xdr:rowOff>
    </xdr:to>
    <xdr:cxnSp macro="">
      <xdr:nvCxnSpPr>
        <xdr:cNvPr id="839" name="直線コネクタ 838"/>
        <xdr:cNvCxnSpPr/>
      </xdr:nvCxnSpPr>
      <xdr:spPr>
        <a:xfrm>
          <a:off x="20434300" y="1782209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144599</xdr:rowOff>
    </xdr:from>
    <xdr:to>
      <xdr:col>102</xdr:col>
      <xdr:colOff>165100</xdr:colOff>
      <xdr:row>104</xdr:row>
      <xdr:rowOff>74749</xdr:rowOff>
    </xdr:to>
    <xdr:sp macro="" textlink="">
      <xdr:nvSpPr>
        <xdr:cNvPr id="840" name="楕円 839"/>
        <xdr:cNvSpPr/>
      </xdr:nvSpPr>
      <xdr:spPr>
        <a:xfrm>
          <a:off x="19494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162742</xdr:rowOff>
    </xdr:from>
    <xdr:to>
      <xdr:col>107</xdr:col>
      <xdr:colOff>50800</xdr:colOff>
      <xdr:row>104</xdr:row>
      <xdr:rowOff>23949</xdr:rowOff>
    </xdr:to>
    <xdr:cxnSp macro="">
      <xdr:nvCxnSpPr>
        <xdr:cNvPr id="841" name="直線コネクタ 840"/>
        <xdr:cNvCxnSpPr/>
      </xdr:nvCxnSpPr>
      <xdr:spPr>
        <a:xfrm flipV="1">
          <a:off x="19545300" y="1782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159294</xdr:rowOff>
    </xdr:from>
    <xdr:to>
      <xdr:col>98</xdr:col>
      <xdr:colOff>38100</xdr:colOff>
      <xdr:row>104</xdr:row>
      <xdr:rowOff>89444</xdr:rowOff>
    </xdr:to>
    <xdr:sp macro="" textlink="">
      <xdr:nvSpPr>
        <xdr:cNvPr id="842" name="楕円 841"/>
        <xdr:cNvSpPr/>
      </xdr:nvSpPr>
      <xdr:spPr>
        <a:xfrm>
          <a:off x="18605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23949</xdr:rowOff>
    </xdr:from>
    <xdr:to>
      <xdr:col>102</xdr:col>
      <xdr:colOff>114300</xdr:colOff>
      <xdr:row>104</xdr:row>
      <xdr:rowOff>38644</xdr:rowOff>
    </xdr:to>
    <xdr:cxnSp macro="">
      <xdr:nvCxnSpPr>
        <xdr:cNvPr id="843" name="直線コネクタ 842"/>
        <xdr:cNvCxnSpPr/>
      </xdr:nvCxnSpPr>
      <xdr:spPr>
        <a:xfrm flipV="1">
          <a:off x="18656300" y="178547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4"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5"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6"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7"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35758</xdr:rowOff>
    </xdr:from>
    <xdr:ext cx="469744" cy="259045"/>
    <xdr:sp macro="" textlink="">
      <xdr:nvSpPr>
        <xdr:cNvPr id="848" name="n_1mainValue【庁舎】&#10;一人当たり面積"/>
        <xdr:cNvSpPr txBox="1"/>
      </xdr:nvSpPr>
      <xdr:spPr>
        <a:xfrm>
          <a:off x="210757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58619</xdr:rowOff>
    </xdr:from>
    <xdr:ext cx="469744" cy="259045"/>
    <xdr:sp macro="" textlink="">
      <xdr:nvSpPr>
        <xdr:cNvPr id="849" name="n_2mainValue【庁舎】&#10;一人当たり面積"/>
        <xdr:cNvSpPr txBox="1"/>
      </xdr:nvSpPr>
      <xdr:spPr>
        <a:xfrm>
          <a:off x="201994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91276</xdr:rowOff>
    </xdr:from>
    <xdr:ext cx="469744" cy="259045"/>
    <xdr:sp macro="" textlink="">
      <xdr:nvSpPr>
        <xdr:cNvPr id="850" name="n_3mainValue【庁舎】&#10;一人当たり面積"/>
        <xdr:cNvSpPr txBox="1"/>
      </xdr:nvSpPr>
      <xdr:spPr>
        <a:xfrm>
          <a:off x="19310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105971</xdr:rowOff>
    </xdr:from>
    <xdr:ext cx="469744" cy="259045"/>
    <xdr:sp macro="" textlink="">
      <xdr:nvSpPr>
        <xdr:cNvPr id="851" name="n_4mainValue【庁舎】&#10;一人当たり面積"/>
        <xdr:cNvSpPr txBox="1"/>
      </xdr:nvSpPr>
      <xdr:spPr>
        <a:xfrm>
          <a:off x="184214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市町村合併以降、更新されていない施設については、有形固定資産減価償却率が類似団体内平均値を上回っている。類似団体内平均値を下回っている項目の分析については、次のとおり。</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近隣の商業施設を改修し、機能移転（平成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年度）したことから、類似団体内平均値を下回っている。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岩倉中学校屋内運動場の建替え、美馬地区統合小学校屋内運動場及びプールの新築により、類似団体内平均値を下回っている。</a:t>
          </a:r>
          <a:endParaRPr kumimoji="0"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福祉施設</a:t>
          </a:r>
          <a:r>
            <a:rPr kumimoji="0" lang="en-US"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旧美馬福祉センターの解体（令和元年度）や脇町老人福祉センター（昭和５４年建設）を合同会館（児童の健全育成並びに地域情報及び公共サービス情報の場）として用途変更したことにより、類似団体内平均値を下回っている。</a:t>
          </a:r>
          <a:endParaRPr lang="ja-JP" altLang="ja-JP" sz="11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「公共施設等総合管理計画」に基づき、老朽化して使用されていない施設（消防団詰所等）を撤去</a:t>
          </a:r>
          <a:r>
            <a:rPr kumimoji="1" lang="ja-JP" altLang="en-US" sz="1100">
              <a:solidFill>
                <a:schemeClr val="dk1"/>
              </a:solidFill>
              <a:effectLst/>
              <a:latin typeface="+mn-lt"/>
              <a:ea typeface="+mn-ea"/>
              <a:cs typeface="+mn-cs"/>
            </a:rPr>
            <a:t>していること</a:t>
          </a:r>
          <a:r>
            <a:rPr kumimoji="1" lang="ja-JP" altLang="ja-JP" sz="1100">
              <a:solidFill>
                <a:schemeClr val="dk1"/>
              </a:solidFill>
              <a:effectLst/>
              <a:latin typeface="+mn-lt"/>
              <a:ea typeface="+mn-ea"/>
              <a:cs typeface="+mn-cs"/>
            </a:rPr>
            <a:t>から、類似団体内平均値を下回っている。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役所庁舎一元化により、既存施設を次のとおり更新した。本庁舎→増築・改修／美馬庁舎→隣接する施設へ機能移転／木屋平庁舎→近隣の旧中学校校舎を複合施設として改修し、機能移転／脇町庁舎→近隣の商業施設を複合施設として改修し、機能移転（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28,891
28,454
367.14
20,194,550
19,491,745
603,190
11,307,937
29,443,158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人口減少、特に全国平均を上回る高齢化率により生産年齢人口が減少していることなどから税収が伸び悩んでおり、財政力指数については類似団体平均を下回っている。</a:t>
          </a:r>
          <a:endParaRPr lang="ja-JP" altLang="ja-JP" sz="1400">
            <a:effectLst/>
          </a:endParaRPr>
        </a:p>
        <a:p>
          <a:r>
            <a:rPr kumimoji="1" lang="ja-JP" altLang="ja-JP" sz="1100">
              <a:solidFill>
                <a:schemeClr val="dk1"/>
              </a:solidFill>
              <a:effectLst/>
              <a:latin typeface="+mn-lt"/>
              <a:ea typeface="+mn-ea"/>
              <a:cs typeface="+mn-cs"/>
            </a:rPr>
            <a:t>　これまでの「美馬市行財政システム改革基本方針」での成果等を踏まえ、今後の人口減少や地方交付税の合併特例加算の終了を見据えた「美馬市行財政改革指針」及び「美馬市行財政改革指針実施計画」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年度に策定しており、引き続き歳出の削減と歳入の確保に努めることとしている。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xdr:cNvCxnSpPr/>
      </xdr:nvCxnSpPr>
      <xdr:spPr>
        <a:xfrm>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物件費や</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などの経常一般財源分の増加（分子の増）に加え、普通交付税及び臨時財政対策債の減少（分母の減）により、前年度から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普通交付税の合併算定替え加算</a:t>
          </a:r>
          <a:r>
            <a:rPr kumimoji="1" lang="ja-JP" altLang="en-US" sz="1100">
              <a:solidFill>
                <a:sysClr val="windowText" lastClr="000000"/>
              </a:solidFill>
              <a:effectLst/>
              <a:latin typeface="+mn-lt"/>
              <a:ea typeface="+mn-ea"/>
              <a:cs typeface="+mn-cs"/>
            </a:rPr>
            <a:t>が終了したことを踏まえ</a:t>
          </a:r>
          <a:r>
            <a:rPr kumimoji="1" lang="ja-JP" altLang="ja-JP" sz="1100">
              <a:solidFill>
                <a:sysClr val="windowText" lastClr="000000"/>
              </a:solidFill>
              <a:effectLst/>
              <a:latin typeface="+mn-lt"/>
              <a:ea typeface="+mn-ea"/>
              <a:cs typeface="+mn-cs"/>
            </a:rPr>
            <a:t>、</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経常経費削減に努めていく必要がある。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60</xdr:row>
      <xdr:rowOff>97790</xdr:rowOff>
    </xdr:to>
    <xdr:cxnSp macro="">
      <xdr:nvCxnSpPr>
        <xdr:cNvPr id="134" name="直線コネクタ 133"/>
        <xdr:cNvCxnSpPr/>
      </xdr:nvCxnSpPr>
      <xdr:spPr>
        <a:xfrm>
          <a:off x="4114800" y="1038134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18506</xdr:rowOff>
    </xdr:from>
    <xdr:to>
      <xdr:col>19</xdr:col>
      <xdr:colOff>133350</xdr:colOff>
      <xdr:row>60</xdr:row>
      <xdr:rowOff>94343</xdr:rowOff>
    </xdr:to>
    <xdr:cxnSp macro="">
      <xdr:nvCxnSpPr>
        <xdr:cNvPr id="137" name="直線コネクタ 136"/>
        <xdr:cNvCxnSpPr/>
      </xdr:nvCxnSpPr>
      <xdr:spPr>
        <a:xfrm>
          <a:off x="3225800" y="103055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18506</xdr:rowOff>
    </xdr:to>
    <xdr:cxnSp macro="">
      <xdr:nvCxnSpPr>
        <xdr:cNvPr id="140" name="直線コネクタ 139"/>
        <xdr:cNvCxnSpPr/>
      </xdr:nvCxnSpPr>
      <xdr:spPr>
        <a:xfrm>
          <a:off x="2336800" y="102917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60</xdr:row>
      <xdr:rowOff>4717</xdr:rowOff>
    </xdr:to>
    <xdr:cxnSp macro="">
      <xdr:nvCxnSpPr>
        <xdr:cNvPr id="143" name="直線コネクタ 142"/>
        <xdr:cNvCxnSpPr/>
      </xdr:nvCxnSpPr>
      <xdr:spPr>
        <a:xfrm>
          <a:off x="1447800" y="101676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4"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43543</xdr:rowOff>
    </xdr:from>
    <xdr:to>
      <xdr:col>19</xdr:col>
      <xdr:colOff>184150</xdr:colOff>
      <xdr:row>60</xdr:row>
      <xdr:rowOff>145143</xdr:rowOff>
    </xdr:to>
    <xdr:sp macro="" textlink="">
      <xdr:nvSpPr>
        <xdr:cNvPr id="155" name="楕円 154"/>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56" name="テキスト ボックス 155"/>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139156</xdr:rowOff>
    </xdr:from>
    <xdr:to>
      <xdr:col>15</xdr:col>
      <xdr:colOff>133350</xdr:colOff>
      <xdr:row>60</xdr:row>
      <xdr:rowOff>69306</xdr:rowOff>
    </xdr:to>
    <xdr:sp macro="" textlink="">
      <xdr:nvSpPr>
        <xdr:cNvPr id="157" name="楕円 156"/>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79483</xdr:rowOff>
    </xdr:from>
    <xdr:ext cx="762000" cy="259045"/>
    <xdr:sp macro="" textlink="">
      <xdr:nvSpPr>
        <xdr:cNvPr id="158" name="テキスト ボックス 157"/>
        <xdr:cNvSpPr txBox="1"/>
      </xdr:nvSpPr>
      <xdr:spPr>
        <a:xfrm>
          <a:off x="2844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60" name="テキスト ボックス 159"/>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1" name="楕円 160"/>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2" name="テキスト ボックス 161"/>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職員数の減に伴う職員給の減少や退職者数の減に伴う退職手当特別負担金の減少などにより人件費は減少したものの、</a:t>
          </a:r>
          <a:r>
            <a:rPr kumimoji="1" lang="ja-JP" altLang="en-US" sz="1100">
              <a:solidFill>
                <a:schemeClr val="dk1"/>
              </a:solidFill>
              <a:effectLst/>
              <a:latin typeface="+mn-lt"/>
              <a:ea typeface="+mn-ea"/>
              <a:cs typeface="+mn-cs"/>
            </a:rPr>
            <a:t>教科書・指導書・指導用教材購入費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総合計画策定に係る経費</a:t>
          </a:r>
          <a:r>
            <a:rPr kumimoji="1" lang="ja-JP" altLang="ja-JP" sz="1100">
              <a:solidFill>
                <a:schemeClr val="dk1"/>
              </a:solidFill>
              <a:effectLst/>
              <a:latin typeface="+mn-lt"/>
              <a:ea typeface="+mn-ea"/>
              <a:cs typeface="+mn-cs"/>
            </a:rPr>
            <a:t>の増加などにより物件費は増加している。</a:t>
          </a:r>
          <a:endParaRPr lang="ja-JP" altLang="ja-JP" sz="1400">
            <a:effectLst/>
          </a:endParaRPr>
        </a:p>
        <a:p>
          <a:r>
            <a:rPr kumimoji="1" lang="ja-JP" altLang="ja-JP" sz="1100">
              <a:solidFill>
                <a:schemeClr val="dk1"/>
              </a:solidFill>
              <a:effectLst/>
              <a:latin typeface="+mn-lt"/>
              <a:ea typeface="+mn-ea"/>
              <a:cs typeface="+mn-cs"/>
            </a:rPr>
            <a:t>　今後は、老朽化した公共施設の維持管理経費（維持補修費）や解体撤去費（物件費）の増加が予想されることから、公共施設の再編整備を通じた適正な管理により、歳出の削減に努める。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120901</xdr:rowOff>
    </xdr:from>
    <xdr:to>
      <xdr:col>23</xdr:col>
      <xdr:colOff>133350</xdr:colOff>
      <xdr:row>83</xdr:row>
      <xdr:rowOff>9337</xdr:rowOff>
    </xdr:to>
    <xdr:cxnSp macro="">
      <xdr:nvCxnSpPr>
        <xdr:cNvPr id="197" name="直線コネクタ 196"/>
        <xdr:cNvCxnSpPr/>
      </xdr:nvCxnSpPr>
      <xdr:spPr>
        <a:xfrm>
          <a:off x="4114800" y="14179801"/>
          <a:ext cx="838200" cy="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120089</xdr:rowOff>
    </xdr:from>
    <xdr:to>
      <xdr:col>19</xdr:col>
      <xdr:colOff>133350</xdr:colOff>
      <xdr:row>82</xdr:row>
      <xdr:rowOff>120901</xdr:rowOff>
    </xdr:to>
    <xdr:cxnSp macro="">
      <xdr:nvCxnSpPr>
        <xdr:cNvPr id="200" name="直線コネクタ 199"/>
        <xdr:cNvCxnSpPr/>
      </xdr:nvCxnSpPr>
      <xdr:spPr>
        <a:xfrm>
          <a:off x="3225800" y="14178989"/>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88334</xdr:rowOff>
    </xdr:from>
    <xdr:to>
      <xdr:col>15</xdr:col>
      <xdr:colOff>82550</xdr:colOff>
      <xdr:row>82</xdr:row>
      <xdr:rowOff>120089</xdr:rowOff>
    </xdr:to>
    <xdr:cxnSp macro="">
      <xdr:nvCxnSpPr>
        <xdr:cNvPr id="203" name="直線コネクタ 202"/>
        <xdr:cNvCxnSpPr/>
      </xdr:nvCxnSpPr>
      <xdr:spPr>
        <a:xfrm>
          <a:off x="2336800" y="14147234"/>
          <a:ext cx="889000" cy="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76944</xdr:rowOff>
    </xdr:from>
    <xdr:to>
      <xdr:col>11</xdr:col>
      <xdr:colOff>31750</xdr:colOff>
      <xdr:row>82</xdr:row>
      <xdr:rowOff>88334</xdr:rowOff>
    </xdr:to>
    <xdr:cxnSp macro="">
      <xdr:nvCxnSpPr>
        <xdr:cNvPr id="206" name="直線コネクタ 205"/>
        <xdr:cNvCxnSpPr/>
      </xdr:nvCxnSpPr>
      <xdr:spPr>
        <a:xfrm>
          <a:off x="1447800" y="14135844"/>
          <a:ext cx="8890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129987</xdr:rowOff>
    </xdr:from>
    <xdr:to>
      <xdr:col>23</xdr:col>
      <xdr:colOff>184150</xdr:colOff>
      <xdr:row>83</xdr:row>
      <xdr:rowOff>60137</xdr:rowOff>
    </xdr:to>
    <xdr:sp macro="" textlink="">
      <xdr:nvSpPr>
        <xdr:cNvPr id="216" name="楕円 215"/>
        <xdr:cNvSpPr/>
      </xdr:nvSpPr>
      <xdr:spPr>
        <a:xfrm>
          <a:off x="4902200" y="141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102064</xdr:rowOff>
    </xdr:from>
    <xdr:ext cx="762000" cy="259045"/>
    <xdr:sp macro="" textlink="">
      <xdr:nvSpPr>
        <xdr:cNvPr id="217" name="人件費・物件費等の状況該当値テキスト"/>
        <xdr:cNvSpPr txBox="1"/>
      </xdr:nvSpPr>
      <xdr:spPr>
        <a:xfrm>
          <a:off x="5041900" y="1416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70101</xdr:rowOff>
    </xdr:from>
    <xdr:to>
      <xdr:col>19</xdr:col>
      <xdr:colOff>184150</xdr:colOff>
      <xdr:row>83</xdr:row>
      <xdr:rowOff>251</xdr:rowOff>
    </xdr:to>
    <xdr:sp macro="" textlink="">
      <xdr:nvSpPr>
        <xdr:cNvPr id="218" name="楕円 217"/>
        <xdr:cNvSpPr/>
      </xdr:nvSpPr>
      <xdr:spPr>
        <a:xfrm>
          <a:off x="4064000" y="141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156478</xdr:rowOff>
    </xdr:from>
    <xdr:ext cx="736600" cy="259045"/>
    <xdr:sp macro="" textlink="">
      <xdr:nvSpPr>
        <xdr:cNvPr id="219" name="テキスト ボックス 218"/>
        <xdr:cNvSpPr txBox="1"/>
      </xdr:nvSpPr>
      <xdr:spPr>
        <a:xfrm>
          <a:off x="3733800" y="1421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69289</xdr:rowOff>
    </xdr:from>
    <xdr:to>
      <xdr:col>15</xdr:col>
      <xdr:colOff>133350</xdr:colOff>
      <xdr:row>82</xdr:row>
      <xdr:rowOff>170889</xdr:rowOff>
    </xdr:to>
    <xdr:sp macro="" textlink="">
      <xdr:nvSpPr>
        <xdr:cNvPr id="220" name="楕円 219"/>
        <xdr:cNvSpPr/>
      </xdr:nvSpPr>
      <xdr:spPr>
        <a:xfrm>
          <a:off x="3175000" y="141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155666</xdr:rowOff>
    </xdr:from>
    <xdr:ext cx="762000" cy="259045"/>
    <xdr:sp macro="" textlink="">
      <xdr:nvSpPr>
        <xdr:cNvPr id="221" name="テキスト ボックス 220"/>
        <xdr:cNvSpPr txBox="1"/>
      </xdr:nvSpPr>
      <xdr:spPr>
        <a:xfrm>
          <a:off x="2844800" y="1421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37534</xdr:rowOff>
    </xdr:from>
    <xdr:to>
      <xdr:col>11</xdr:col>
      <xdr:colOff>82550</xdr:colOff>
      <xdr:row>82</xdr:row>
      <xdr:rowOff>139134</xdr:rowOff>
    </xdr:to>
    <xdr:sp macro="" textlink="">
      <xdr:nvSpPr>
        <xdr:cNvPr id="222" name="楕円 221"/>
        <xdr:cNvSpPr/>
      </xdr:nvSpPr>
      <xdr:spPr>
        <a:xfrm>
          <a:off x="2286000" y="140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123911</xdr:rowOff>
    </xdr:from>
    <xdr:ext cx="762000" cy="259045"/>
    <xdr:sp macro="" textlink="">
      <xdr:nvSpPr>
        <xdr:cNvPr id="223" name="テキスト ボックス 222"/>
        <xdr:cNvSpPr txBox="1"/>
      </xdr:nvSpPr>
      <xdr:spPr>
        <a:xfrm>
          <a:off x="1955800" y="141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26144</xdr:rowOff>
    </xdr:from>
    <xdr:to>
      <xdr:col>7</xdr:col>
      <xdr:colOff>31750</xdr:colOff>
      <xdr:row>82</xdr:row>
      <xdr:rowOff>127744</xdr:rowOff>
    </xdr:to>
    <xdr:sp macro="" textlink="">
      <xdr:nvSpPr>
        <xdr:cNvPr id="224" name="楕円 223"/>
        <xdr:cNvSpPr/>
      </xdr:nvSpPr>
      <xdr:spPr>
        <a:xfrm>
          <a:off x="1397000" y="140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112521</xdr:rowOff>
    </xdr:from>
    <xdr:ext cx="762000" cy="259045"/>
    <xdr:sp macro="" textlink="">
      <xdr:nvSpPr>
        <xdr:cNvPr id="225" name="テキスト ボックス 224"/>
        <xdr:cNvSpPr txBox="1"/>
      </xdr:nvSpPr>
      <xdr:spPr>
        <a:xfrm>
          <a:off x="1066800" y="1417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年給与実態調査によるラスパイレス指数は、前年から</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ポイント増加し、</a:t>
          </a:r>
          <a:r>
            <a:rPr kumimoji="1" lang="en-US" altLang="ja-JP" sz="1100">
              <a:solidFill>
                <a:sysClr val="windowText" lastClr="000000"/>
              </a:solidFill>
              <a:effectLst/>
              <a:latin typeface="+mn-lt"/>
              <a:ea typeface="+mn-ea"/>
              <a:cs typeface="+mn-cs"/>
            </a:rPr>
            <a:t>99.7</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a:t>
          </a:r>
          <a:r>
            <a:rPr kumimoji="1" lang="ja-JP" altLang="en-US" sz="1100">
              <a:solidFill>
                <a:sysClr val="windowText" lastClr="000000"/>
              </a:solidFill>
              <a:effectLst/>
              <a:latin typeface="+mn-lt"/>
              <a:ea typeface="+mn-ea"/>
              <a:cs typeface="+mn-cs"/>
            </a:rPr>
            <a:t>職種区分間の人事異動及び給料表の改定対象者数の変動が</a:t>
          </a:r>
          <a:r>
            <a:rPr kumimoji="1" lang="ja-JP" altLang="ja-JP" sz="1100">
              <a:solidFill>
                <a:sysClr val="windowText" lastClr="000000"/>
              </a:solidFill>
              <a:effectLst/>
              <a:latin typeface="+mn-lt"/>
              <a:ea typeface="+mn-ea"/>
              <a:cs typeface="+mn-cs"/>
            </a:rPr>
            <a:t>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職種区分間の人事異動：</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給料表の改定対象者数の変動</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0.1 </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13405</xdr:rowOff>
    </xdr:to>
    <xdr:cxnSp macro="">
      <xdr:nvCxnSpPr>
        <xdr:cNvPr id="259" name="直線コネクタ 258"/>
        <xdr:cNvCxnSpPr/>
      </xdr:nvCxnSpPr>
      <xdr:spPr>
        <a:xfrm>
          <a:off x="16179800" y="150741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158045</xdr:rowOff>
    </xdr:to>
    <xdr:cxnSp macro="">
      <xdr:nvCxnSpPr>
        <xdr:cNvPr id="262" name="直線コネクタ 261"/>
        <xdr:cNvCxnSpPr/>
      </xdr:nvCxnSpPr>
      <xdr:spPr>
        <a:xfrm>
          <a:off x="15290800" y="1503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88</xdr:row>
      <xdr:rowOff>80434</xdr:rowOff>
    </xdr:to>
    <xdr:cxnSp macro="">
      <xdr:nvCxnSpPr>
        <xdr:cNvPr id="265" name="直線コネクタ 264"/>
        <xdr:cNvCxnSpPr/>
      </xdr:nvCxnSpPr>
      <xdr:spPr>
        <a:xfrm flipV="1">
          <a:off x="14401800" y="150339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107245</xdr:rowOff>
    </xdr:to>
    <xdr:cxnSp macro="">
      <xdr:nvCxnSpPr>
        <xdr:cNvPr id="268" name="直線コネクタ 267"/>
        <xdr:cNvCxnSpPr/>
      </xdr:nvCxnSpPr>
      <xdr:spPr>
        <a:xfrm flipV="1">
          <a:off x="13512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8" name="楕円 277"/>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9"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0" name="楕円 279"/>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1" name="テキスト ボックス 280"/>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2" name="楕円 281"/>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3" name="テキスト ボックス 282"/>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4" name="楕円 283"/>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5" name="テキスト ボックス 284"/>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6" name="楕円 285"/>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7" name="テキスト ボックス 286"/>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月現在の普通会計における職員数は、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月現在の</a:t>
          </a:r>
          <a:r>
            <a:rPr kumimoji="1" lang="en-US" altLang="ja-JP" sz="1100">
              <a:solidFill>
                <a:schemeClr val="dk1"/>
              </a:solidFill>
              <a:effectLst/>
              <a:latin typeface="+mn-lt"/>
              <a:ea typeface="+mn-ea"/>
              <a:cs typeface="+mn-cs"/>
            </a:rPr>
            <a:t>374</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と同数となったため</a:t>
          </a:r>
          <a:r>
            <a:rPr kumimoji="1" lang="ja-JP" altLang="ja-JP" sz="1100">
              <a:solidFill>
                <a:schemeClr val="dk1"/>
              </a:solidFill>
              <a:effectLst/>
              <a:latin typeface="+mn-lt"/>
              <a:ea typeface="+mn-ea"/>
              <a:cs typeface="+mn-cs"/>
            </a:rPr>
            <a:t>、人口減少の影響により、人口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人当たりの職員数は増加している。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76140</xdr:rowOff>
    </xdr:from>
    <xdr:to>
      <xdr:col>81</xdr:col>
      <xdr:colOff>44450</xdr:colOff>
      <xdr:row>64</xdr:row>
      <xdr:rowOff>103717</xdr:rowOff>
    </xdr:to>
    <xdr:cxnSp macro="">
      <xdr:nvCxnSpPr>
        <xdr:cNvPr id="324" name="直線コネクタ 323"/>
        <xdr:cNvCxnSpPr/>
      </xdr:nvCxnSpPr>
      <xdr:spPr>
        <a:xfrm>
          <a:off x="16179800" y="1104894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69245</xdr:rowOff>
    </xdr:from>
    <xdr:to>
      <xdr:col>77</xdr:col>
      <xdr:colOff>44450</xdr:colOff>
      <xdr:row>64</xdr:row>
      <xdr:rowOff>76140</xdr:rowOff>
    </xdr:to>
    <xdr:cxnSp macro="">
      <xdr:nvCxnSpPr>
        <xdr:cNvPr id="327" name="直線コネクタ 326"/>
        <xdr:cNvCxnSpPr/>
      </xdr:nvCxnSpPr>
      <xdr:spPr>
        <a:xfrm>
          <a:off x="15290800" y="1104204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69245</xdr:rowOff>
    </xdr:from>
    <xdr:to>
      <xdr:col>72</xdr:col>
      <xdr:colOff>203200</xdr:colOff>
      <xdr:row>64</xdr:row>
      <xdr:rowOff>97972</xdr:rowOff>
    </xdr:to>
    <xdr:cxnSp macro="">
      <xdr:nvCxnSpPr>
        <xdr:cNvPr id="330" name="直線コネクタ 329"/>
        <xdr:cNvCxnSpPr/>
      </xdr:nvCxnSpPr>
      <xdr:spPr>
        <a:xfrm flipV="1">
          <a:off x="14401800" y="11042045"/>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86481</xdr:rowOff>
    </xdr:from>
    <xdr:to>
      <xdr:col>68</xdr:col>
      <xdr:colOff>152400</xdr:colOff>
      <xdr:row>64</xdr:row>
      <xdr:rowOff>97972</xdr:rowOff>
    </xdr:to>
    <xdr:cxnSp macro="">
      <xdr:nvCxnSpPr>
        <xdr:cNvPr id="333" name="直線コネクタ 332"/>
        <xdr:cNvCxnSpPr/>
      </xdr:nvCxnSpPr>
      <xdr:spPr>
        <a:xfrm>
          <a:off x="13512800" y="1105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52917</xdr:rowOff>
    </xdr:from>
    <xdr:to>
      <xdr:col>81</xdr:col>
      <xdr:colOff>95250</xdr:colOff>
      <xdr:row>64</xdr:row>
      <xdr:rowOff>154517</xdr:rowOff>
    </xdr:to>
    <xdr:sp macro="" textlink="">
      <xdr:nvSpPr>
        <xdr:cNvPr id="343" name="楕円 342"/>
        <xdr:cNvSpPr/>
      </xdr:nvSpPr>
      <xdr:spPr>
        <a:xfrm>
          <a:off x="16967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24994</xdr:rowOff>
    </xdr:from>
    <xdr:ext cx="762000" cy="259045"/>
    <xdr:sp macro="" textlink="">
      <xdr:nvSpPr>
        <xdr:cNvPr id="344" name="定員管理の状況該当値テキスト"/>
        <xdr:cNvSpPr txBox="1"/>
      </xdr:nvSpPr>
      <xdr:spPr>
        <a:xfrm>
          <a:off x="17106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25340</xdr:rowOff>
    </xdr:from>
    <xdr:to>
      <xdr:col>77</xdr:col>
      <xdr:colOff>95250</xdr:colOff>
      <xdr:row>64</xdr:row>
      <xdr:rowOff>126940</xdr:rowOff>
    </xdr:to>
    <xdr:sp macro="" textlink="">
      <xdr:nvSpPr>
        <xdr:cNvPr id="345" name="楕円 344"/>
        <xdr:cNvSpPr/>
      </xdr:nvSpPr>
      <xdr:spPr>
        <a:xfrm>
          <a:off x="16129000" y="109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111717</xdr:rowOff>
    </xdr:from>
    <xdr:ext cx="736600" cy="259045"/>
    <xdr:sp macro="" textlink="">
      <xdr:nvSpPr>
        <xdr:cNvPr id="346" name="テキスト ボックス 345"/>
        <xdr:cNvSpPr txBox="1"/>
      </xdr:nvSpPr>
      <xdr:spPr>
        <a:xfrm>
          <a:off x="15798800" y="1108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18445</xdr:rowOff>
    </xdr:from>
    <xdr:to>
      <xdr:col>73</xdr:col>
      <xdr:colOff>44450</xdr:colOff>
      <xdr:row>64</xdr:row>
      <xdr:rowOff>120045</xdr:rowOff>
    </xdr:to>
    <xdr:sp macro="" textlink="">
      <xdr:nvSpPr>
        <xdr:cNvPr id="347" name="楕円 346"/>
        <xdr:cNvSpPr/>
      </xdr:nvSpPr>
      <xdr:spPr>
        <a:xfrm>
          <a:off x="152400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104822</xdr:rowOff>
    </xdr:from>
    <xdr:ext cx="762000" cy="259045"/>
    <xdr:sp macro="" textlink="">
      <xdr:nvSpPr>
        <xdr:cNvPr id="348" name="テキスト ボックス 347"/>
        <xdr:cNvSpPr txBox="1"/>
      </xdr:nvSpPr>
      <xdr:spPr>
        <a:xfrm>
          <a:off x="14909800" y="110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9" name="楕円 348"/>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50" name="テキスト ボックス 349"/>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35681</xdr:rowOff>
    </xdr:from>
    <xdr:to>
      <xdr:col>64</xdr:col>
      <xdr:colOff>152400</xdr:colOff>
      <xdr:row>64</xdr:row>
      <xdr:rowOff>137281</xdr:rowOff>
    </xdr:to>
    <xdr:sp macro="" textlink="">
      <xdr:nvSpPr>
        <xdr:cNvPr id="351" name="楕円 350"/>
        <xdr:cNvSpPr/>
      </xdr:nvSpPr>
      <xdr:spPr>
        <a:xfrm>
          <a:off x="13462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122058</xdr:rowOff>
    </xdr:from>
    <xdr:ext cx="762000" cy="259045"/>
    <xdr:sp macro="" textlink="">
      <xdr:nvSpPr>
        <xdr:cNvPr id="352" name="テキスト ボックス 351"/>
        <xdr:cNvSpPr txBox="1"/>
      </xdr:nvSpPr>
      <xdr:spPr>
        <a:xfrm>
          <a:off x="13131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穴吹庁舎増築・改修事業債の元利償還金の</a:t>
          </a:r>
          <a:r>
            <a:rPr kumimoji="1" lang="ja-JP" altLang="en-US" sz="1100">
              <a:solidFill>
                <a:sysClr val="windowText" lastClr="000000"/>
              </a:solidFill>
              <a:effectLst/>
              <a:latin typeface="+mn-lt"/>
              <a:ea typeface="+mn-ea"/>
              <a:cs typeface="+mn-cs"/>
            </a:rPr>
            <a:t>終了</a:t>
          </a:r>
          <a:r>
            <a:rPr kumimoji="1" lang="ja-JP" altLang="ja-JP" sz="1100">
              <a:solidFill>
                <a:sysClr val="windowText" lastClr="000000"/>
              </a:solidFill>
              <a:effectLst/>
              <a:latin typeface="+mn-lt"/>
              <a:ea typeface="+mn-ea"/>
              <a:cs typeface="+mn-cs"/>
            </a:rPr>
            <a:t>などにより単年度数値は改善したものの、直近の数値が高いことから、</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か年平均の数値は、前年度から</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の改善となった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今後においても、</a:t>
          </a:r>
          <a:r>
            <a:rPr kumimoji="1" lang="ja-JP" altLang="ja-JP" sz="1100">
              <a:solidFill>
                <a:sysClr val="windowText" lastClr="000000"/>
              </a:solidFill>
              <a:effectLst/>
              <a:latin typeface="+mn-lt"/>
              <a:ea typeface="+mn-ea"/>
              <a:cs typeface="+mn-cs"/>
            </a:rPr>
            <a:t>吉野川環境整備組合が整備する汚泥再生処理施設整備事業など大型事業が予定されているが、</a:t>
          </a:r>
          <a:r>
            <a:rPr kumimoji="1" lang="ja-JP" altLang="en-US" sz="1100">
              <a:solidFill>
                <a:sysClr val="windowText" lastClr="000000"/>
              </a:solidFill>
              <a:effectLst/>
              <a:latin typeface="+mn-lt"/>
              <a:ea typeface="+mn-ea"/>
              <a:cs typeface="+mn-cs"/>
            </a:rPr>
            <a:t>事業の適切な取捨選択により、新規発行の抑制に努めていく。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44133</xdr:rowOff>
    </xdr:from>
    <xdr:to>
      <xdr:col>81</xdr:col>
      <xdr:colOff>44450</xdr:colOff>
      <xdr:row>37</xdr:row>
      <xdr:rowOff>50165</xdr:rowOff>
    </xdr:to>
    <xdr:cxnSp macro="">
      <xdr:nvCxnSpPr>
        <xdr:cNvPr id="386" name="直線コネクタ 385"/>
        <xdr:cNvCxnSpPr/>
      </xdr:nvCxnSpPr>
      <xdr:spPr>
        <a:xfrm flipV="1">
          <a:off x="16179800" y="638778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44133</xdr:rowOff>
    </xdr:from>
    <xdr:to>
      <xdr:col>77</xdr:col>
      <xdr:colOff>44450</xdr:colOff>
      <xdr:row>37</xdr:row>
      <xdr:rowOff>50165</xdr:rowOff>
    </xdr:to>
    <xdr:cxnSp macro="">
      <xdr:nvCxnSpPr>
        <xdr:cNvPr id="389" name="直線コネクタ 388"/>
        <xdr:cNvCxnSpPr/>
      </xdr:nvCxnSpPr>
      <xdr:spPr>
        <a:xfrm>
          <a:off x="15290800" y="638778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44133</xdr:rowOff>
    </xdr:to>
    <xdr:cxnSp macro="">
      <xdr:nvCxnSpPr>
        <xdr:cNvPr id="392" name="直線コネクタ 391"/>
        <xdr:cNvCxnSpPr/>
      </xdr:nvCxnSpPr>
      <xdr:spPr>
        <a:xfrm>
          <a:off x="14401800" y="636566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22013</xdr:rowOff>
    </xdr:to>
    <xdr:cxnSp macro="">
      <xdr:nvCxnSpPr>
        <xdr:cNvPr id="395" name="直線コネクタ 394"/>
        <xdr:cNvCxnSpPr/>
      </xdr:nvCxnSpPr>
      <xdr:spPr>
        <a:xfrm>
          <a:off x="13512800" y="635158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164783</xdr:rowOff>
    </xdr:from>
    <xdr:to>
      <xdr:col>81</xdr:col>
      <xdr:colOff>95250</xdr:colOff>
      <xdr:row>37</xdr:row>
      <xdr:rowOff>94933</xdr:rowOff>
    </xdr:to>
    <xdr:sp macro="" textlink="">
      <xdr:nvSpPr>
        <xdr:cNvPr id="405" name="楕円 404"/>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136860</xdr:rowOff>
    </xdr:from>
    <xdr:ext cx="762000" cy="259045"/>
    <xdr:sp macro="" textlink="">
      <xdr:nvSpPr>
        <xdr:cNvPr id="406" name="公債費負担の状況該当値テキスト"/>
        <xdr:cNvSpPr txBox="1"/>
      </xdr:nvSpPr>
      <xdr:spPr>
        <a:xfrm>
          <a:off x="17106900" y="63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170815</xdr:rowOff>
    </xdr:from>
    <xdr:to>
      <xdr:col>77</xdr:col>
      <xdr:colOff>95250</xdr:colOff>
      <xdr:row>37</xdr:row>
      <xdr:rowOff>100965</xdr:rowOff>
    </xdr:to>
    <xdr:sp macro="" textlink="">
      <xdr:nvSpPr>
        <xdr:cNvPr id="407" name="楕円 406"/>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85742</xdr:rowOff>
    </xdr:from>
    <xdr:ext cx="736600" cy="259045"/>
    <xdr:sp macro="" textlink="">
      <xdr:nvSpPr>
        <xdr:cNvPr id="408" name="テキスト ボックス 407"/>
        <xdr:cNvSpPr txBox="1"/>
      </xdr:nvSpPr>
      <xdr:spPr>
        <a:xfrm>
          <a:off x="15798800" y="642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9" name="楕円 408"/>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10" name="テキスト ボックス 409"/>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1" name="楕円 410"/>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2" name="テキスト ボックス 411"/>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13" name="楕円 412"/>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14" name="テキスト ボックス 413"/>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地方債残高が穴吹庁舎増築・改修事業債の償還が終了したことなどに伴い</a:t>
          </a:r>
          <a:r>
            <a:rPr kumimoji="1" lang="ja-JP" altLang="ja-JP" sz="1100">
              <a:solidFill>
                <a:schemeClr val="dk1"/>
              </a:solidFill>
              <a:effectLst/>
              <a:latin typeface="+mn-lt"/>
              <a:ea typeface="+mn-ea"/>
              <a:cs typeface="+mn-cs"/>
            </a:rPr>
            <a:t>減少しており、前年度から</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吉野川環境整備組合が整備する汚泥再生処理施設整備</a:t>
          </a:r>
          <a:r>
            <a:rPr kumimoji="1" lang="ja-JP" altLang="ja-JP" sz="1100">
              <a:solidFill>
                <a:schemeClr val="dk1"/>
              </a:solidFill>
              <a:effectLst/>
              <a:latin typeface="+mn-lt"/>
              <a:ea typeface="+mn-ea"/>
              <a:cs typeface="+mn-cs"/>
            </a:rPr>
            <a:t>事業など大型事業が予定されているが、その他の事業における市債発行限度額の設定による地方債残高の増加抑制などを通して将来負担額の減少に努める。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5630</xdr:rowOff>
    </xdr:from>
    <xdr:to>
      <xdr:col>81</xdr:col>
      <xdr:colOff>44450</xdr:colOff>
      <xdr:row>15</xdr:row>
      <xdr:rowOff>21315</xdr:rowOff>
    </xdr:to>
    <xdr:cxnSp macro="">
      <xdr:nvCxnSpPr>
        <xdr:cNvPr id="448" name="直線コネクタ 447"/>
        <xdr:cNvCxnSpPr/>
      </xdr:nvCxnSpPr>
      <xdr:spPr>
        <a:xfrm flipV="1">
          <a:off x="16179800" y="2577380"/>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10054</xdr:rowOff>
    </xdr:from>
    <xdr:to>
      <xdr:col>77</xdr:col>
      <xdr:colOff>44450</xdr:colOff>
      <xdr:row>15</xdr:row>
      <xdr:rowOff>21315</xdr:rowOff>
    </xdr:to>
    <xdr:cxnSp macro="">
      <xdr:nvCxnSpPr>
        <xdr:cNvPr id="451" name="直線コネクタ 450"/>
        <xdr:cNvCxnSpPr/>
      </xdr:nvCxnSpPr>
      <xdr:spPr>
        <a:xfrm>
          <a:off x="15290800" y="258180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10054</xdr:rowOff>
    </xdr:from>
    <xdr:to>
      <xdr:col>72</xdr:col>
      <xdr:colOff>203200</xdr:colOff>
      <xdr:row>15</xdr:row>
      <xdr:rowOff>44238</xdr:rowOff>
    </xdr:to>
    <xdr:cxnSp macro="">
      <xdr:nvCxnSpPr>
        <xdr:cNvPr id="454" name="直線コネクタ 453"/>
        <xdr:cNvCxnSpPr/>
      </xdr:nvCxnSpPr>
      <xdr:spPr>
        <a:xfrm flipV="1">
          <a:off x="14401800" y="258180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164613</xdr:rowOff>
    </xdr:from>
    <xdr:to>
      <xdr:col>68</xdr:col>
      <xdr:colOff>152400</xdr:colOff>
      <xdr:row>15</xdr:row>
      <xdr:rowOff>44238</xdr:rowOff>
    </xdr:to>
    <xdr:cxnSp macro="">
      <xdr:nvCxnSpPr>
        <xdr:cNvPr id="457" name="直線コネクタ 456"/>
        <xdr:cNvCxnSpPr/>
      </xdr:nvCxnSpPr>
      <xdr:spPr>
        <a:xfrm>
          <a:off x="13512800" y="2564913"/>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126280</xdr:rowOff>
    </xdr:from>
    <xdr:to>
      <xdr:col>81</xdr:col>
      <xdr:colOff>95250</xdr:colOff>
      <xdr:row>15</xdr:row>
      <xdr:rowOff>56430</xdr:rowOff>
    </xdr:to>
    <xdr:sp macro="" textlink="">
      <xdr:nvSpPr>
        <xdr:cNvPr id="467" name="楕円 466"/>
        <xdr:cNvSpPr/>
      </xdr:nvSpPr>
      <xdr:spPr>
        <a:xfrm>
          <a:off x="169672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98357</xdr:rowOff>
    </xdr:from>
    <xdr:ext cx="762000" cy="259045"/>
    <xdr:sp macro="" textlink="">
      <xdr:nvSpPr>
        <xdr:cNvPr id="468" name="将来負担の状況該当値テキスト"/>
        <xdr:cNvSpPr txBox="1"/>
      </xdr:nvSpPr>
      <xdr:spPr>
        <a:xfrm>
          <a:off x="17106900" y="24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141965</xdr:rowOff>
    </xdr:from>
    <xdr:to>
      <xdr:col>77</xdr:col>
      <xdr:colOff>95250</xdr:colOff>
      <xdr:row>15</xdr:row>
      <xdr:rowOff>72115</xdr:rowOff>
    </xdr:to>
    <xdr:sp macro="" textlink="">
      <xdr:nvSpPr>
        <xdr:cNvPr id="469" name="楕円 468"/>
        <xdr:cNvSpPr/>
      </xdr:nvSpPr>
      <xdr:spPr>
        <a:xfrm>
          <a:off x="16129000" y="25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56892</xdr:rowOff>
    </xdr:from>
    <xdr:ext cx="736600" cy="259045"/>
    <xdr:sp macro="" textlink="">
      <xdr:nvSpPr>
        <xdr:cNvPr id="470" name="テキスト ボックス 469"/>
        <xdr:cNvSpPr txBox="1"/>
      </xdr:nvSpPr>
      <xdr:spPr>
        <a:xfrm>
          <a:off x="15798800" y="262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130704</xdr:rowOff>
    </xdr:from>
    <xdr:to>
      <xdr:col>73</xdr:col>
      <xdr:colOff>44450</xdr:colOff>
      <xdr:row>15</xdr:row>
      <xdr:rowOff>60854</xdr:rowOff>
    </xdr:to>
    <xdr:sp macro="" textlink="">
      <xdr:nvSpPr>
        <xdr:cNvPr id="471" name="楕円 470"/>
        <xdr:cNvSpPr/>
      </xdr:nvSpPr>
      <xdr:spPr>
        <a:xfrm>
          <a:off x="15240000" y="25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71031</xdr:rowOff>
    </xdr:from>
    <xdr:ext cx="762000" cy="259045"/>
    <xdr:sp macro="" textlink="">
      <xdr:nvSpPr>
        <xdr:cNvPr id="472" name="テキスト ボックス 471"/>
        <xdr:cNvSpPr txBox="1"/>
      </xdr:nvSpPr>
      <xdr:spPr>
        <a:xfrm>
          <a:off x="14909800" y="229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73" name="楕円 472"/>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74" name="テキスト ボックス 473"/>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113813</xdr:rowOff>
    </xdr:from>
    <xdr:to>
      <xdr:col>64</xdr:col>
      <xdr:colOff>152400</xdr:colOff>
      <xdr:row>15</xdr:row>
      <xdr:rowOff>43963</xdr:rowOff>
    </xdr:to>
    <xdr:sp macro="" textlink="">
      <xdr:nvSpPr>
        <xdr:cNvPr id="475" name="楕円 474"/>
        <xdr:cNvSpPr/>
      </xdr:nvSpPr>
      <xdr:spPr>
        <a:xfrm>
          <a:off x="13462000" y="25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54140</xdr:rowOff>
    </xdr:from>
    <xdr:ext cx="762000" cy="259045"/>
    <xdr:sp macro="" textlink="">
      <xdr:nvSpPr>
        <xdr:cNvPr id="476" name="テキスト ボックス 475"/>
        <xdr:cNvSpPr txBox="1"/>
      </xdr:nvSpPr>
      <xdr:spPr>
        <a:xfrm>
          <a:off x="13131800" y="228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28,891
28,454
367.14
20,194,550
19,491,745
603,190
11,307,937
29,443,158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職員数の減に伴う職員給の減少や退職者数の減に伴う退職手当特別負担金の減少などにより人件費は減少したものの、普通交付税及び臨時財政対策債</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減少（分母の減）</a:t>
          </a:r>
          <a:r>
            <a:rPr kumimoji="1" lang="ja-JP" altLang="en-US" sz="1100">
              <a:solidFill>
                <a:sysClr val="windowText" lastClr="000000"/>
              </a:solidFill>
              <a:effectLst/>
              <a:latin typeface="+mn-lt"/>
              <a:ea typeface="+mn-ea"/>
              <a:cs typeface="+mn-cs"/>
            </a:rPr>
            <a:t>したことにより</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と同水準と</a:t>
          </a:r>
          <a:r>
            <a:rPr kumimoji="1" lang="ja-JP" altLang="ja-JP" sz="1100">
              <a:solidFill>
                <a:sysClr val="windowText" lastClr="000000"/>
              </a:solidFill>
              <a:effectLst/>
              <a:latin typeface="+mn-lt"/>
              <a:ea typeface="+mn-ea"/>
              <a:cs typeface="+mn-cs"/>
            </a:rPr>
            <a:t>なった。</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92710</xdr:rowOff>
    </xdr:to>
    <xdr:cxnSp macro="">
      <xdr:nvCxnSpPr>
        <xdr:cNvPr id="66" name="直線コネクタ 65"/>
        <xdr:cNvCxnSpPr/>
      </xdr:nvCxnSpPr>
      <xdr:spPr>
        <a:xfrm>
          <a:off x="3987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92710</xdr:rowOff>
    </xdr:to>
    <xdr:cxnSp macro="">
      <xdr:nvCxnSpPr>
        <xdr:cNvPr id="69" name="直線コネクタ 68"/>
        <xdr:cNvCxnSpPr/>
      </xdr:nvCxnSpPr>
      <xdr:spPr>
        <a:xfrm>
          <a:off x="3098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69850</xdr:rowOff>
    </xdr:to>
    <xdr:cxnSp macro="">
      <xdr:nvCxnSpPr>
        <xdr:cNvPr id="72" name="直線コネクタ 71"/>
        <xdr:cNvCxnSpPr/>
      </xdr:nvCxnSpPr>
      <xdr:spPr>
        <a:xfrm>
          <a:off x="2209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36</xdr:row>
      <xdr:rowOff>165100</xdr:rowOff>
    </xdr:to>
    <xdr:cxnSp macro="">
      <xdr:nvCxnSpPr>
        <xdr:cNvPr id="75" name="直線コネクタ 74"/>
        <xdr:cNvCxnSpPr/>
      </xdr:nvCxnSpPr>
      <xdr:spPr>
        <a:xfrm>
          <a:off x="1320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教科書・指導書・指導用教材購入費</a:t>
          </a:r>
          <a:r>
            <a:rPr kumimoji="1" lang="ja-JP" altLang="en-US" sz="1100">
              <a:solidFill>
                <a:sysClr val="windowText" lastClr="000000"/>
              </a:solidFill>
              <a:effectLst/>
              <a:latin typeface="+mn-lt"/>
              <a:ea typeface="+mn-ea"/>
              <a:cs typeface="+mn-cs"/>
            </a:rPr>
            <a:t>や総合計画策定支援事業費</a:t>
          </a:r>
          <a:r>
            <a:rPr kumimoji="1" lang="ja-JP" altLang="ja-JP" sz="1100">
              <a:solidFill>
                <a:sysClr val="windowText" lastClr="000000"/>
              </a:solidFill>
              <a:effectLst/>
              <a:latin typeface="+mn-lt"/>
              <a:ea typeface="+mn-ea"/>
              <a:cs typeface="+mn-cs"/>
            </a:rPr>
            <a:t>の増加などにより、前年度から</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ポイント悪化している</a:t>
          </a:r>
          <a:r>
            <a:rPr kumimoji="1" lang="ja-JP" altLang="en-US" sz="11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64407</xdr:rowOff>
    </xdr:to>
    <xdr:cxnSp macro="">
      <xdr:nvCxnSpPr>
        <xdr:cNvPr id="129" name="直線コネクタ 128"/>
        <xdr:cNvCxnSpPr/>
      </xdr:nvCxnSpPr>
      <xdr:spPr>
        <a:xfrm>
          <a:off x="15671800" y="25490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148771</xdr:rowOff>
    </xdr:to>
    <xdr:cxnSp macro="">
      <xdr:nvCxnSpPr>
        <xdr:cNvPr id="132" name="直線コネクタ 131"/>
        <xdr:cNvCxnSpPr/>
      </xdr:nvCxnSpPr>
      <xdr:spPr>
        <a:xfrm>
          <a:off x="14782800" y="2418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18143</xdr:rowOff>
    </xdr:to>
    <xdr:cxnSp macro="">
      <xdr:nvCxnSpPr>
        <xdr:cNvPr id="135" name="直線コネクタ 134"/>
        <xdr:cNvCxnSpPr/>
      </xdr:nvCxnSpPr>
      <xdr:spPr>
        <a:xfrm>
          <a:off x="13893800" y="237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146050</xdr:rowOff>
    </xdr:to>
    <xdr:cxnSp macro="">
      <xdr:nvCxnSpPr>
        <xdr:cNvPr id="138" name="直線コネクタ 137"/>
        <xdr:cNvCxnSpPr/>
      </xdr:nvCxnSpPr>
      <xdr:spPr>
        <a:xfrm>
          <a:off x="13004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障害福祉サービス給付費や子ども医療費助成費</a:t>
          </a:r>
          <a:r>
            <a:rPr kumimoji="1" lang="ja-JP" altLang="en-US" sz="1100">
              <a:solidFill>
                <a:schemeClr val="dk1"/>
              </a:solidFill>
              <a:effectLst/>
              <a:latin typeface="+mn-lt"/>
              <a:ea typeface="+mn-ea"/>
              <a:cs typeface="+mn-cs"/>
            </a:rPr>
            <a:t>が増加したものの、生活保護扶助費が減少したことにより、前年度と同水準となった。</a:t>
          </a:r>
          <a:endParaRPr lang="ja-JP" altLang="ja-JP">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扶助費の大部分を占める</a:t>
          </a:r>
          <a:r>
            <a:rPr kumimoji="1" lang="ja-JP" altLang="en-US" sz="1100">
              <a:solidFill>
                <a:sysClr val="windowText" lastClr="000000"/>
              </a:solidFill>
              <a:effectLst/>
              <a:latin typeface="+mn-lt"/>
              <a:ea typeface="+mn-ea"/>
              <a:cs typeface="+mn-cs"/>
            </a:rPr>
            <a:t>障害福祉サービス費は年々増加傾向にあることから、資格審査等の適正化などにより、</a:t>
          </a:r>
          <a:r>
            <a:rPr kumimoji="1" lang="ja-JP" altLang="ja-JP" sz="1100">
              <a:solidFill>
                <a:sysClr val="windowText" lastClr="000000"/>
              </a:solidFill>
              <a:effectLst/>
              <a:latin typeface="+mn-lt"/>
              <a:ea typeface="+mn-ea"/>
              <a:cs typeface="+mn-cs"/>
            </a:rPr>
            <a:t>引き続き適正な執行に努める。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20865</xdr:rowOff>
    </xdr:to>
    <xdr:cxnSp macro="">
      <xdr:nvCxnSpPr>
        <xdr:cNvPr id="192" name="直線コネクタ 191"/>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20865</xdr:rowOff>
    </xdr:to>
    <xdr:cxnSp macro="">
      <xdr:nvCxnSpPr>
        <xdr:cNvPr id="195" name="直線コネクタ 194"/>
        <xdr:cNvCxnSpPr/>
      </xdr:nvCxnSpPr>
      <xdr:spPr>
        <a:xfrm>
          <a:off x="3098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8" name="直線コネクタ 197"/>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94343</xdr:rowOff>
    </xdr:to>
    <xdr:cxnSp macro="">
      <xdr:nvCxnSpPr>
        <xdr:cNvPr id="201" name="直線コネクタ 200"/>
        <xdr:cNvCxnSpPr/>
      </xdr:nvCxnSpPr>
      <xdr:spPr>
        <a:xfrm>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3" name="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9" name="楕円 218"/>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20" name="テキスト ボックス 219"/>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その他のうち大部分を占める繰出金について、下水道事業及び簡易水道事業の法適化により、下水道事業及び簡易水道事業への繰出金が負担金・補助金となったこと</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繰出金については、今後も他会計の状況を考慮しながら、適性な支出により改善に努める。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165100</xdr:rowOff>
    </xdr:to>
    <xdr:cxnSp macro="">
      <xdr:nvCxnSpPr>
        <xdr:cNvPr id="253" name="直線コネクタ 252"/>
        <xdr:cNvCxnSpPr/>
      </xdr:nvCxnSpPr>
      <xdr:spPr>
        <a:xfrm flipV="1">
          <a:off x="15671800" y="9621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165100</xdr:rowOff>
    </xdr:to>
    <xdr:cxnSp macro="">
      <xdr:nvCxnSpPr>
        <xdr:cNvPr id="256" name="直線コネクタ 255"/>
        <xdr:cNvCxnSpPr/>
      </xdr:nvCxnSpPr>
      <xdr:spPr>
        <a:xfrm>
          <a:off x="14782800" y="965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57</xdr:row>
      <xdr:rowOff>8890</xdr:rowOff>
    </xdr:to>
    <xdr:cxnSp macro="">
      <xdr:nvCxnSpPr>
        <xdr:cNvPr id="259" name="直線コネクタ 258"/>
        <xdr:cNvCxnSpPr/>
      </xdr:nvCxnSpPr>
      <xdr:spPr>
        <a:xfrm flipV="1">
          <a:off x="13893800" y="9659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8890</xdr:rowOff>
    </xdr:to>
    <xdr:cxnSp macro="">
      <xdr:nvCxnSpPr>
        <xdr:cNvPr id="262" name="直線コネクタ 261"/>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2" name="楕円 271"/>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3"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6" name="楕円 275"/>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7" name="テキスト ボックス 276"/>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9" name="テキスト ボックス 278"/>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80" name="楕円 279"/>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81" name="テキスト ボックス 28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前年度から</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ポイント悪化した主な要因は、</a:t>
          </a:r>
          <a:r>
            <a:rPr kumimoji="1" lang="ja-JP" altLang="en-US" sz="1100">
              <a:solidFill>
                <a:sysClr val="windowText" lastClr="000000"/>
              </a:solidFill>
              <a:effectLst/>
              <a:latin typeface="+mn-lt"/>
              <a:ea typeface="+mn-ea"/>
              <a:cs typeface="+mn-cs"/>
            </a:rPr>
            <a:t>下水道事業及び簡易水道事業の法適化により、下水道事業及び簡易水道事業への繰出金が負担金・補助金となったことである。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団体補助金については、団体の運営方法や経費の効率的運用について監査・指導を強化するとともに、目的を達成したものや効果が薄くなったものについては廃止・縮小するなど不断の見直しを行い、適正な執行に努めることと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24130</xdr:rowOff>
    </xdr:to>
    <xdr:cxnSp macro="">
      <xdr:nvCxnSpPr>
        <xdr:cNvPr id="311" name="直線コネクタ 310"/>
        <xdr:cNvCxnSpPr/>
      </xdr:nvCxnSpPr>
      <xdr:spPr>
        <a:xfrm>
          <a:off x="15671800" y="6280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108712</xdr:rowOff>
    </xdr:to>
    <xdr:cxnSp macro="">
      <xdr:nvCxnSpPr>
        <xdr:cNvPr id="314" name="直線コネクタ 313"/>
        <xdr:cNvCxnSpPr/>
      </xdr:nvCxnSpPr>
      <xdr:spPr>
        <a:xfrm>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85852</xdr:rowOff>
    </xdr:to>
    <xdr:cxnSp macro="">
      <xdr:nvCxnSpPr>
        <xdr:cNvPr id="317" name="直線コネクタ 316"/>
        <xdr:cNvCxnSpPr/>
      </xdr:nvCxnSpPr>
      <xdr:spPr>
        <a:xfrm>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99568</xdr:rowOff>
    </xdr:to>
    <xdr:cxnSp macro="">
      <xdr:nvCxnSpPr>
        <xdr:cNvPr id="320" name="直線コネクタ 319"/>
        <xdr:cNvCxnSpPr/>
      </xdr:nvCxnSpPr>
      <xdr:spPr>
        <a:xfrm flipV="1">
          <a:off x="13004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2" name="楕円 331"/>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33" name="テキスト ボックス 332"/>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4" name="楕円 333"/>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5" name="テキスト ボックス 334"/>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6" name="楕円 335"/>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7" name="テキスト ボックス 33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8" name="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9" name="テキスト ボックス 338"/>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年度がピークであった穴吹庁舎増築・改修事業債の元利償還</a:t>
          </a:r>
          <a:r>
            <a:rPr kumimoji="1" lang="ja-JP" altLang="en-US" sz="1100">
              <a:solidFill>
                <a:schemeClr val="dk1"/>
              </a:solidFill>
              <a:effectLst/>
              <a:latin typeface="+mn-lt"/>
              <a:ea typeface="+mn-ea"/>
              <a:cs typeface="+mn-cs"/>
            </a:rPr>
            <a:t>が終了したことに伴い、</a:t>
          </a:r>
          <a:r>
            <a:rPr kumimoji="1" lang="ja-JP" altLang="ja-JP" sz="1100">
              <a:solidFill>
                <a:schemeClr val="dk1"/>
              </a:solidFill>
              <a:effectLst/>
              <a:latin typeface="+mn-lt"/>
              <a:ea typeface="+mn-ea"/>
              <a:cs typeface="+mn-cs"/>
            </a:rPr>
            <a:t>前年度から約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ポイントの改善となった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117475</xdr:rowOff>
    </xdr:from>
    <xdr:to>
      <xdr:col>24</xdr:col>
      <xdr:colOff>25400</xdr:colOff>
      <xdr:row>75</xdr:row>
      <xdr:rowOff>130810</xdr:rowOff>
    </xdr:to>
    <xdr:cxnSp macro="">
      <xdr:nvCxnSpPr>
        <xdr:cNvPr id="371" name="直線コネクタ 370"/>
        <xdr:cNvCxnSpPr/>
      </xdr:nvCxnSpPr>
      <xdr:spPr>
        <a:xfrm flipV="1">
          <a:off x="3987800" y="129762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165100</xdr:rowOff>
    </xdr:to>
    <xdr:cxnSp macro="">
      <xdr:nvCxnSpPr>
        <xdr:cNvPr id="374" name="直線コネクタ 373"/>
        <xdr:cNvCxnSpPr/>
      </xdr:nvCxnSpPr>
      <xdr:spPr>
        <a:xfrm flipV="1">
          <a:off x="3098800" y="12989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75</xdr:row>
      <xdr:rowOff>167005</xdr:rowOff>
    </xdr:to>
    <xdr:cxnSp macro="">
      <xdr:nvCxnSpPr>
        <xdr:cNvPr id="377" name="直線コネクタ 376"/>
        <xdr:cNvCxnSpPr/>
      </xdr:nvCxnSpPr>
      <xdr:spPr>
        <a:xfrm flipV="1">
          <a:off x="2209800" y="13023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167005</xdr:rowOff>
    </xdr:to>
    <xdr:cxnSp macro="">
      <xdr:nvCxnSpPr>
        <xdr:cNvPr id="380" name="直線コネクタ 379"/>
        <xdr:cNvCxnSpPr/>
      </xdr:nvCxnSpPr>
      <xdr:spPr>
        <a:xfrm>
          <a:off x="1320800" y="12976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66675</xdr:rowOff>
    </xdr:from>
    <xdr:to>
      <xdr:col>24</xdr:col>
      <xdr:colOff>76200</xdr:colOff>
      <xdr:row>75</xdr:row>
      <xdr:rowOff>168275</xdr:rowOff>
    </xdr:to>
    <xdr:sp macro="" textlink="">
      <xdr:nvSpPr>
        <xdr:cNvPr id="390" name="楕円 389"/>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38752</xdr:rowOff>
    </xdr:from>
    <xdr:ext cx="762000" cy="259045"/>
    <xdr:sp macro="" textlink="">
      <xdr:nvSpPr>
        <xdr:cNvPr id="391"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2" name="楕円 391"/>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166388</xdr:rowOff>
    </xdr:from>
    <xdr:ext cx="736600" cy="259045"/>
    <xdr:sp macro="" textlink="">
      <xdr:nvSpPr>
        <xdr:cNvPr id="393" name="テキスト ボックス 392"/>
        <xdr:cNvSpPr txBox="1"/>
      </xdr:nvSpPr>
      <xdr:spPr>
        <a:xfrm>
          <a:off x="3606800" y="1302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94" name="楕円 393"/>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29227</xdr:rowOff>
    </xdr:from>
    <xdr:ext cx="762000" cy="259045"/>
    <xdr:sp macro="" textlink="">
      <xdr:nvSpPr>
        <xdr:cNvPr id="395" name="テキスト ボックス 394"/>
        <xdr:cNvSpPr txBox="1"/>
      </xdr:nvSpPr>
      <xdr:spPr>
        <a:xfrm>
          <a:off x="2717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96" name="楕円 395"/>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31132</xdr:rowOff>
    </xdr:from>
    <xdr:ext cx="762000" cy="259045"/>
    <xdr:sp macro="" textlink="">
      <xdr:nvSpPr>
        <xdr:cNvPr id="397" name="テキスト ボックス 396"/>
        <xdr:cNvSpPr txBox="1"/>
      </xdr:nvSpPr>
      <xdr:spPr>
        <a:xfrm>
          <a:off x="1828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8" name="楕円 397"/>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9" name="テキスト ボックス 398"/>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類似団体平均を下回り、平成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年度以降その差が広がっていたが、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a:t>
          </a:r>
          <a:r>
            <a:rPr kumimoji="1" lang="ja-JP" altLang="ja-JP" sz="1100">
              <a:solidFill>
                <a:sysClr val="windowText" lastClr="000000"/>
              </a:solidFill>
              <a:effectLst/>
              <a:latin typeface="+mn-lt"/>
              <a:ea typeface="+mn-ea"/>
              <a:cs typeface="+mn-cs"/>
            </a:rPr>
            <a:t>類似団体平均との差</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狭まって</a:t>
          </a:r>
          <a:r>
            <a:rPr kumimoji="1" lang="ja-JP" altLang="en-US" sz="1100">
              <a:solidFill>
                <a:sysClr val="windowText" lastClr="000000"/>
              </a:solidFill>
              <a:effectLst/>
              <a:latin typeface="+mn-lt"/>
              <a:ea typeface="+mn-ea"/>
              <a:cs typeface="+mn-cs"/>
            </a:rPr>
            <a:t>おり、令和元</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ポイント悪化し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。これは、全体的に各費目の数値（分子）が増加したことに加え、普通交付税及び臨時財政対策債（分母）が減少したことが要因である。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今後も普通交付税の逓減等により分母の増加が大きくは見込めないため、一層の歳出の削減を通じて財政健全化に努める。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120142</xdr:rowOff>
    </xdr:to>
    <xdr:cxnSp macro="">
      <xdr:nvCxnSpPr>
        <xdr:cNvPr id="430" name="直線コネクタ 429"/>
        <xdr:cNvCxnSpPr/>
      </xdr:nvCxnSpPr>
      <xdr:spPr>
        <a:xfrm>
          <a:off x="15671800" y="12942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75</xdr:row>
      <xdr:rowOff>83566</xdr:rowOff>
    </xdr:to>
    <xdr:cxnSp macro="">
      <xdr:nvCxnSpPr>
        <xdr:cNvPr id="433" name="直線コネクタ 432"/>
        <xdr:cNvCxnSpPr/>
      </xdr:nvCxnSpPr>
      <xdr:spPr>
        <a:xfrm>
          <a:off x="14782800" y="1275943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74</xdr:row>
      <xdr:rowOff>72136</xdr:rowOff>
    </xdr:to>
    <xdr:cxnSp macro="">
      <xdr:nvCxnSpPr>
        <xdr:cNvPr id="436" name="直線コネクタ 435"/>
        <xdr:cNvCxnSpPr/>
      </xdr:nvCxnSpPr>
      <xdr:spPr>
        <a:xfrm>
          <a:off x="13893800" y="12736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xdr:rowOff>
    </xdr:from>
    <xdr:to>
      <xdr:col>69</xdr:col>
      <xdr:colOff>92075</xdr:colOff>
      <xdr:row>74</xdr:row>
      <xdr:rowOff>49276</xdr:rowOff>
    </xdr:to>
    <xdr:cxnSp macro="">
      <xdr:nvCxnSpPr>
        <xdr:cNvPr id="439" name="直線コネクタ 438"/>
        <xdr:cNvCxnSpPr/>
      </xdr:nvCxnSpPr>
      <xdr:spPr>
        <a:xfrm>
          <a:off x="13004800" y="126908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9" name="楕円 448"/>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0"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51" name="楕円 450"/>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2" name="テキスト ボックス 451"/>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21336</xdr:rowOff>
    </xdr:from>
    <xdr:to>
      <xdr:col>74</xdr:col>
      <xdr:colOff>31750</xdr:colOff>
      <xdr:row>74</xdr:row>
      <xdr:rowOff>122936</xdr:rowOff>
    </xdr:to>
    <xdr:sp macro="" textlink="">
      <xdr:nvSpPr>
        <xdr:cNvPr id="453" name="楕円 452"/>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133113</xdr:rowOff>
    </xdr:from>
    <xdr:ext cx="762000" cy="259045"/>
    <xdr:sp macro="" textlink="">
      <xdr:nvSpPr>
        <xdr:cNvPr id="454" name="テキスト ボックス 453"/>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55" name="楕円 454"/>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56" name="テキスト ボックス 455"/>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57" name="楕円 456"/>
        <xdr:cNvSpPr/>
      </xdr:nvSpPr>
      <xdr:spPr>
        <a:xfrm>
          <a:off x="12954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58" name="テキスト ボックス 45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50787</xdr:rowOff>
    </xdr:from>
    <xdr:to>
      <xdr:col>29</xdr:col>
      <xdr:colOff>127000</xdr:colOff>
      <xdr:row>14</xdr:row>
      <xdr:rowOff>82461</xdr:rowOff>
    </xdr:to>
    <xdr:cxnSp macro="">
      <xdr:nvCxnSpPr>
        <xdr:cNvPr id="50" name="直線コネクタ 49"/>
        <xdr:cNvCxnSpPr/>
      </xdr:nvCxnSpPr>
      <xdr:spPr bwMode="auto">
        <a:xfrm flipV="1">
          <a:off x="5003800" y="2498712"/>
          <a:ext cx="647700" cy="3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63627</xdr:rowOff>
    </xdr:from>
    <xdr:to>
      <xdr:col>26</xdr:col>
      <xdr:colOff>50800</xdr:colOff>
      <xdr:row>14</xdr:row>
      <xdr:rowOff>82461</xdr:rowOff>
    </xdr:to>
    <xdr:cxnSp macro="">
      <xdr:nvCxnSpPr>
        <xdr:cNvPr id="53" name="直線コネクタ 52"/>
        <xdr:cNvCxnSpPr/>
      </xdr:nvCxnSpPr>
      <xdr:spPr bwMode="auto">
        <a:xfrm>
          <a:off x="4305300" y="2511552"/>
          <a:ext cx="698500" cy="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63627</xdr:rowOff>
    </xdr:from>
    <xdr:to>
      <xdr:col>22</xdr:col>
      <xdr:colOff>114300</xdr:colOff>
      <xdr:row>14</xdr:row>
      <xdr:rowOff>107683</xdr:rowOff>
    </xdr:to>
    <xdr:cxnSp macro="">
      <xdr:nvCxnSpPr>
        <xdr:cNvPr id="56" name="直線コネクタ 55"/>
        <xdr:cNvCxnSpPr/>
      </xdr:nvCxnSpPr>
      <xdr:spPr bwMode="auto">
        <a:xfrm flipV="1">
          <a:off x="3606800" y="2511552"/>
          <a:ext cx="698500" cy="44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72212</xdr:rowOff>
    </xdr:from>
    <xdr:to>
      <xdr:col>18</xdr:col>
      <xdr:colOff>177800</xdr:colOff>
      <xdr:row>14</xdr:row>
      <xdr:rowOff>107683</xdr:rowOff>
    </xdr:to>
    <xdr:cxnSp macro="">
      <xdr:nvCxnSpPr>
        <xdr:cNvPr id="59" name="直線コネクタ 58"/>
        <xdr:cNvCxnSpPr/>
      </xdr:nvCxnSpPr>
      <xdr:spPr bwMode="auto">
        <a:xfrm>
          <a:off x="2908300" y="2520137"/>
          <a:ext cx="698500" cy="3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171437</xdr:rowOff>
    </xdr:from>
    <xdr:to>
      <xdr:col>29</xdr:col>
      <xdr:colOff>177800</xdr:colOff>
      <xdr:row>14</xdr:row>
      <xdr:rowOff>101587</xdr:rowOff>
    </xdr:to>
    <xdr:sp macro="" textlink="">
      <xdr:nvSpPr>
        <xdr:cNvPr id="69" name="楕円 68"/>
        <xdr:cNvSpPr/>
      </xdr:nvSpPr>
      <xdr:spPr bwMode="auto">
        <a:xfrm>
          <a:off x="5600700" y="244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16514</xdr:rowOff>
    </xdr:from>
    <xdr:ext cx="762000" cy="259045"/>
    <xdr:sp macro="" textlink="">
      <xdr:nvSpPr>
        <xdr:cNvPr id="70" name="人口1人当たり決算額の推移該当値テキスト130"/>
        <xdr:cNvSpPr txBox="1"/>
      </xdr:nvSpPr>
      <xdr:spPr>
        <a:xfrm>
          <a:off x="5740400" y="229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31661</xdr:rowOff>
    </xdr:from>
    <xdr:to>
      <xdr:col>26</xdr:col>
      <xdr:colOff>101600</xdr:colOff>
      <xdr:row>14</xdr:row>
      <xdr:rowOff>133261</xdr:rowOff>
    </xdr:to>
    <xdr:sp macro="" textlink="">
      <xdr:nvSpPr>
        <xdr:cNvPr id="71" name="楕円 70"/>
        <xdr:cNvSpPr/>
      </xdr:nvSpPr>
      <xdr:spPr bwMode="auto">
        <a:xfrm>
          <a:off x="4953000" y="247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143438</xdr:rowOff>
    </xdr:from>
    <xdr:ext cx="736600" cy="259045"/>
    <xdr:sp macro="" textlink="">
      <xdr:nvSpPr>
        <xdr:cNvPr id="72" name="テキスト ボックス 71"/>
        <xdr:cNvSpPr txBox="1"/>
      </xdr:nvSpPr>
      <xdr:spPr>
        <a:xfrm>
          <a:off x="4622800" y="224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12827</xdr:rowOff>
    </xdr:from>
    <xdr:to>
      <xdr:col>22</xdr:col>
      <xdr:colOff>165100</xdr:colOff>
      <xdr:row>14</xdr:row>
      <xdr:rowOff>114427</xdr:rowOff>
    </xdr:to>
    <xdr:sp macro="" textlink="">
      <xdr:nvSpPr>
        <xdr:cNvPr id="73" name="楕円 72"/>
        <xdr:cNvSpPr/>
      </xdr:nvSpPr>
      <xdr:spPr bwMode="auto">
        <a:xfrm>
          <a:off x="4254500" y="246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124604</xdr:rowOff>
    </xdr:from>
    <xdr:ext cx="762000" cy="259045"/>
    <xdr:sp macro="" textlink="">
      <xdr:nvSpPr>
        <xdr:cNvPr id="74" name="テキスト ボックス 73"/>
        <xdr:cNvSpPr txBox="1"/>
      </xdr:nvSpPr>
      <xdr:spPr>
        <a:xfrm>
          <a:off x="3924300" y="22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56883</xdr:rowOff>
    </xdr:from>
    <xdr:to>
      <xdr:col>19</xdr:col>
      <xdr:colOff>38100</xdr:colOff>
      <xdr:row>14</xdr:row>
      <xdr:rowOff>158483</xdr:rowOff>
    </xdr:to>
    <xdr:sp macro="" textlink="">
      <xdr:nvSpPr>
        <xdr:cNvPr id="75" name="楕円 74"/>
        <xdr:cNvSpPr/>
      </xdr:nvSpPr>
      <xdr:spPr bwMode="auto">
        <a:xfrm>
          <a:off x="3556000" y="250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168660</xdr:rowOff>
    </xdr:from>
    <xdr:ext cx="762000" cy="259045"/>
    <xdr:sp macro="" textlink="">
      <xdr:nvSpPr>
        <xdr:cNvPr id="76" name="テキスト ボックス 75"/>
        <xdr:cNvSpPr txBox="1"/>
      </xdr:nvSpPr>
      <xdr:spPr>
        <a:xfrm>
          <a:off x="3225800" y="22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21412</xdr:rowOff>
    </xdr:from>
    <xdr:to>
      <xdr:col>15</xdr:col>
      <xdr:colOff>101600</xdr:colOff>
      <xdr:row>14</xdr:row>
      <xdr:rowOff>123012</xdr:rowOff>
    </xdr:to>
    <xdr:sp macro="" textlink="">
      <xdr:nvSpPr>
        <xdr:cNvPr id="77" name="楕円 76"/>
        <xdr:cNvSpPr/>
      </xdr:nvSpPr>
      <xdr:spPr bwMode="auto">
        <a:xfrm>
          <a:off x="2857500" y="246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133189</xdr:rowOff>
    </xdr:from>
    <xdr:ext cx="762000" cy="259045"/>
    <xdr:sp macro="" textlink="">
      <xdr:nvSpPr>
        <xdr:cNvPr id="78" name="テキスト ボックス 77"/>
        <xdr:cNvSpPr txBox="1"/>
      </xdr:nvSpPr>
      <xdr:spPr>
        <a:xfrm>
          <a:off x="2527300" y="223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311168</xdr:rowOff>
    </xdr:from>
    <xdr:to>
      <xdr:col>29</xdr:col>
      <xdr:colOff>127000</xdr:colOff>
      <xdr:row>37</xdr:row>
      <xdr:rowOff>315961</xdr:rowOff>
    </xdr:to>
    <xdr:cxnSp macro="">
      <xdr:nvCxnSpPr>
        <xdr:cNvPr id="112" name="直線コネクタ 111"/>
        <xdr:cNvCxnSpPr/>
      </xdr:nvCxnSpPr>
      <xdr:spPr bwMode="auto">
        <a:xfrm>
          <a:off x="5003800" y="7435868"/>
          <a:ext cx="647700" cy="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300738</xdr:rowOff>
    </xdr:from>
    <xdr:ext cx="762000" cy="259045"/>
    <xdr:sp macro="" textlink="">
      <xdr:nvSpPr>
        <xdr:cNvPr id="113" name="人口1人当たり決算額の推移平均値テキスト445"/>
        <xdr:cNvSpPr txBox="1"/>
      </xdr:nvSpPr>
      <xdr:spPr>
        <a:xfrm>
          <a:off x="5740400" y="7425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299147</xdr:rowOff>
    </xdr:from>
    <xdr:to>
      <xdr:col>26</xdr:col>
      <xdr:colOff>50800</xdr:colOff>
      <xdr:row>37</xdr:row>
      <xdr:rowOff>311168</xdr:rowOff>
    </xdr:to>
    <xdr:cxnSp macro="">
      <xdr:nvCxnSpPr>
        <xdr:cNvPr id="115" name="直線コネクタ 114"/>
        <xdr:cNvCxnSpPr/>
      </xdr:nvCxnSpPr>
      <xdr:spPr bwMode="auto">
        <a:xfrm>
          <a:off x="4305300" y="7423847"/>
          <a:ext cx="698500" cy="1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299147</xdr:rowOff>
    </xdr:from>
    <xdr:to>
      <xdr:col>22</xdr:col>
      <xdr:colOff>114300</xdr:colOff>
      <xdr:row>37</xdr:row>
      <xdr:rowOff>303719</xdr:rowOff>
    </xdr:to>
    <xdr:cxnSp macro="">
      <xdr:nvCxnSpPr>
        <xdr:cNvPr id="118" name="直線コネクタ 117"/>
        <xdr:cNvCxnSpPr/>
      </xdr:nvCxnSpPr>
      <xdr:spPr bwMode="auto">
        <a:xfrm flipV="1">
          <a:off x="3606800" y="742384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303719</xdr:rowOff>
    </xdr:from>
    <xdr:to>
      <xdr:col>18</xdr:col>
      <xdr:colOff>177800</xdr:colOff>
      <xdr:row>37</xdr:row>
      <xdr:rowOff>320076</xdr:rowOff>
    </xdr:to>
    <xdr:cxnSp macro="">
      <xdr:nvCxnSpPr>
        <xdr:cNvPr id="121" name="直線コネクタ 120"/>
        <xdr:cNvCxnSpPr/>
      </xdr:nvCxnSpPr>
      <xdr:spPr bwMode="auto">
        <a:xfrm flipV="1">
          <a:off x="2908300" y="7428419"/>
          <a:ext cx="698500" cy="16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265161</xdr:rowOff>
    </xdr:from>
    <xdr:to>
      <xdr:col>29</xdr:col>
      <xdr:colOff>177800</xdr:colOff>
      <xdr:row>38</xdr:row>
      <xdr:rowOff>23861</xdr:rowOff>
    </xdr:to>
    <xdr:sp macro="" textlink="">
      <xdr:nvSpPr>
        <xdr:cNvPr id="131" name="楕円 130"/>
        <xdr:cNvSpPr/>
      </xdr:nvSpPr>
      <xdr:spPr bwMode="auto">
        <a:xfrm>
          <a:off x="5600700" y="738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110238</xdr:rowOff>
    </xdr:from>
    <xdr:ext cx="762000" cy="259045"/>
    <xdr:sp macro="" textlink="">
      <xdr:nvSpPr>
        <xdr:cNvPr id="132" name="人口1人当たり決算額の推移該当値テキスト445"/>
        <xdr:cNvSpPr txBox="1"/>
      </xdr:nvSpPr>
      <xdr:spPr>
        <a:xfrm>
          <a:off x="5740400" y="723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260368</xdr:rowOff>
    </xdr:from>
    <xdr:to>
      <xdr:col>26</xdr:col>
      <xdr:colOff>101600</xdr:colOff>
      <xdr:row>38</xdr:row>
      <xdr:rowOff>19068</xdr:rowOff>
    </xdr:to>
    <xdr:sp macro="" textlink="">
      <xdr:nvSpPr>
        <xdr:cNvPr id="133" name="楕円 132"/>
        <xdr:cNvSpPr/>
      </xdr:nvSpPr>
      <xdr:spPr bwMode="auto">
        <a:xfrm>
          <a:off x="4953000" y="7385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29245</xdr:rowOff>
    </xdr:from>
    <xdr:ext cx="736600" cy="259045"/>
    <xdr:sp macro="" textlink="">
      <xdr:nvSpPr>
        <xdr:cNvPr id="134" name="テキスト ボックス 133"/>
        <xdr:cNvSpPr txBox="1"/>
      </xdr:nvSpPr>
      <xdr:spPr>
        <a:xfrm>
          <a:off x="4622800" y="715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248347</xdr:rowOff>
    </xdr:from>
    <xdr:to>
      <xdr:col>22</xdr:col>
      <xdr:colOff>165100</xdr:colOff>
      <xdr:row>38</xdr:row>
      <xdr:rowOff>7047</xdr:rowOff>
    </xdr:to>
    <xdr:sp macro="" textlink="">
      <xdr:nvSpPr>
        <xdr:cNvPr id="135" name="楕円 134"/>
        <xdr:cNvSpPr/>
      </xdr:nvSpPr>
      <xdr:spPr bwMode="auto">
        <a:xfrm>
          <a:off x="4254500" y="737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17224</xdr:rowOff>
    </xdr:from>
    <xdr:ext cx="762000" cy="259045"/>
    <xdr:sp macro="" textlink="">
      <xdr:nvSpPr>
        <xdr:cNvPr id="136" name="テキスト ボックス 135"/>
        <xdr:cNvSpPr txBox="1"/>
      </xdr:nvSpPr>
      <xdr:spPr>
        <a:xfrm>
          <a:off x="3924300" y="71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252919</xdr:rowOff>
    </xdr:from>
    <xdr:to>
      <xdr:col>19</xdr:col>
      <xdr:colOff>38100</xdr:colOff>
      <xdr:row>38</xdr:row>
      <xdr:rowOff>11619</xdr:rowOff>
    </xdr:to>
    <xdr:sp macro="" textlink="">
      <xdr:nvSpPr>
        <xdr:cNvPr id="137" name="楕円 136"/>
        <xdr:cNvSpPr/>
      </xdr:nvSpPr>
      <xdr:spPr bwMode="auto">
        <a:xfrm>
          <a:off x="3556000" y="7377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21796</xdr:rowOff>
    </xdr:from>
    <xdr:ext cx="762000" cy="259045"/>
    <xdr:sp macro="" textlink="">
      <xdr:nvSpPr>
        <xdr:cNvPr id="138" name="テキスト ボックス 137"/>
        <xdr:cNvSpPr txBox="1"/>
      </xdr:nvSpPr>
      <xdr:spPr>
        <a:xfrm>
          <a:off x="3225800" y="714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269276</xdr:rowOff>
    </xdr:from>
    <xdr:to>
      <xdr:col>15</xdr:col>
      <xdr:colOff>101600</xdr:colOff>
      <xdr:row>38</xdr:row>
      <xdr:rowOff>27976</xdr:rowOff>
    </xdr:to>
    <xdr:sp macro="" textlink="">
      <xdr:nvSpPr>
        <xdr:cNvPr id="139" name="楕円 138"/>
        <xdr:cNvSpPr/>
      </xdr:nvSpPr>
      <xdr:spPr bwMode="auto">
        <a:xfrm>
          <a:off x="2857500" y="739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38153</xdr:rowOff>
    </xdr:from>
    <xdr:ext cx="762000" cy="259045"/>
    <xdr:sp macro="" textlink="">
      <xdr:nvSpPr>
        <xdr:cNvPr id="140" name="テキスト ボックス 139"/>
        <xdr:cNvSpPr txBox="1"/>
      </xdr:nvSpPr>
      <xdr:spPr>
        <a:xfrm>
          <a:off x="2527300" y="716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28,891
28,454
367.14
20,194,550
19,491,745
603,190
11,307,937
29,443,158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52026</xdr:rowOff>
    </xdr:from>
    <xdr:to>
      <xdr:col>24</xdr:col>
      <xdr:colOff>63500</xdr:colOff>
      <xdr:row>34</xdr:row>
      <xdr:rowOff>54073</xdr:rowOff>
    </xdr:to>
    <xdr:cxnSp macro="">
      <xdr:nvCxnSpPr>
        <xdr:cNvPr id="63" name="直線コネクタ 62"/>
        <xdr:cNvCxnSpPr/>
      </xdr:nvCxnSpPr>
      <xdr:spPr>
        <a:xfrm>
          <a:off x="3797300" y="5881326"/>
          <a:ext cx="8382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43536</xdr:rowOff>
    </xdr:from>
    <xdr:to>
      <xdr:col>19</xdr:col>
      <xdr:colOff>177800</xdr:colOff>
      <xdr:row>34</xdr:row>
      <xdr:rowOff>52026</xdr:rowOff>
    </xdr:to>
    <xdr:cxnSp macro="">
      <xdr:nvCxnSpPr>
        <xdr:cNvPr id="66" name="直線コネクタ 65"/>
        <xdr:cNvCxnSpPr/>
      </xdr:nvCxnSpPr>
      <xdr:spPr>
        <a:xfrm>
          <a:off x="2908300" y="5872836"/>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43536</xdr:rowOff>
    </xdr:from>
    <xdr:to>
      <xdr:col>15</xdr:col>
      <xdr:colOff>50800</xdr:colOff>
      <xdr:row>34</xdr:row>
      <xdr:rowOff>106161</xdr:rowOff>
    </xdr:to>
    <xdr:cxnSp macro="">
      <xdr:nvCxnSpPr>
        <xdr:cNvPr id="69" name="直線コネクタ 68"/>
        <xdr:cNvCxnSpPr/>
      </xdr:nvCxnSpPr>
      <xdr:spPr>
        <a:xfrm flipV="1">
          <a:off x="2019300" y="5872836"/>
          <a:ext cx="889000" cy="6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61965</xdr:rowOff>
    </xdr:from>
    <xdr:to>
      <xdr:col>10</xdr:col>
      <xdr:colOff>114300</xdr:colOff>
      <xdr:row>34</xdr:row>
      <xdr:rowOff>106161</xdr:rowOff>
    </xdr:to>
    <xdr:cxnSp macro="">
      <xdr:nvCxnSpPr>
        <xdr:cNvPr id="72" name="直線コネクタ 71"/>
        <xdr:cNvCxnSpPr/>
      </xdr:nvCxnSpPr>
      <xdr:spPr>
        <a:xfrm>
          <a:off x="1130300" y="589126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3273</xdr:rowOff>
    </xdr:from>
    <xdr:to>
      <xdr:col>24</xdr:col>
      <xdr:colOff>114300</xdr:colOff>
      <xdr:row>34</xdr:row>
      <xdr:rowOff>104873</xdr:rowOff>
    </xdr:to>
    <xdr:sp macro="" textlink="">
      <xdr:nvSpPr>
        <xdr:cNvPr id="82" name="楕円 81"/>
        <xdr:cNvSpPr/>
      </xdr:nvSpPr>
      <xdr:spPr>
        <a:xfrm>
          <a:off x="4584700" y="58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26150</xdr:rowOff>
    </xdr:from>
    <xdr:ext cx="599010" cy="259045"/>
    <xdr:sp macro="" textlink="">
      <xdr:nvSpPr>
        <xdr:cNvPr id="83" name="人件費該当値テキスト"/>
        <xdr:cNvSpPr txBox="1"/>
      </xdr:nvSpPr>
      <xdr:spPr>
        <a:xfrm>
          <a:off x="4686300" y="56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1226</xdr:rowOff>
    </xdr:from>
    <xdr:to>
      <xdr:col>20</xdr:col>
      <xdr:colOff>38100</xdr:colOff>
      <xdr:row>34</xdr:row>
      <xdr:rowOff>102826</xdr:rowOff>
    </xdr:to>
    <xdr:sp macro="" textlink="">
      <xdr:nvSpPr>
        <xdr:cNvPr id="84" name="楕円 83"/>
        <xdr:cNvSpPr/>
      </xdr:nvSpPr>
      <xdr:spPr>
        <a:xfrm>
          <a:off x="3746500" y="58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119353</xdr:rowOff>
    </xdr:from>
    <xdr:ext cx="599010" cy="259045"/>
    <xdr:sp macro="" textlink="">
      <xdr:nvSpPr>
        <xdr:cNvPr id="85" name="テキスト ボックス 84"/>
        <xdr:cNvSpPr txBox="1"/>
      </xdr:nvSpPr>
      <xdr:spPr>
        <a:xfrm>
          <a:off x="3497795" y="56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164186</xdr:rowOff>
    </xdr:from>
    <xdr:to>
      <xdr:col>15</xdr:col>
      <xdr:colOff>101600</xdr:colOff>
      <xdr:row>34</xdr:row>
      <xdr:rowOff>94336</xdr:rowOff>
    </xdr:to>
    <xdr:sp macro="" textlink="">
      <xdr:nvSpPr>
        <xdr:cNvPr id="86" name="楕円 85"/>
        <xdr:cNvSpPr/>
      </xdr:nvSpPr>
      <xdr:spPr>
        <a:xfrm>
          <a:off x="2857500" y="58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110863</xdr:rowOff>
    </xdr:from>
    <xdr:ext cx="599010" cy="259045"/>
    <xdr:sp macro="" textlink="">
      <xdr:nvSpPr>
        <xdr:cNvPr id="87" name="テキスト ボックス 86"/>
        <xdr:cNvSpPr txBox="1"/>
      </xdr:nvSpPr>
      <xdr:spPr>
        <a:xfrm>
          <a:off x="2608795" y="559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55361</xdr:rowOff>
    </xdr:from>
    <xdr:to>
      <xdr:col>10</xdr:col>
      <xdr:colOff>165100</xdr:colOff>
      <xdr:row>34</xdr:row>
      <xdr:rowOff>156961</xdr:rowOff>
    </xdr:to>
    <xdr:sp macro="" textlink="">
      <xdr:nvSpPr>
        <xdr:cNvPr id="88" name="楕円 87"/>
        <xdr:cNvSpPr/>
      </xdr:nvSpPr>
      <xdr:spPr>
        <a:xfrm>
          <a:off x="1968500" y="58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2038</xdr:rowOff>
    </xdr:from>
    <xdr:ext cx="599010" cy="259045"/>
    <xdr:sp macro="" textlink="">
      <xdr:nvSpPr>
        <xdr:cNvPr id="89" name="テキスト ボックス 88"/>
        <xdr:cNvSpPr txBox="1"/>
      </xdr:nvSpPr>
      <xdr:spPr>
        <a:xfrm>
          <a:off x="1719795" y="565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11165</xdr:rowOff>
    </xdr:from>
    <xdr:to>
      <xdr:col>6</xdr:col>
      <xdr:colOff>38100</xdr:colOff>
      <xdr:row>34</xdr:row>
      <xdr:rowOff>112765</xdr:rowOff>
    </xdr:to>
    <xdr:sp macro="" textlink="">
      <xdr:nvSpPr>
        <xdr:cNvPr id="90" name="楕円 89"/>
        <xdr:cNvSpPr/>
      </xdr:nvSpPr>
      <xdr:spPr>
        <a:xfrm>
          <a:off x="1079500" y="58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129292</xdr:rowOff>
    </xdr:from>
    <xdr:ext cx="599010" cy="259045"/>
    <xdr:sp macro="" textlink="">
      <xdr:nvSpPr>
        <xdr:cNvPr id="91" name="テキスト ボックス 90"/>
        <xdr:cNvSpPr txBox="1"/>
      </xdr:nvSpPr>
      <xdr:spPr>
        <a:xfrm>
          <a:off x="830795" y="56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44163</xdr:rowOff>
    </xdr:from>
    <xdr:to>
      <xdr:col>24</xdr:col>
      <xdr:colOff>63500</xdr:colOff>
      <xdr:row>56</xdr:row>
      <xdr:rowOff>91429</xdr:rowOff>
    </xdr:to>
    <xdr:cxnSp macro="">
      <xdr:nvCxnSpPr>
        <xdr:cNvPr id="118" name="直線コネクタ 117"/>
        <xdr:cNvCxnSpPr/>
      </xdr:nvCxnSpPr>
      <xdr:spPr>
        <a:xfrm flipV="1">
          <a:off x="3797300" y="9645363"/>
          <a:ext cx="838200" cy="4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91429</xdr:rowOff>
    </xdr:from>
    <xdr:to>
      <xdr:col>19</xdr:col>
      <xdr:colOff>177800</xdr:colOff>
      <xdr:row>56</xdr:row>
      <xdr:rowOff>99333</xdr:rowOff>
    </xdr:to>
    <xdr:cxnSp macro="">
      <xdr:nvCxnSpPr>
        <xdr:cNvPr id="121" name="直線コネクタ 120"/>
        <xdr:cNvCxnSpPr/>
      </xdr:nvCxnSpPr>
      <xdr:spPr>
        <a:xfrm flipV="1">
          <a:off x="2908300" y="9692629"/>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99333</xdr:rowOff>
    </xdr:from>
    <xdr:to>
      <xdr:col>15</xdr:col>
      <xdr:colOff>50800</xdr:colOff>
      <xdr:row>56</xdr:row>
      <xdr:rowOff>111459</xdr:rowOff>
    </xdr:to>
    <xdr:cxnSp macro="">
      <xdr:nvCxnSpPr>
        <xdr:cNvPr id="124" name="直線コネクタ 123"/>
        <xdr:cNvCxnSpPr/>
      </xdr:nvCxnSpPr>
      <xdr:spPr>
        <a:xfrm flipV="1">
          <a:off x="2019300" y="9700533"/>
          <a:ext cx="8890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111459</xdr:rowOff>
    </xdr:from>
    <xdr:to>
      <xdr:col>10</xdr:col>
      <xdr:colOff>114300</xdr:colOff>
      <xdr:row>56</xdr:row>
      <xdr:rowOff>138017</xdr:rowOff>
    </xdr:to>
    <xdr:cxnSp macro="">
      <xdr:nvCxnSpPr>
        <xdr:cNvPr id="127" name="直線コネクタ 126"/>
        <xdr:cNvCxnSpPr/>
      </xdr:nvCxnSpPr>
      <xdr:spPr>
        <a:xfrm flipV="1">
          <a:off x="1130300" y="9712659"/>
          <a:ext cx="889000" cy="2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164813</xdr:rowOff>
    </xdr:from>
    <xdr:to>
      <xdr:col>24</xdr:col>
      <xdr:colOff>114300</xdr:colOff>
      <xdr:row>56</xdr:row>
      <xdr:rowOff>94963</xdr:rowOff>
    </xdr:to>
    <xdr:sp macro="" textlink="">
      <xdr:nvSpPr>
        <xdr:cNvPr id="137" name="楕円 136"/>
        <xdr:cNvSpPr/>
      </xdr:nvSpPr>
      <xdr:spPr>
        <a:xfrm>
          <a:off x="4584700" y="959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16240</xdr:rowOff>
    </xdr:from>
    <xdr:ext cx="534377" cy="259045"/>
    <xdr:sp macro="" textlink="">
      <xdr:nvSpPr>
        <xdr:cNvPr id="138" name="物件費該当値テキスト"/>
        <xdr:cNvSpPr txBox="1"/>
      </xdr:nvSpPr>
      <xdr:spPr>
        <a:xfrm>
          <a:off x="4686300" y="94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40629</xdr:rowOff>
    </xdr:from>
    <xdr:to>
      <xdr:col>20</xdr:col>
      <xdr:colOff>38100</xdr:colOff>
      <xdr:row>56</xdr:row>
      <xdr:rowOff>142229</xdr:rowOff>
    </xdr:to>
    <xdr:sp macro="" textlink="">
      <xdr:nvSpPr>
        <xdr:cNvPr id="139" name="楕円 138"/>
        <xdr:cNvSpPr/>
      </xdr:nvSpPr>
      <xdr:spPr>
        <a:xfrm>
          <a:off x="3746500" y="96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158756</xdr:rowOff>
    </xdr:from>
    <xdr:ext cx="534377" cy="259045"/>
    <xdr:sp macro="" textlink="">
      <xdr:nvSpPr>
        <xdr:cNvPr id="140" name="テキスト ボックス 139"/>
        <xdr:cNvSpPr txBox="1"/>
      </xdr:nvSpPr>
      <xdr:spPr>
        <a:xfrm>
          <a:off x="3530111" y="94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48533</xdr:rowOff>
    </xdr:from>
    <xdr:to>
      <xdr:col>15</xdr:col>
      <xdr:colOff>101600</xdr:colOff>
      <xdr:row>56</xdr:row>
      <xdr:rowOff>150133</xdr:rowOff>
    </xdr:to>
    <xdr:sp macro="" textlink="">
      <xdr:nvSpPr>
        <xdr:cNvPr id="141" name="楕円 140"/>
        <xdr:cNvSpPr/>
      </xdr:nvSpPr>
      <xdr:spPr>
        <a:xfrm>
          <a:off x="2857500" y="96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166660</xdr:rowOff>
    </xdr:from>
    <xdr:ext cx="534377" cy="259045"/>
    <xdr:sp macro="" textlink="">
      <xdr:nvSpPr>
        <xdr:cNvPr id="142" name="テキスト ボックス 141"/>
        <xdr:cNvSpPr txBox="1"/>
      </xdr:nvSpPr>
      <xdr:spPr>
        <a:xfrm>
          <a:off x="2641111" y="94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60659</xdr:rowOff>
    </xdr:from>
    <xdr:to>
      <xdr:col>10</xdr:col>
      <xdr:colOff>165100</xdr:colOff>
      <xdr:row>56</xdr:row>
      <xdr:rowOff>162259</xdr:rowOff>
    </xdr:to>
    <xdr:sp macro="" textlink="">
      <xdr:nvSpPr>
        <xdr:cNvPr id="143" name="楕円 142"/>
        <xdr:cNvSpPr/>
      </xdr:nvSpPr>
      <xdr:spPr>
        <a:xfrm>
          <a:off x="1968500" y="96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7336</xdr:rowOff>
    </xdr:from>
    <xdr:ext cx="534377" cy="259045"/>
    <xdr:sp macro="" textlink="">
      <xdr:nvSpPr>
        <xdr:cNvPr id="144" name="テキスト ボックス 143"/>
        <xdr:cNvSpPr txBox="1"/>
      </xdr:nvSpPr>
      <xdr:spPr>
        <a:xfrm>
          <a:off x="1752111" y="94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87217</xdr:rowOff>
    </xdr:from>
    <xdr:to>
      <xdr:col>6</xdr:col>
      <xdr:colOff>38100</xdr:colOff>
      <xdr:row>57</xdr:row>
      <xdr:rowOff>17367</xdr:rowOff>
    </xdr:to>
    <xdr:sp macro="" textlink="">
      <xdr:nvSpPr>
        <xdr:cNvPr id="145" name="楕円 144"/>
        <xdr:cNvSpPr/>
      </xdr:nvSpPr>
      <xdr:spPr>
        <a:xfrm>
          <a:off x="1079500" y="96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33894</xdr:rowOff>
    </xdr:from>
    <xdr:ext cx="534377" cy="259045"/>
    <xdr:sp macro="" textlink="">
      <xdr:nvSpPr>
        <xdr:cNvPr id="146" name="テキスト ボックス 145"/>
        <xdr:cNvSpPr txBox="1"/>
      </xdr:nvSpPr>
      <xdr:spPr>
        <a:xfrm>
          <a:off x="863111" y="94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101752</xdr:rowOff>
    </xdr:from>
    <xdr:to>
      <xdr:col>24</xdr:col>
      <xdr:colOff>63500</xdr:colOff>
      <xdr:row>77</xdr:row>
      <xdr:rowOff>170218</xdr:rowOff>
    </xdr:to>
    <xdr:cxnSp macro="">
      <xdr:nvCxnSpPr>
        <xdr:cNvPr id="173" name="直線コネクタ 172"/>
        <xdr:cNvCxnSpPr/>
      </xdr:nvCxnSpPr>
      <xdr:spPr>
        <a:xfrm flipV="1">
          <a:off x="3797300" y="13303402"/>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147769</xdr:rowOff>
    </xdr:from>
    <xdr:to>
      <xdr:col>19</xdr:col>
      <xdr:colOff>177800</xdr:colOff>
      <xdr:row>77</xdr:row>
      <xdr:rowOff>170218</xdr:rowOff>
    </xdr:to>
    <xdr:cxnSp macro="">
      <xdr:nvCxnSpPr>
        <xdr:cNvPr id="176" name="直線コネクタ 175"/>
        <xdr:cNvCxnSpPr/>
      </xdr:nvCxnSpPr>
      <xdr:spPr>
        <a:xfrm>
          <a:off x="2908300" y="13349419"/>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147769</xdr:rowOff>
    </xdr:from>
    <xdr:to>
      <xdr:col>15</xdr:col>
      <xdr:colOff>50800</xdr:colOff>
      <xdr:row>77</xdr:row>
      <xdr:rowOff>168594</xdr:rowOff>
    </xdr:to>
    <xdr:cxnSp macro="">
      <xdr:nvCxnSpPr>
        <xdr:cNvPr id="179" name="直線コネクタ 178"/>
        <xdr:cNvCxnSpPr/>
      </xdr:nvCxnSpPr>
      <xdr:spPr>
        <a:xfrm flipV="1">
          <a:off x="2019300" y="13349419"/>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165326</xdr:rowOff>
    </xdr:from>
    <xdr:to>
      <xdr:col>10</xdr:col>
      <xdr:colOff>114300</xdr:colOff>
      <xdr:row>77</xdr:row>
      <xdr:rowOff>168594</xdr:rowOff>
    </xdr:to>
    <xdr:cxnSp macro="">
      <xdr:nvCxnSpPr>
        <xdr:cNvPr id="182" name="直線コネクタ 181"/>
        <xdr:cNvCxnSpPr/>
      </xdr:nvCxnSpPr>
      <xdr:spPr>
        <a:xfrm>
          <a:off x="1130300" y="13366976"/>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50952</xdr:rowOff>
    </xdr:from>
    <xdr:to>
      <xdr:col>24</xdr:col>
      <xdr:colOff>114300</xdr:colOff>
      <xdr:row>77</xdr:row>
      <xdr:rowOff>152552</xdr:rowOff>
    </xdr:to>
    <xdr:sp macro="" textlink="">
      <xdr:nvSpPr>
        <xdr:cNvPr id="192" name="楕円 191"/>
        <xdr:cNvSpPr/>
      </xdr:nvSpPr>
      <xdr:spPr>
        <a:xfrm>
          <a:off x="45847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73829</xdr:rowOff>
    </xdr:from>
    <xdr:ext cx="469744" cy="259045"/>
    <xdr:sp macro="" textlink="">
      <xdr:nvSpPr>
        <xdr:cNvPr id="193" name="維持補修費該当値テキスト"/>
        <xdr:cNvSpPr txBox="1"/>
      </xdr:nvSpPr>
      <xdr:spPr>
        <a:xfrm>
          <a:off x="4686300" y="131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119418</xdr:rowOff>
    </xdr:from>
    <xdr:to>
      <xdr:col>20</xdr:col>
      <xdr:colOff>38100</xdr:colOff>
      <xdr:row>78</xdr:row>
      <xdr:rowOff>49568</xdr:rowOff>
    </xdr:to>
    <xdr:sp macro="" textlink="">
      <xdr:nvSpPr>
        <xdr:cNvPr id="194" name="楕円 193"/>
        <xdr:cNvSpPr/>
      </xdr:nvSpPr>
      <xdr:spPr>
        <a:xfrm>
          <a:off x="3746500" y="133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40695</xdr:rowOff>
    </xdr:from>
    <xdr:ext cx="469744" cy="259045"/>
    <xdr:sp macro="" textlink="">
      <xdr:nvSpPr>
        <xdr:cNvPr id="195" name="テキスト ボックス 194"/>
        <xdr:cNvSpPr txBox="1"/>
      </xdr:nvSpPr>
      <xdr:spPr>
        <a:xfrm>
          <a:off x="3562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96969</xdr:rowOff>
    </xdr:from>
    <xdr:to>
      <xdr:col>15</xdr:col>
      <xdr:colOff>101600</xdr:colOff>
      <xdr:row>78</xdr:row>
      <xdr:rowOff>27119</xdr:rowOff>
    </xdr:to>
    <xdr:sp macro="" textlink="">
      <xdr:nvSpPr>
        <xdr:cNvPr id="196" name="楕円 195"/>
        <xdr:cNvSpPr/>
      </xdr:nvSpPr>
      <xdr:spPr>
        <a:xfrm>
          <a:off x="2857500" y="13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18246</xdr:rowOff>
    </xdr:from>
    <xdr:ext cx="469744" cy="259045"/>
    <xdr:sp macro="" textlink="">
      <xdr:nvSpPr>
        <xdr:cNvPr id="197" name="テキスト ボックス 196"/>
        <xdr:cNvSpPr txBox="1"/>
      </xdr:nvSpPr>
      <xdr:spPr>
        <a:xfrm>
          <a:off x="2673428" y="1339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117794</xdr:rowOff>
    </xdr:from>
    <xdr:to>
      <xdr:col>10</xdr:col>
      <xdr:colOff>165100</xdr:colOff>
      <xdr:row>78</xdr:row>
      <xdr:rowOff>47944</xdr:rowOff>
    </xdr:to>
    <xdr:sp macro="" textlink="">
      <xdr:nvSpPr>
        <xdr:cNvPr id="198" name="楕円 197"/>
        <xdr:cNvSpPr/>
      </xdr:nvSpPr>
      <xdr:spPr>
        <a:xfrm>
          <a:off x="1968500" y="133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39071</xdr:rowOff>
    </xdr:from>
    <xdr:ext cx="469744" cy="259045"/>
    <xdr:sp macro="" textlink="">
      <xdr:nvSpPr>
        <xdr:cNvPr id="199" name="テキスト ボックス 198"/>
        <xdr:cNvSpPr txBox="1"/>
      </xdr:nvSpPr>
      <xdr:spPr>
        <a:xfrm>
          <a:off x="1784428" y="134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114526</xdr:rowOff>
    </xdr:from>
    <xdr:to>
      <xdr:col>6</xdr:col>
      <xdr:colOff>38100</xdr:colOff>
      <xdr:row>78</xdr:row>
      <xdr:rowOff>44676</xdr:rowOff>
    </xdr:to>
    <xdr:sp macro="" textlink="">
      <xdr:nvSpPr>
        <xdr:cNvPr id="200" name="楕円 199"/>
        <xdr:cNvSpPr/>
      </xdr:nvSpPr>
      <xdr:spPr>
        <a:xfrm>
          <a:off x="1079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61203</xdr:rowOff>
    </xdr:from>
    <xdr:ext cx="469744" cy="259045"/>
    <xdr:sp macro="" textlink="">
      <xdr:nvSpPr>
        <xdr:cNvPr id="201" name="テキスト ボックス 200"/>
        <xdr:cNvSpPr txBox="1"/>
      </xdr:nvSpPr>
      <xdr:spPr>
        <a:xfrm>
          <a:off x="895428" y="130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31077</xdr:rowOff>
    </xdr:from>
    <xdr:to>
      <xdr:col>24</xdr:col>
      <xdr:colOff>63500</xdr:colOff>
      <xdr:row>96</xdr:row>
      <xdr:rowOff>63043</xdr:rowOff>
    </xdr:to>
    <xdr:cxnSp macro="">
      <xdr:nvCxnSpPr>
        <xdr:cNvPr id="231" name="直線コネクタ 230"/>
        <xdr:cNvCxnSpPr/>
      </xdr:nvCxnSpPr>
      <xdr:spPr>
        <a:xfrm flipV="1">
          <a:off x="3797300" y="16490277"/>
          <a:ext cx="8382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54293</xdr:rowOff>
    </xdr:from>
    <xdr:to>
      <xdr:col>19</xdr:col>
      <xdr:colOff>177800</xdr:colOff>
      <xdr:row>96</xdr:row>
      <xdr:rowOff>63043</xdr:rowOff>
    </xdr:to>
    <xdr:cxnSp macro="">
      <xdr:nvCxnSpPr>
        <xdr:cNvPr id="234" name="直線コネクタ 233"/>
        <xdr:cNvCxnSpPr/>
      </xdr:nvCxnSpPr>
      <xdr:spPr>
        <a:xfrm>
          <a:off x="2908300" y="16513493"/>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49733</xdr:rowOff>
    </xdr:from>
    <xdr:to>
      <xdr:col>15</xdr:col>
      <xdr:colOff>50800</xdr:colOff>
      <xdr:row>96</xdr:row>
      <xdr:rowOff>54293</xdr:rowOff>
    </xdr:to>
    <xdr:cxnSp macro="">
      <xdr:nvCxnSpPr>
        <xdr:cNvPr id="237" name="直線コネクタ 236"/>
        <xdr:cNvCxnSpPr/>
      </xdr:nvCxnSpPr>
      <xdr:spPr>
        <a:xfrm>
          <a:off x="2019300" y="16508933"/>
          <a:ext cx="8890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49733</xdr:rowOff>
    </xdr:from>
    <xdr:to>
      <xdr:col>10</xdr:col>
      <xdr:colOff>114300</xdr:colOff>
      <xdr:row>96</xdr:row>
      <xdr:rowOff>136728</xdr:rowOff>
    </xdr:to>
    <xdr:cxnSp macro="">
      <xdr:nvCxnSpPr>
        <xdr:cNvPr id="240" name="直線コネクタ 239"/>
        <xdr:cNvCxnSpPr/>
      </xdr:nvCxnSpPr>
      <xdr:spPr>
        <a:xfrm flipV="1">
          <a:off x="1130300" y="16508933"/>
          <a:ext cx="889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151727</xdr:rowOff>
    </xdr:from>
    <xdr:to>
      <xdr:col>24</xdr:col>
      <xdr:colOff>114300</xdr:colOff>
      <xdr:row>96</xdr:row>
      <xdr:rowOff>81877</xdr:rowOff>
    </xdr:to>
    <xdr:sp macro="" textlink="">
      <xdr:nvSpPr>
        <xdr:cNvPr id="250" name="楕円 249"/>
        <xdr:cNvSpPr/>
      </xdr:nvSpPr>
      <xdr:spPr>
        <a:xfrm>
          <a:off x="4584700" y="16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130154</xdr:rowOff>
    </xdr:from>
    <xdr:ext cx="599010" cy="259045"/>
    <xdr:sp macro="" textlink="">
      <xdr:nvSpPr>
        <xdr:cNvPr id="251" name="扶助費該当値テキスト"/>
        <xdr:cNvSpPr txBox="1"/>
      </xdr:nvSpPr>
      <xdr:spPr>
        <a:xfrm>
          <a:off x="4686300" y="1641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12243</xdr:rowOff>
    </xdr:from>
    <xdr:to>
      <xdr:col>20</xdr:col>
      <xdr:colOff>38100</xdr:colOff>
      <xdr:row>96</xdr:row>
      <xdr:rowOff>113843</xdr:rowOff>
    </xdr:to>
    <xdr:sp macro="" textlink="">
      <xdr:nvSpPr>
        <xdr:cNvPr id="252" name="楕円 251"/>
        <xdr:cNvSpPr/>
      </xdr:nvSpPr>
      <xdr:spPr>
        <a:xfrm>
          <a:off x="3746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130370</xdr:rowOff>
    </xdr:from>
    <xdr:ext cx="534377" cy="259045"/>
    <xdr:sp macro="" textlink="">
      <xdr:nvSpPr>
        <xdr:cNvPr id="253" name="テキスト ボックス 252"/>
        <xdr:cNvSpPr txBox="1"/>
      </xdr:nvSpPr>
      <xdr:spPr>
        <a:xfrm>
          <a:off x="3530111" y="162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3493</xdr:rowOff>
    </xdr:from>
    <xdr:to>
      <xdr:col>15</xdr:col>
      <xdr:colOff>101600</xdr:colOff>
      <xdr:row>96</xdr:row>
      <xdr:rowOff>105093</xdr:rowOff>
    </xdr:to>
    <xdr:sp macro="" textlink="">
      <xdr:nvSpPr>
        <xdr:cNvPr id="254" name="楕円 253"/>
        <xdr:cNvSpPr/>
      </xdr:nvSpPr>
      <xdr:spPr>
        <a:xfrm>
          <a:off x="2857500" y="164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121620</xdr:rowOff>
    </xdr:from>
    <xdr:ext cx="534377" cy="259045"/>
    <xdr:sp macro="" textlink="">
      <xdr:nvSpPr>
        <xdr:cNvPr id="255" name="テキスト ボックス 254"/>
        <xdr:cNvSpPr txBox="1"/>
      </xdr:nvSpPr>
      <xdr:spPr>
        <a:xfrm>
          <a:off x="2641111" y="162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170383</xdr:rowOff>
    </xdr:from>
    <xdr:to>
      <xdr:col>10</xdr:col>
      <xdr:colOff>165100</xdr:colOff>
      <xdr:row>96</xdr:row>
      <xdr:rowOff>100533</xdr:rowOff>
    </xdr:to>
    <xdr:sp macro="" textlink="">
      <xdr:nvSpPr>
        <xdr:cNvPr id="256" name="楕円 255"/>
        <xdr:cNvSpPr/>
      </xdr:nvSpPr>
      <xdr:spPr>
        <a:xfrm>
          <a:off x="1968500" y="164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117060</xdr:rowOff>
    </xdr:from>
    <xdr:ext cx="599010" cy="259045"/>
    <xdr:sp macro="" textlink="">
      <xdr:nvSpPr>
        <xdr:cNvPr id="257" name="テキスト ボックス 256"/>
        <xdr:cNvSpPr txBox="1"/>
      </xdr:nvSpPr>
      <xdr:spPr>
        <a:xfrm>
          <a:off x="1719795" y="1623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85928</xdr:rowOff>
    </xdr:from>
    <xdr:to>
      <xdr:col>6</xdr:col>
      <xdr:colOff>38100</xdr:colOff>
      <xdr:row>97</xdr:row>
      <xdr:rowOff>16078</xdr:rowOff>
    </xdr:to>
    <xdr:sp macro="" textlink="">
      <xdr:nvSpPr>
        <xdr:cNvPr id="258" name="楕円 257"/>
        <xdr:cNvSpPr/>
      </xdr:nvSpPr>
      <xdr:spPr>
        <a:xfrm>
          <a:off x="1079500" y="1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32605</xdr:rowOff>
    </xdr:from>
    <xdr:ext cx="534377" cy="259045"/>
    <xdr:sp macro="" textlink="">
      <xdr:nvSpPr>
        <xdr:cNvPr id="259" name="テキスト ボックス 258"/>
        <xdr:cNvSpPr txBox="1"/>
      </xdr:nvSpPr>
      <xdr:spPr>
        <a:xfrm>
          <a:off x="863111" y="163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72492</xdr:rowOff>
    </xdr:from>
    <xdr:to>
      <xdr:col>55</xdr:col>
      <xdr:colOff>0</xdr:colOff>
      <xdr:row>35</xdr:row>
      <xdr:rowOff>155388</xdr:rowOff>
    </xdr:to>
    <xdr:cxnSp macro="">
      <xdr:nvCxnSpPr>
        <xdr:cNvPr id="284" name="直線コネクタ 283"/>
        <xdr:cNvCxnSpPr/>
      </xdr:nvCxnSpPr>
      <xdr:spPr>
        <a:xfrm flipV="1">
          <a:off x="9639300" y="6073242"/>
          <a:ext cx="8382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148261</xdr:rowOff>
    </xdr:from>
    <xdr:to>
      <xdr:col>50</xdr:col>
      <xdr:colOff>114300</xdr:colOff>
      <xdr:row>35</xdr:row>
      <xdr:rowOff>155388</xdr:rowOff>
    </xdr:to>
    <xdr:cxnSp macro="">
      <xdr:nvCxnSpPr>
        <xdr:cNvPr id="287" name="直線コネクタ 286"/>
        <xdr:cNvCxnSpPr/>
      </xdr:nvCxnSpPr>
      <xdr:spPr>
        <a:xfrm>
          <a:off x="8750300" y="6149011"/>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66816</xdr:rowOff>
    </xdr:from>
    <xdr:to>
      <xdr:col>45</xdr:col>
      <xdr:colOff>177800</xdr:colOff>
      <xdr:row>35</xdr:row>
      <xdr:rowOff>148261</xdr:rowOff>
    </xdr:to>
    <xdr:cxnSp macro="">
      <xdr:nvCxnSpPr>
        <xdr:cNvPr id="290" name="直線コネクタ 289"/>
        <xdr:cNvCxnSpPr/>
      </xdr:nvCxnSpPr>
      <xdr:spPr>
        <a:xfrm>
          <a:off x="7861300" y="6067566"/>
          <a:ext cx="889000" cy="8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66816</xdr:rowOff>
    </xdr:from>
    <xdr:to>
      <xdr:col>41</xdr:col>
      <xdr:colOff>50800</xdr:colOff>
      <xdr:row>35</xdr:row>
      <xdr:rowOff>130007</xdr:rowOff>
    </xdr:to>
    <xdr:cxnSp macro="">
      <xdr:nvCxnSpPr>
        <xdr:cNvPr id="293" name="直線コネクタ 292"/>
        <xdr:cNvCxnSpPr/>
      </xdr:nvCxnSpPr>
      <xdr:spPr>
        <a:xfrm flipV="1">
          <a:off x="6972300" y="6067566"/>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21692</xdr:rowOff>
    </xdr:from>
    <xdr:to>
      <xdr:col>55</xdr:col>
      <xdr:colOff>50800</xdr:colOff>
      <xdr:row>35</xdr:row>
      <xdr:rowOff>123292</xdr:rowOff>
    </xdr:to>
    <xdr:sp macro="" textlink="">
      <xdr:nvSpPr>
        <xdr:cNvPr id="303" name="楕円 302"/>
        <xdr:cNvSpPr/>
      </xdr:nvSpPr>
      <xdr:spPr>
        <a:xfrm>
          <a:off x="104267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44569</xdr:rowOff>
    </xdr:from>
    <xdr:ext cx="534377" cy="259045"/>
    <xdr:sp macro="" textlink="">
      <xdr:nvSpPr>
        <xdr:cNvPr id="304" name="補助費等該当値テキスト"/>
        <xdr:cNvSpPr txBox="1"/>
      </xdr:nvSpPr>
      <xdr:spPr>
        <a:xfrm>
          <a:off x="10528300" y="58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104588</xdr:rowOff>
    </xdr:from>
    <xdr:to>
      <xdr:col>50</xdr:col>
      <xdr:colOff>165100</xdr:colOff>
      <xdr:row>36</xdr:row>
      <xdr:rowOff>34738</xdr:rowOff>
    </xdr:to>
    <xdr:sp macro="" textlink="">
      <xdr:nvSpPr>
        <xdr:cNvPr id="305" name="楕円 304"/>
        <xdr:cNvSpPr/>
      </xdr:nvSpPr>
      <xdr:spPr>
        <a:xfrm>
          <a:off x="9588500" y="61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25865</xdr:rowOff>
    </xdr:from>
    <xdr:ext cx="534377" cy="259045"/>
    <xdr:sp macro="" textlink="">
      <xdr:nvSpPr>
        <xdr:cNvPr id="306" name="テキスト ボックス 305"/>
        <xdr:cNvSpPr txBox="1"/>
      </xdr:nvSpPr>
      <xdr:spPr>
        <a:xfrm>
          <a:off x="9372111" y="619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97461</xdr:rowOff>
    </xdr:from>
    <xdr:to>
      <xdr:col>46</xdr:col>
      <xdr:colOff>38100</xdr:colOff>
      <xdr:row>36</xdr:row>
      <xdr:rowOff>27611</xdr:rowOff>
    </xdr:to>
    <xdr:sp macro="" textlink="">
      <xdr:nvSpPr>
        <xdr:cNvPr id="307" name="楕円 306"/>
        <xdr:cNvSpPr/>
      </xdr:nvSpPr>
      <xdr:spPr>
        <a:xfrm>
          <a:off x="8699500" y="60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18738</xdr:rowOff>
    </xdr:from>
    <xdr:ext cx="534377" cy="259045"/>
    <xdr:sp macro="" textlink="">
      <xdr:nvSpPr>
        <xdr:cNvPr id="308" name="テキスト ボックス 307"/>
        <xdr:cNvSpPr txBox="1"/>
      </xdr:nvSpPr>
      <xdr:spPr>
        <a:xfrm>
          <a:off x="8483111" y="619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16016</xdr:rowOff>
    </xdr:from>
    <xdr:to>
      <xdr:col>41</xdr:col>
      <xdr:colOff>101600</xdr:colOff>
      <xdr:row>35</xdr:row>
      <xdr:rowOff>117616</xdr:rowOff>
    </xdr:to>
    <xdr:sp macro="" textlink="">
      <xdr:nvSpPr>
        <xdr:cNvPr id="309" name="楕円 308"/>
        <xdr:cNvSpPr/>
      </xdr:nvSpPr>
      <xdr:spPr>
        <a:xfrm>
          <a:off x="7810500" y="60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134143</xdr:rowOff>
    </xdr:from>
    <xdr:ext cx="534377" cy="259045"/>
    <xdr:sp macro="" textlink="">
      <xdr:nvSpPr>
        <xdr:cNvPr id="310" name="テキスト ボックス 309"/>
        <xdr:cNvSpPr txBox="1"/>
      </xdr:nvSpPr>
      <xdr:spPr>
        <a:xfrm>
          <a:off x="7594111" y="57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79207</xdr:rowOff>
    </xdr:from>
    <xdr:to>
      <xdr:col>36</xdr:col>
      <xdr:colOff>165100</xdr:colOff>
      <xdr:row>36</xdr:row>
      <xdr:rowOff>9357</xdr:rowOff>
    </xdr:to>
    <xdr:sp macro="" textlink="">
      <xdr:nvSpPr>
        <xdr:cNvPr id="311" name="楕円 310"/>
        <xdr:cNvSpPr/>
      </xdr:nvSpPr>
      <xdr:spPr>
        <a:xfrm>
          <a:off x="6921500" y="60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25884</xdr:rowOff>
    </xdr:from>
    <xdr:ext cx="534377" cy="259045"/>
    <xdr:sp macro="" textlink="">
      <xdr:nvSpPr>
        <xdr:cNvPr id="312" name="テキスト ボックス 311"/>
        <xdr:cNvSpPr txBox="1"/>
      </xdr:nvSpPr>
      <xdr:spPr>
        <a:xfrm>
          <a:off x="6705111" y="58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16580</xdr:rowOff>
    </xdr:from>
    <xdr:to>
      <xdr:col>55</xdr:col>
      <xdr:colOff>0</xdr:colOff>
      <xdr:row>56</xdr:row>
      <xdr:rowOff>60820</xdr:rowOff>
    </xdr:to>
    <xdr:cxnSp macro="">
      <xdr:nvCxnSpPr>
        <xdr:cNvPr id="339" name="直線コネクタ 338"/>
        <xdr:cNvCxnSpPr/>
      </xdr:nvCxnSpPr>
      <xdr:spPr>
        <a:xfrm>
          <a:off x="9639300" y="9617780"/>
          <a:ext cx="838200" cy="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126103</xdr:rowOff>
    </xdr:from>
    <xdr:to>
      <xdr:col>50</xdr:col>
      <xdr:colOff>114300</xdr:colOff>
      <xdr:row>56</xdr:row>
      <xdr:rowOff>16580</xdr:rowOff>
    </xdr:to>
    <xdr:cxnSp macro="">
      <xdr:nvCxnSpPr>
        <xdr:cNvPr id="342" name="直線コネクタ 341"/>
        <xdr:cNvCxnSpPr/>
      </xdr:nvCxnSpPr>
      <xdr:spPr>
        <a:xfrm>
          <a:off x="8750300" y="9212953"/>
          <a:ext cx="889000" cy="40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126103</xdr:rowOff>
    </xdr:from>
    <xdr:to>
      <xdr:col>45</xdr:col>
      <xdr:colOff>177800</xdr:colOff>
      <xdr:row>54</xdr:row>
      <xdr:rowOff>12786</xdr:rowOff>
    </xdr:to>
    <xdr:cxnSp macro="">
      <xdr:nvCxnSpPr>
        <xdr:cNvPr id="345" name="直線コネクタ 344"/>
        <xdr:cNvCxnSpPr/>
      </xdr:nvCxnSpPr>
      <xdr:spPr>
        <a:xfrm flipV="1">
          <a:off x="7861300" y="9212953"/>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12786</xdr:rowOff>
    </xdr:from>
    <xdr:to>
      <xdr:col>41</xdr:col>
      <xdr:colOff>50800</xdr:colOff>
      <xdr:row>54</xdr:row>
      <xdr:rowOff>134360</xdr:rowOff>
    </xdr:to>
    <xdr:cxnSp macro="">
      <xdr:nvCxnSpPr>
        <xdr:cNvPr id="348" name="直線コネクタ 347"/>
        <xdr:cNvCxnSpPr/>
      </xdr:nvCxnSpPr>
      <xdr:spPr>
        <a:xfrm flipV="1">
          <a:off x="6972300" y="9271086"/>
          <a:ext cx="889000" cy="1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10020</xdr:rowOff>
    </xdr:from>
    <xdr:to>
      <xdr:col>55</xdr:col>
      <xdr:colOff>50800</xdr:colOff>
      <xdr:row>56</xdr:row>
      <xdr:rowOff>111620</xdr:rowOff>
    </xdr:to>
    <xdr:sp macro="" textlink="">
      <xdr:nvSpPr>
        <xdr:cNvPr id="358" name="楕円 357"/>
        <xdr:cNvSpPr/>
      </xdr:nvSpPr>
      <xdr:spPr>
        <a:xfrm>
          <a:off x="10426700" y="96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159897</xdr:rowOff>
    </xdr:from>
    <xdr:ext cx="534377" cy="259045"/>
    <xdr:sp macro="" textlink="">
      <xdr:nvSpPr>
        <xdr:cNvPr id="359" name="普通建設事業費該当値テキスト"/>
        <xdr:cNvSpPr txBox="1"/>
      </xdr:nvSpPr>
      <xdr:spPr>
        <a:xfrm>
          <a:off x="10528300" y="95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137230</xdr:rowOff>
    </xdr:from>
    <xdr:to>
      <xdr:col>50</xdr:col>
      <xdr:colOff>165100</xdr:colOff>
      <xdr:row>56</xdr:row>
      <xdr:rowOff>67380</xdr:rowOff>
    </xdr:to>
    <xdr:sp macro="" textlink="">
      <xdr:nvSpPr>
        <xdr:cNvPr id="360" name="楕円 359"/>
        <xdr:cNvSpPr/>
      </xdr:nvSpPr>
      <xdr:spPr>
        <a:xfrm>
          <a:off x="9588500" y="95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83907</xdr:rowOff>
    </xdr:from>
    <xdr:ext cx="599010" cy="259045"/>
    <xdr:sp macro="" textlink="">
      <xdr:nvSpPr>
        <xdr:cNvPr id="361" name="テキスト ボックス 360"/>
        <xdr:cNvSpPr txBox="1"/>
      </xdr:nvSpPr>
      <xdr:spPr>
        <a:xfrm>
          <a:off x="9339795" y="934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75303</xdr:rowOff>
    </xdr:from>
    <xdr:to>
      <xdr:col>46</xdr:col>
      <xdr:colOff>38100</xdr:colOff>
      <xdr:row>54</xdr:row>
      <xdr:rowOff>5453</xdr:rowOff>
    </xdr:to>
    <xdr:sp macro="" textlink="">
      <xdr:nvSpPr>
        <xdr:cNvPr id="362" name="楕円 361"/>
        <xdr:cNvSpPr/>
      </xdr:nvSpPr>
      <xdr:spPr>
        <a:xfrm>
          <a:off x="8699500" y="9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21980</xdr:rowOff>
    </xdr:from>
    <xdr:ext cx="599010" cy="259045"/>
    <xdr:sp macro="" textlink="">
      <xdr:nvSpPr>
        <xdr:cNvPr id="363" name="テキスト ボックス 362"/>
        <xdr:cNvSpPr txBox="1"/>
      </xdr:nvSpPr>
      <xdr:spPr>
        <a:xfrm>
          <a:off x="8450795" y="89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133436</xdr:rowOff>
    </xdr:from>
    <xdr:to>
      <xdr:col>41</xdr:col>
      <xdr:colOff>101600</xdr:colOff>
      <xdr:row>54</xdr:row>
      <xdr:rowOff>63586</xdr:rowOff>
    </xdr:to>
    <xdr:sp macro="" textlink="">
      <xdr:nvSpPr>
        <xdr:cNvPr id="364" name="楕円 363"/>
        <xdr:cNvSpPr/>
      </xdr:nvSpPr>
      <xdr:spPr>
        <a:xfrm>
          <a:off x="7810500" y="92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80113</xdr:rowOff>
    </xdr:from>
    <xdr:ext cx="599010" cy="259045"/>
    <xdr:sp macro="" textlink="">
      <xdr:nvSpPr>
        <xdr:cNvPr id="365" name="テキスト ボックス 364"/>
        <xdr:cNvSpPr txBox="1"/>
      </xdr:nvSpPr>
      <xdr:spPr>
        <a:xfrm>
          <a:off x="7561795" y="89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83560</xdr:rowOff>
    </xdr:from>
    <xdr:to>
      <xdr:col>36</xdr:col>
      <xdr:colOff>165100</xdr:colOff>
      <xdr:row>55</xdr:row>
      <xdr:rowOff>13710</xdr:rowOff>
    </xdr:to>
    <xdr:sp macro="" textlink="">
      <xdr:nvSpPr>
        <xdr:cNvPr id="366" name="楕円 365"/>
        <xdr:cNvSpPr/>
      </xdr:nvSpPr>
      <xdr:spPr>
        <a:xfrm>
          <a:off x="6921500" y="9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30237</xdr:rowOff>
    </xdr:from>
    <xdr:ext cx="599010" cy="259045"/>
    <xdr:sp macro="" textlink="">
      <xdr:nvSpPr>
        <xdr:cNvPr id="367" name="テキスト ボックス 366"/>
        <xdr:cNvSpPr txBox="1"/>
      </xdr:nvSpPr>
      <xdr:spPr>
        <a:xfrm>
          <a:off x="6672795" y="911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47833</xdr:rowOff>
    </xdr:from>
    <xdr:to>
      <xdr:col>55</xdr:col>
      <xdr:colOff>0</xdr:colOff>
      <xdr:row>78</xdr:row>
      <xdr:rowOff>20058</xdr:rowOff>
    </xdr:to>
    <xdr:cxnSp macro="">
      <xdr:nvCxnSpPr>
        <xdr:cNvPr id="396" name="直線コネクタ 395"/>
        <xdr:cNvCxnSpPr/>
      </xdr:nvCxnSpPr>
      <xdr:spPr>
        <a:xfrm>
          <a:off x="9639300" y="13249483"/>
          <a:ext cx="8382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47833</xdr:rowOff>
    </xdr:from>
    <xdr:to>
      <xdr:col>50</xdr:col>
      <xdr:colOff>114300</xdr:colOff>
      <xdr:row>77</xdr:row>
      <xdr:rowOff>65168</xdr:rowOff>
    </xdr:to>
    <xdr:cxnSp macro="">
      <xdr:nvCxnSpPr>
        <xdr:cNvPr id="399" name="直線コネクタ 398"/>
        <xdr:cNvCxnSpPr/>
      </xdr:nvCxnSpPr>
      <xdr:spPr>
        <a:xfrm flipV="1">
          <a:off x="8750300" y="1324948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129977</xdr:rowOff>
    </xdr:from>
    <xdr:to>
      <xdr:col>45</xdr:col>
      <xdr:colOff>177800</xdr:colOff>
      <xdr:row>77</xdr:row>
      <xdr:rowOff>65168</xdr:rowOff>
    </xdr:to>
    <xdr:cxnSp macro="">
      <xdr:nvCxnSpPr>
        <xdr:cNvPr id="402" name="直線コネクタ 401"/>
        <xdr:cNvCxnSpPr/>
      </xdr:nvCxnSpPr>
      <xdr:spPr>
        <a:xfrm>
          <a:off x="7861300" y="12988727"/>
          <a:ext cx="889000" cy="27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21072</xdr:rowOff>
    </xdr:from>
    <xdr:to>
      <xdr:col>41</xdr:col>
      <xdr:colOff>50800</xdr:colOff>
      <xdr:row>75</xdr:row>
      <xdr:rowOff>129977</xdr:rowOff>
    </xdr:to>
    <xdr:cxnSp macro="">
      <xdr:nvCxnSpPr>
        <xdr:cNvPr id="405" name="直線コネクタ 404"/>
        <xdr:cNvCxnSpPr/>
      </xdr:nvCxnSpPr>
      <xdr:spPr>
        <a:xfrm>
          <a:off x="6972300" y="12708372"/>
          <a:ext cx="889000" cy="28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140708</xdr:rowOff>
    </xdr:from>
    <xdr:to>
      <xdr:col>55</xdr:col>
      <xdr:colOff>50800</xdr:colOff>
      <xdr:row>78</xdr:row>
      <xdr:rowOff>70858</xdr:rowOff>
    </xdr:to>
    <xdr:sp macro="" textlink="">
      <xdr:nvSpPr>
        <xdr:cNvPr id="415" name="楕円 414"/>
        <xdr:cNvSpPr/>
      </xdr:nvSpPr>
      <xdr:spPr>
        <a:xfrm>
          <a:off x="10426700" y="133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119135</xdr:rowOff>
    </xdr:from>
    <xdr:ext cx="534377" cy="259045"/>
    <xdr:sp macro="" textlink="">
      <xdr:nvSpPr>
        <xdr:cNvPr id="416" name="普通建設事業費 （ うち新規整備　）該当値テキスト"/>
        <xdr:cNvSpPr txBox="1"/>
      </xdr:nvSpPr>
      <xdr:spPr>
        <a:xfrm>
          <a:off x="10528300" y="133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168483</xdr:rowOff>
    </xdr:from>
    <xdr:to>
      <xdr:col>50</xdr:col>
      <xdr:colOff>165100</xdr:colOff>
      <xdr:row>77</xdr:row>
      <xdr:rowOff>98633</xdr:rowOff>
    </xdr:to>
    <xdr:sp macro="" textlink="">
      <xdr:nvSpPr>
        <xdr:cNvPr id="417" name="楕円 416"/>
        <xdr:cNvSpPr/>
      </xdr:nvSpPr>
      <xdr:spPr>
        <a:xfrm>
          <a:off x="9588500" y="131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115160</xdr:rowOff>
    </xdr:from>
    <xdr:ext cx="534377" cy="259045"/>
    <xdr:sp macro="" textlink="">
      <xdr:nvSpPr>
        <xdr:cNvPr id="418" name="テキスト ボックス 417"/>
        <xdr:cNvSpPr txBox="1"/>
      </xdr:nvSpPr>
      <xdr:spPr>
        <a:xfrm>
          <a:off x="9372111" y="129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14368</xdr:rowOff>
    </xdr:from>
    <xdr:to>
      <xdr:col>46</xdr:col>
      <xdr:colOff>38100</xdr:colOff>
      <xdr:row>77</xdr:row>
      <xdr:rowOff>115968</xdr:rowOff>
    </xdr:to>
    <xdr:sp macro="" textlink="">
      <xdr:nvSpPr>
        <xdr:cNvPr id="419" name="楕円 418"/>
        <xdr:cNvSpPr/>
      </xdr:nvSpPr>
      <xdr:spPr>
        <a:xfrm>
          <a:off x="8699500" y="13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132495</xdr:rowOff>
    </xdr:from>
    <xdr:ext cx="534377" cy="259045"/>
    <xdr:sp macro="" textlink="">
      <xdr:nvSpPr>
        <xdr:cNvPr id="420" name="テキスト ボックス 419"/>
        <xdr:cNvSpPr txBox="1"/>
      </xdr:nvSpPr>
      <xdr:spPr>
        <a:xfrm>
          <a:off x="8483111" y="1299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79177</xdr:rowOff>
    </xdr:from>
    <xdr:to>
      <xdr:col>41</xdr:col>
      <xdr:colOff>101600</xdr:colOff>
      <xdr:row>76</xdr:row>
      <xdr:rowOff>9327</xdr:rowOff>
    </xdr:to>
    <xdr:sp macro="" textlink="">
      <xdr:nvSpPr>
        <xdr:cNvPr id="421" name="楕円 420"/>
        <xdr:cNvSpPr/>
      </xdr:nvSpPr>
      <xdr:spPr>
        <a:xfrm>
          <a:off x="7810500" y="129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25854</xdr:rowOff>
    </xdr:from>
    <xdr:ext cx="534377" cy="259045"/>
    <xdr:sp macro="" textlink="">
      <xdr:nvSpPr>
        <xdr:cNvPr id="422" name="テキスト ボックス 421"/>
        <xdr:cNvSpPr txBox="1"/>
      </xdr:nvSpPr>
      <xdr:spPr>
        <a:xfrm>
          <a:off x="7594111" y="127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141722</xdr:rowOff>
    </xdr:from>
    <xdr:to>
      <xdr:col>36</xdr:col>
      <xdr:colOff>165100</xdr:colOff>
      <xdr:row>74</xdr:row>
      <xdr:rowOff>71872</xdr:rowOff>
    </xdr:to>
    <xdr:sp macro="" textlink="">
      <xdr:nvSpPr>
        <xdr:cNvPr id="423" name="楕円 422"/>
        <xdr:cNvSpPr/>
      </xdr:nvSpPr>
      <xdr:spPr>
        <a:xfrm>
          <a:off x="6921500" y="126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88399</xdr:rowOff>
    </xdr:from>
    <xdr:ext cx="599010" cy="259045"/>
    <xdr:sp macro="" textlink="">
      <xdr:nvSpPr>
        <xdr:cNvPr id="424" name="テキスト ボックス 423"/>
        <xdr:cNvSpPr txBox="1"/>
      </xdr:nvSpPr>
      <xdr:spPr>
        <a:xfrm>
          <a:off x="6672795" y="124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117281</xdr:rowOff>
    </xdr:from>
    <xdr:to>
      <xdr:col>55</xdr:col>
      <xdr:colOff>0</xdr:colOff>
      <xdr:row>97</xdr:row>
      <xdr:rowOff>21879</xdr:rowOff>
    </xdr:to>
    <xdr:cxnSp macro="">
      <xdr:nvCxnSpPr>
        <xdr:cNvPr id="453" name="直線コネクタ 452"/>
        <xdr:cNvCxnSpPr/>
      </xdr:nvCxnSpPr>
      <xdr:spPr>
        <a:xfrm flipV="1">
          <a:off x="9639300" y="16576481"/>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38294</xdr:rowOff>
    </xdr:from>
    <xdr:to>
      <xdr:col>50</xdr:col>
      <xdr:colOff>114300</xdr:colOff>
      <xdr:row>97</xdr:row>
      <xdr:rowOff>21879</xdr:rowOff>
    </xdr:to>
    <xdr:cxnSp macro="">
      <xdr:nvCxnSpPr>
        <xdr:cNvPr id="456" name="直線コネクタ 455"/>
        <xdr:cNvCxnSpPr/>
      </xdr:nvCxnSpPr>
      <xdr:spPr>
        <a:xfrm>
          <a:off x="8750300" y="15983144"/>
          <a:ext cx="889000" cy="6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38294</xdr:rowOff>
    </xdr:from>
    <xdr:to>
      <xdr:col>45</xdr:col>
      <xdr:colOff>177800</xdr:colOff>
      <xdr:row>95</xdr:row>
      <xdr:rowOff>62737</xdr:rowOff>
    </xdr:to>
    <xdr:cxnSp macro="">
      <xdr:nvCxnSpPr>
        <xdr:cNvPr id="459" name="直線コネクタ 458"/>
        <xdr:cNvCxnSpPr/>
      </xdr:nvCxnSpPr>
      <xdr:spPr>
        <a:xfrm flipV="1">
          <a:off x="7861300" y="15983144"/>
          <a:ext cx="889000" cy="36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62737</xdr:rowOff>
    </xdr:from>
    <xdr:to>
      <xdr:col>41</xdr:col>
      <xdr:colOff>50800</xdr:colOff>
      <xdr:row>98</xdr:row>
      <xdr:rowOff>4598</xdr:rowOff>
    </xdr:to>
    <xdr:cxnSp macro="">
      <xdr:nvCxnSpPr>
        <xdr:cNvPr id="462" name="直線コネクタ 461"/>
        <xdr:cNvCxnSpPr/>
      </xdr:nvCxnSpPr>
      <xdr:spPr>
        <a:xfrm flipV="1">
          <a:off x="6972300" y="16350487"/>
          <a:ext cx="889000" cy="4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66481</xdr:rowOff>
    </xdr:from>
    <xdr:to>
      <xdr:col>55</xdr:col>
      <xdr:colOff>50800</xdr:colOff>
      <xdr:row>96</xdr:row>
      <xdr:rowOff>168081</xdr:rowOff>
    </xdr:to>
    <xdr:sp macro="" textlink="">
      <xdr:nvSpPr>
        <xdr:cNvPr id="472" name="楕円 471"/>
        <xdr:cNvSpPr/>
      </xdr:nvSpPr>
      <xdr:spPr>
        <a:xfrm>
          <a:off x="10426700" y="165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89358</xdr:rowOff>
    </xdr:from>
    <xdr:ext cx="534377" cy="259045"/>
    <xdr:sp macro="" textlink="">
      <xdr:nvSpPr>
        <xdr:cNvPr id="473" name="普通建設事業費 （ うち更新整備　）該当値テキスト"/>
        <xdr:cNvSpPr txBox="1"/>
      </xdr:nvSpPr>
      <xdr:spPr>
        <a:xfrm>
          <a:off x="10528300" y="163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142529</xdr:rowOff>
    </xdr:from>
    <xdr:to>
      <xdr:col>50</xdr:col>
      <xdr:colOff>165100</xdr:colOff>
      <xdr:row>97</xdr:row>
      <xdr:rowOff>72679</xdr:rowOff>
    </xdr:to>
    <xdr:sp macro="" textlink="">
      <xdr:nvSpPr>
        <xdr:cNvPr id="474" name="楕円 473"/>
        <xdr:cNvSpPr/>
      </xdr:nvSpPr>
      <xdr:spPr>
        <a:xfrm>
          <a:off x="9588500" y="166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89206</xdr:rowOff>
    </xdr:from>
    <xdr:ext cx="534377" cy="259045"/>
    <xdr:sp macro="" textlink="">
      <xdr:nvSpPr>
        <xdr:cNvPr id="475" name="テキスト ボックス 474"/>
        <xdr:cNvSpPr txBox="1"/>
      </xdr:nvSpPr>
      <xdr:spPr>
        <a:xfrm>
          <a:off x="9372111" y="163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158944</xdr:rowOff>
    </xdr:from>
    <xdr:to>
      <xdr:col>46</xdr:col>
      <xdr:colOff>38100</xdr:colOff>
      <xdr:row>93</xdr:row>
      <xdr:rowOff>89094</xdr:rowOff>
    </xdr:to>
    <xdr:sp macro="" textlink="">
      <xdr:nvSpPr>
        <xdr:cNvPr id="476" name="楕円 475"/>
        <xdr:cNvSpPr/>
      </xdr:nvSpPr>
      <xdr:spPr>
        <a:xfrm>
          <a:off x="8699500" y="159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105621</xdr:rowOff>
    </xdr:from>
    <xdr:ext cx="599010" cy="259045"/>
    <xdr:sp macro="" textlink="">
      <xdr:nvSpPr>
        <xdr:cNvPr id="477" name="テキスト ボックス 476"/>
        <xdr:cNvSpPr txBox="1"/>
      </xdr:nvSpPr>
      <xdr:spPr>
        <a:xfrm>
          <a:off x="8450795" y="1570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11937</xdr:rowOff>
    </xdr:from>
    <xdr:to>
      <xdr:col>41</xdr:col>
      <xdr:colOff>101600</xdr:colOff>
      <xdr:row>95</xdr:row>
      <xdr:rowOff>113537</xdr:rowOff>
    </xdr:to>
    <xdr:sp macro="" textlink="">
      <xdr:nvSpPr>
        <xdr:cNvPr id="478" name="楕円 477"/>
        <xdr:cNvSpPr/>
      </xdr:nvSpPr>
      <xdr:spPr>
        <a:xfrm>
          <a:off x="7810500" y="162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130064</xdr:rowOff>
    </xdr:from>
    <xdr:ext cx="534377" cy="259045"/>
    <xdr:sp macro="" textlink="">
      <xdr:nvSpPr>
        <xdr:cNvPr id="479" name="テキスト ボックス 478"/>
        <xdr:cNvSpPr txBox="1"/>
      </xdr:nvSpPr>
      <xdr:spPr>
        <a:xfrm>
          <a:off x="7594111" y="160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125248</xdr:rowOff>
    </xdr:from>
    <xdr:to>
      <xdr:col>36</xdr:col>
      <xdr:colOff>165100</xdr:colOff>
      <xdr:row>98</xdr:row>
      <xdr:rowOff>55398</xdr:rowOff>
    </xdr:to>
    <xdr:sp macro="" textlink="">
      <xdr:nvSpPr>
        <xdr:cNvPr id="480" name="楕円 479"/>
        <xdr:cNvSpPr/>
      </xdr:nvSpPr>
      <xdr:spPr>
        <a:xfrm>
          <a:off x="6921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46525</xdr:rowOff>
    </xdr:from>
    <xdr:ext cx="534377" cy="259045"/>
    <xdr:sp macro="" textlink="">
      <xdr:nvSpPr>
        <xdr:cNvPr id="481" name="テキスト ボックス 480"/>
        <xdr:cNvSpPr txBox="1"/>
      </xdr:nvSpPr>
      <xdr:spPr>
        <a:xfrm>
          <a:off x="6705111" y="168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90894</xdr:rowOff>
    </xdr:from>
    <xdr:to>
      <xdr:col>85</xdr:col>
      <xdr:colOff>127000</xdr:colOff>
      <xdr:row>38</xdr:row>
      <xdr:rowOff>171393</xdr:rowOff>
    </xdr:to>
    <xdr:cxnSp macro="">
      <xdr:nvCxnSpPr>
        <xdr:cNvPr id="512" name="直線コネクタ 511"/>
        <xdr:cNvCxnSpPr/>
      </xdr:nvCxnSpPr>
      <xdr:spPr>
        <a:xfrm>
          <a:off x="15481300" y="6605994"/>
          <a:ext cx="8382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90894</xdr:rowOff>
    </xdr:from>
    <xdr:to>
      <xdr:col>81</xdr:col>
      <xdr:colOff>50800</xdr:colOff>
      <xdr:row>39</xdr:row>
      <xdr:rowOff>44652</xdr:rowOff>
    </xdr:to>
    <xdr:cxnSp macro="">
      <xdr:nvCxnSpPr>
        <xdr:cNvPr id="515" name="直線コネクタ 514"/>
        <xdr:cNvCxnSpPr/>
      </xdr:nvCxnSpPr>
      <xdr:spPr>
        <a:xfrm flipV="1">
          <a:off x="14592300" y="6605994"/>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38104</xdr:rowOff>
    </xdr:from>
    <xdr:to>
      <xdr:col>76</xdr:col>
      <xdr:colOff>114300</xdr:colOff>
      <xdr:row>39</xdr:row>
      <xdr:rowOff>44652</xdr:rowOff>
    </xdr:to>
    <xdr:cxnSp macro="">
      <xdr:nvCxnSpPr>
        <xdr:cNvPr id="518" name="直線コネクタ 517"/>
        <xdr:cNvCxnSpPr/>
      </xdr:nvCxnSpPr>
      <xdr:spPr>
        <a:xfrm>
          <a:off x="13703300" y="6724654"/>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29042</xdr:rowOff>
    </xdr:from>
    <xdr:to>
      <xdr:col>71</xdr:col>
      <xdr:colOff>177800</xdr:colOff>
      <xdr:row>39</xdr:row>
      <xdr:rowOff>38104</xdr:rowOff>
    </xdr:to>
    <xdr:cxnSp macro="">
      <xdr:nvCxnSpPr>
        <xdr:cNvPr id="521" name="直線コネクタ 520"/>
        <xdr:cNvCxnSpPr/>
      </xdr:nvCxnSpPr>
      <xdr:spPr>
        <a:xfrm>
          <a:off x="12814300" y="6544142"/>
          <a:ext cx="889000" cy="18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120593</xdr:rowOff>
    </xdr:from>
    <xdr:to>
      <xdr:col>85</xdr:col>
      <xdr:colOff>177800</xdr:colOff>
      <xdr:row>39</xdr:row>
      <xdr:rowOff>50743</xdr:rowOff>
    </xdr:to>
    <xdr:sp macro="" textlink="">
      <xdr:nvSpPr>
        <xdr:cNvPr id="531" name="楕円 530"/>
        <xdr:cNvSpPr/>
      </xdr:nvSpPr>
      <xdr:spPr>
        <a:xfrm>
          <a:off x="16268700" y="66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35520</xdr:rowOff>
    </xdr:from>
    <xdr:ext cx="469744" cy="259045"/>
    <xdr:sp macro="" textlink="">
      <xdr:nvSpPr>
        <xdr:cNvPr id="532" name="災害復旧事業費該当値テキスト"/>
        <xdr:cNvSpPr txBox="1"/>
      </xdr:nvSpPr>
      <xdr:spPr>
        <a:xfrm>
          <a:off x="16370300" y="65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40094</xdr:rowOff>
    </xdr:from>
    <xdr:to>
      <xdr:col>81</xdr:col>
      <xdr:colOff>101600</xdr:colOff>
      <xdr:row>38</xdr:row>
      <xdr:rowOff>141694</xdr:rowOff>
    </xdr:to>
    <xdr:sp macro="" textlink="">
      <xdr:nvSpPr>
        <xdr:cNvPr id="533" name="楕円 532"/>
        <xdr:cNvSpPr/>
      </xdr:nvSpPr>
      <xdr:spPr>
        <a:xfrm>
          <a:off x="15430500" y="65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158221</xdr:rowOff>
    </xdr:from>
    <xdr:ext cx="534377" cy="259045"/>
    <xdr:sp macro="" textlink="">
      <xdr:nvSpPr>
        <xdr:cNvPr id="534" name="テキスト ボックス 533"/>
        <xdr:cNvSpPr txBox="1"/>
      </xdr:nvSpPr>
      <xdr:spPr>
        <a:xfrm>
          <a:off x="15214111" y="63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165302</xdr:rowOff>
    </xdr:from>
    <xdr:to>
      <xdr:col>76</xdr:col>
      <xdr:colOff>165100</xdr:colOff>
      <xdr:row>39</xdr:row>
      <xdr:rowOff>95452</xdr:rowOff>
    </xdr:to>
    <xdr:sp macro="" textlink="">
      <xdr:nvSpPr>
        <xdr:cNvPr id="535" name="楕円 534"/>
        <xdr:cNvSpPr/>
      </xdr:nvSpPr>
      <xdr:spPr>
        <a:xfrm>
          <a:off x="14541500" y="66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86579</xdr:rowOff>
    </xdr:from>
    <xdr:ext cx="469744" cy="259045"/>
    <xdr:sp macro="" textlink="">
      <xdr:nvSpPr>
        <xdr:cNvPr id="536" name="テキスト ボックス 535"/>
        <xdr:cNvSpPr txBox="1"/>
      </xdr:nvSpPr>
      <xdr:spPr>
        <a:xfrm>
          <a:off x="14357428" y="67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158754</xdr:rowOff>
    </xdr:from>
    <xdr:to>
      <xdr:col>72</xdr:col>
      <xdr:colOff>38100</xdr:colOff>
      <xdr:row>39</xdr:row>
      <xdr:rowOff>88904</xdr:rowOff>
    </xdr:to>
    <xdr:sp macro="" textlink="">
      <xdr:nvSpPr>
        <xdr:cNvPr id="537" name="楕円 536"/>
        <xdr:cNvSpPr/>
      </xdr:nvSpPr>
      <xdr:spPr>
        <a:xfrm>
          <a:off x="13652500" y="66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80031</xdr:rowOff>
    </xdr:from>
    <xdr:ext cx="469744" cy="259045"/>
    <xdr:sp macro="" textlink="">
      <xdr:nvSpPr>
        <xdr:cNvPr id="538" name="テキスト ボックス 537"/>
        <xdr:cNvSpPr txBox="1"/>
      </xdr:nvSpPr>
      <xdr:spPr>
        <a:xfrm>
          <a:off x="13468428" y="676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149691</xdr:rowOff>
    </xdr:from>
    <xdr:to>
      <xdr:col>67</xdr:col>
      <xdr:colOff>101600</xdr:colOff>
      <xdr:row>38</xdr:row>
      <xdr:rowOff>79842</xdr:rowOff>
    </xdr:to>
    <xdr:sp macro="" textlink="">
      <xdr:nvSpPr>
        <xdr:cNvPr id="539" name="楕円 538"/>
        <xdr:cNvSpPr/>
      </xdr:nvSpPr>
      <xdr:spPr>
        <a:xfrm>
          <a:off x="12763500" y="6493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96368</xdr:rowOff>
    </xdr:from>
    <xdr:ext cx="534377" cy="259045"/>
    <xdr:sp macro="" textlink="">
      <xdr:nvSpPr>
        <xdr:cNvPr id="540" name="テキスト ボックス 539"/>
        <xdr:cNvSpPr txBox="1"/>
      </xdr:nvSpPr>
      <xdr:spPr>
        <a:xfrm>
          <a:off x="12547111" y="62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115478</xdr:rowOff>
    </xdr:from>
    <xdr:to>
      <xdr:col>85</xdr:col>
      <xdr:colOff>127000</xdr:colOff>
      <xdr:row>77</xdr:row>
      <xdr:rowOff>118518</xdr:rowOff>
    </xdr:to>
    <xdr:cxnSp macro="">
      <xdr:nvCxnSpPr>
        <xdr:cNvPr id="622" name="直線コネクタ 621"/>
        <xdr:cNvCxnSpPr/>
      </xdr:nvCxnSpPr>
      <xdr:spPr>
        <a:xfrm>
          <a:off x="15481300" y="13317128"/>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83905</xdr:rowOff>
    </xdr:from>
    <xdr:to>
      <xdr:col>81</xdr:col>
      <xdr:colOff>50800</xdr:colOff>
      <xdr:row>77</xdr:row>
      <xdr:rowOff>115478</xdr:rowOff>
    </xdr:to>
    <xdr:cxnSp macro="">
      <xdr:nvCxnSpPr>
        <xdr:cNvPr id="625" name="直線コネクタ 624"/>
        <xdr:cNvCxnSpPr/>
      </xdr:nvCxnSpPr>
      <xdr:spPr>
        <a:xfrm>
          <a:off x="14592300" y="13285555"/>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83389</xdr:rowOff>
    </xdr:from>
    <xdr:to>
      <xdr:col>76</xdr:col>
      <xdr:colOff>114300</xdr:colOff>
      <xdr:row>77</xdr:row>
      <xdr:rowOff>83905</xdr:rowOff>
    </xdr:to>
    <xdr:cxnSp macro="">
      <xdr:nvCxnSpPr>
        <xdr:cNvPr id="628" name="直線コネクタ 627"/>
        <xdr:cNvCxnSpPr/>
      </xdr:nvCxnSpPr>
      <xdr:spPr>
        <a:xfrm>
          <a:off x="13703300" y="1328503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83389</xdr:rowOff>
    </xdr:from>
    <xdr:to>
      <xdr:col>71</xdr:col>
      <xdr:colOff>177800</xdr:colOff>
      <xdr:row>77</xdr:row>
      <xdr:rowOff>104966</xdr:rowOff>
    </xdr:to>
    <xdr:cxnSp macro="">
      <xdr:nvCxnSpPr>
        <xdr:cNvPr id="631" name="直線コネクタ 630"/>
        <xdr:cNvCxnSpPr/>
      </xdr:nvCxnSpPr>
      <xdr:spPr>
        <a:xfrm flipV="1">
          <a:off x="12814300" y="13285039"/>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67718</xdr:rowOff>
    </xdr:from>
    <xdr:to>
      <xdr:col>85</xdr:col>
      <xdr:colOff>177800</xdr:colOff>
      <xdr:row>77</xdr:row>
      <xdr:rowOff>169318</xdr:rowOff>
    </xdr:to>
    <xdr:sp macro="" textlink="">
      <xdr:nvSpPr>
        <xdr:cNvPr id="641" name="楕円 640"/>
        <xdr:cNvSpPr/>
      </xdr:nvSpPr>
      <xdr:spPr>
        <a:xfrm>
          <a:off x="16268700" y="132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90595</xdr:rowOff>
    </xdr:from>
    <xdr:ext cx="534377" cy="259045"/>
    <xdr:sp macro="" textlink="">
      <xdr:nvSpPr>
        <xdr:cNvPr id="642" name="公債費該当値テキスト"/>
        <xdr:cNvSpPr txBox="1"/>
      </xdr:nvSpPr>
      <xdr:spPr>
        <a:xfrm>
          <a:off x="16370300" y="131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64678</xdr:rowOff>
    </xdr:from>
    <xdr:to>
      <xdr:col>81</xdr:col>
      <xdr:colOff>101600</xdr:colOff>
      <xdr:row>77</xdr:row>
      <xdr:rowOff>166278</xdr:rowOff>
    </xdr:to>
    <xdr:sp macro="" textlink="">
      <xdr:nvSpPr>
        <xdr:cNvPr id="643" name="楕円 642"/>
        <xdr:cNvSpPr/>
      </xdr:nvSpPr>
      <xdr:spPr>
        <a:xfrm>
          <a:off x="15430500" y="132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11355</xdr:rowOff>
    </xdr:from>
    <xdr:ext cx="534377" cy="259045"/>
    <xdr:sp macro="" textlink="">
      <xdr:nvSpPr>
        <xdr:cNvPr id="644" name="テキスト ボックス 643"/>
        <xdr:cNvSpPr txBox="1"/>
      </xdr:nvSpPr>
      <xdr:spPr>
        <a:xfrm>
          <a:off x="15214111" y="1304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33105</xdr:rowOff>
    </xdr:from>
    <xdr:to>
      <xdr:col>76</xdr:col>
      <xdr:colOff>165100</xdr:colOff>
      <xdr:row>77</xdr:row>
      <xdr:rowOff>134705</xdr:rowOff>
    </xdr:to>
    <xdr:sp macro="" textlink="">
      <xdr:nvSpPr>
        <xdr:cNvPr id="645" name="楕円 644"/>
        <xdr:cNvSpPr/>
      </xdr:nvSpPr>
      <xdr:spPr>
        <a:xfrm>
          <a:off x="14541500" y="132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151232</xdr:rowOff>
    </xdr:from>
    <xdr:ext cx="599010" cy="259045"/>
    <xdr:sp macro="" textlink="">
      <xdr:nvSpPr>
        <xdr:cNvPr id="646" name="テキスト ボックス 645"/>
        <xdr:cNvSpPr txBox="1"/>
      </xdr:nvSpPr>
      <xdr:spPr>
        <a:xfrm>
          <a:off x="14292795" y="1300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32589</xdr:rowOff>
    </xdr:from>
    <xdr:to>
      <xdr:col>72</xdr:col>
      <xdr:colOff>38100</xdr:colOff>
      <xdr:row>77</xdr:row>
      <xdr:rowOff>134189</xdr:rowOff>
    </xdr:to>
    <xdr:sp macro="" textlink="">
      <xdr:nvSpPr>
        <xdr:cNvPr id="647" name="楕円 646"/>
        <xdr:cNvSpPr/>
      </xdr:nvSpPr>
      <xdr:spPr>
        <a:xfrm>
          <a:off x="13652500" y="132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150716</xdr:rowOff>
    </xdr:from>
    <xdr:ext cx="599010" cy="259045"/>
    <xdr:sp macro="" textlink="">
      <xdr:nvSpPr>
        <xdr:cNvPr id="648" name="テキスト ボックス 647"/>
        <xdr:cNvSpPr txBox="1"/>
      </xdr:nvSpPr>
      <xdr:spPr>
        <a:xfrm>
          <a:off x="13403795" y="130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54166</xdr:rowOff>
    </xdr:from>
    <xdr:to>
      <xdr:col>67</xdr:col>
      <xdr:colOff>101600</xdr:colOff>
      <xdr:row>77</xdr:row>
      <xdr:rowOff>155766</xdr:rowOff>
    </xdr:to>
    <xdr:sp macro="" textlink="">
      <xdr:nvSpPr>
        <xdr:cNvPr id="649" name="楕円 648"/>
        <xdr:cNvSpPr/>
      </xdr:nvSpPr>
      <xdr:spPr>
        <a:xfrm>
          <a:off x="12763500" y="132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843</xdr:rowOff>
    </xdr:from>
    <xdr:ext cx="599010" cy="259045"/>
    <xdr:sp macro="" textlink="">
      <xdr:nvSpPr>
        <xdr:cNvPr id="650" name="テキスト ボックス 649"/>
        <xdr:cNvSpPr txBox="1"/>
      </xdr:nvSpPr>
      <xdr:spPr>
        <a:xfrm>
          <a:off x="12514795" y="1303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32258</xdr:rowOff>
    </xdr:from>
    <xdr:to>
      <xdr:col>85</xdr:col>
      <xdr:colOff>127000</xdr:colOff>
      <xdr:row>98</xdr:row>
      <xdr:rowOff>77570</xdr:rowOff>
    </xdr:to>
    <xdr:cxnSp macro="">
      <xdr:nvCxnSpPr>
        <xdr:cNvPr id="677" name="直線コネクタ 676"/>
        <xdr:cNvCxnSpPr/>
      </xdr:nvCxnSpPr>
      <xdr:spPr>
        <a:xfrm>
          <a:off x="15481300" y="16834358"/>
          <a:ext cx="838200" cy="4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32258</xdr:rowOff>
    </xdr:from>
    <xdr:to>
      <xdr:col>81</xdr:col>
      <xdr:colOff>50800</xdr:colOff>
      <xdr:row>98</xdr:row>
      <xdr:rowOff>125609</xdr:rowOff>
    </xdr:to>
    <xdr:cxnSp macro="">
      <xdr:nvCxnSpPr>
        <xdr:cNvPr id="680" name="直線コネクタ 679"/>
        <xdr:cNvCxnSpPr/>
      </xdr:nvCxnSpPr>
      <xdr:spPr>
        <a:xfrm flipV="1">
          <a:off x="14592300" y="16834358"/>
          <a:ext cx="889000" cy="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50802</xdr:rowOff>
    </xdr:from>
    <xdr:to>
      <xdr:col>76</xdr:col>
      <xdr:colOff>114300</xdr:colOff>
      <xdr:row>98</xdr:row>
      <xdr:rowOff>125609</xdr:rowOff>
    </xdr:to>
    <xdr:cxnSp macro="">
      <xdr:nvCxnSpPr>
        <xdr:cNvPr id="683" name="直線コネクタ 682"/>
        <xdr:cNvCxnSpPr/>
      </xdr:nvCxnSpPr>
      <xdr:spPr>
        <a:xfrm>
          <a:off x="13703300" y="16852902"/>
          <a:ext cx="889000" cy="7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27361</xdr:rowOff>
    </xdr:from>
    <xdr:to>
      <xdr:col>71</xdr:col>
      <xdr:colOff>177800</xdr:colOff>
      <xdr:row>98</xdr:row>
      <xdr:rowOff>50802</xdr:rowOff>
    </xdr:to>
    <xdr:cxnSp macro="">
      <xdr:nvCxnSpPr>
        <xdr:cNvPr id="686" name="直線コネクタ 685"/>
        <xdr:cNvCxnSpPr/>
      </xdr:nvCxnSpPr>
      <xdr:spPr>
        <a:xfrm>
          <a:off x="12814300" y="16829461"/>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26770</xdr:rowOff>
    </xdr:from>
    <xdr:to>
      <xdr:col>85</xdr:col>
      <xdr:colOff>177800</xdr:colOff>
      <xdr:row>98</xdr:row>
      <xdr:rowOff>128370</xdr:rowOff>
    </xdr:to>
    <xdr:sp macro="" textlink="">
      <xdr:nvSpPr>
        <xdr:cNvPr id="696" name="楕円 695"/>
        <xdr:cNvSpPr/>
      </xdr:nvSpPr>
      <xdr:spPr>
        <a:xfrm>
          <a:off x="16268700" y="168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122130</xdr:rowOff>
    </xdr:from>
    <xdr:ext cx="534377" cy="259045"/>
    <xdr:sp macro="" textlink="">
      <xdr:nvSpPr>
        <xdr:cNvPr id="697" name="積立金該当値テキスト"/>
        <xdr:cNvSpPr txBox="1"/>
      </xdr:nvSpPr>
      <xdr:spPr>
        <a:xfrm>
          <a:off x="16370300" y="167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152908</xdr:rowOff>
    </xdr:from>
    <xdr:to>
      <xdr:col>81</xdr:col>
      <xdr:colOff>101600</xdr:colOff>
      <xdr:row>98</xdr:row>
      <xdr:rowOff>83058</xdr:rowOff>
    </xdr:to>
    <xdr:sp macro="" textlink="">
      <xdr:nvSpPr>
        <xdr:cNvPr id="698" name="楕円 697"/>
        <xdr:cNvSpPr/>
      </xdr:nvSpPr>
      <xdr:spPr>
        <a:xfrm>
          <a:off x="15430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99585</xdr:rowOff>
    </xdr:from>
    <xdr:ext cx="534377" cy="259045"/>
    <xdr:sp macro="" textlink="">
      <xdr:nvSpPr>
        <xdr:cNvPr id="699" name="テキスト ボックス 698"/>
        <xdr:cNvSpPr txBox="1"/>
      </xdr:nvSpPr>
      <xdr:spPr>
        <a:xfrm>
          <a:off x="15214111" y="165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74809</xdr:rowOff>
    </xdr:from>
    <xdr:to>
      <xdr:col>76</xdr:col>
      <xdr:colOff>165100</xdr:colOff>
      <xdr:row>99</xdr:row>
      <xdr:rowOff>4959</xdr:rowOff>
    </xdr:to>
    <xdr:sp macro="" textlink="">
      <xdr:nvSpPr>
        <xdr:cNvPr id="700" name="楕円 699"/>
        <xdr:cNvSpPr/>
      </xdr:nvSpPr>
      <xdr:spPr>
        <a:xfrm>
          <a:off x="14541500" y="168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167536</xdr:rowOff>
    </xdr:from>
    <xdr:ext cx="469744" cy="259045"/>
    <xdr:sp macro="" textlink="">
      <xdr:nvSpPr>
        <xdr:cNvPr id="701" name="テキスト ボックス 700"/>
        <xdr:cNvSpPr txBox="1"/>
      </xdr:nvSpPr>
      <xdr:spPr>
        <a:xfrm>
          <a:off x="14357428" y="169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xdr:rowOff>
    </xdr:from>
    <xdr:to>
      <xdr:col>72</xdr:col>
      <xdr:colOff>38100</xdr:colOff>
      <xdr:row>98</xdr:row>
      <xdr:rowOff>101602</xdr:rowOff>
    </xdr:to>
    <xdr:sp macro="" textlink="">
      <xdr:nvSpPr>
        <xdr:cNvPr id="702" name="楕円 701"/>
        <xdr:cNvSpPr/>
      </xdr:nvSpPr>
      <xdr:spPr>
        <a:xfrm>
          <a:off x="13652500" y="168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92729</xdr:rowOff>
    </xdr:from>
    <xdr:ext cx="534377" cy="259045"/>
    <xdr:sp macro="" textlink="">
      <xdr:nvSpPr>
        <xdr:cNvPr id="703" name="テキスト ボックス 702"/>
        <xdr:cNvSpPr txBox="1"/>
      </xdr:nvSpPr>
      <xdr:spPr>
        <a:xfrm>
          <a:off x="13436111" y="168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148011</xdr:rowOff>
    </xdr:from>
    <xdr:to>
      <xdr:col>67</xdr:col>
      <xdr:colOff>101600</xdr:colOff>
      <xdr:row>98</xdr:row>
      <xdr:rowOff>78161</xdr:rowOff>
    </xdr:to>
    <xdr:sp macro="" textlink="">
      <xdr:nvSpPr>
        <xdr:cNvPr id="704" name="楕円 703"/>
        <xdr:cNvSpPr/>
      </xdr:nvSpPr>
      <xdr:spPr>
        <a:xfrm>
          <a:off x="12763500" y="167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94688</xdr:rowOff>
    </xdr:from>
    <xdr:ext cx="534377" cy="259045"/>
    <xdr:sp macro="" textlink="">
      <xdr:nvSpPr>
        <xdr:cNvPr id="705" name="テキスト ボックス 704"/>
        <xdr:cNvSpPr txBox="1"/>
      </xdr:nvSpPr>
      <xdr:spPr>
        <a:xfrm>
          <a:off x="12547111" y="1655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156662</xdr:rowOff>
    </xdr:from>
    <xdr:to>
      <xdr:col>116</xdr:col>
      <xdr:colOff>63500</xdr:colOff>
      <xdr:row>38</xdr:row>
      <xdr:rowOff>139700</xdr:rowOff>
    </xdr:to>
    <xdr:cxnSp macro="">
      <xdr:nvCxnSpPr>
        <xdr:cNvPr id="732" name="直線コネクタ 731"/>
        <xdr:cNvCxnSpPr/>
      </xdr:nvCxnSpPr>
      <xdr:spPr>
        <a:xfrm flipV="1">
          <a:off x="21323300" y="6500312"/>
          <a:ext cx="8382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122920</xdr:rowOff>
    </xdr:from>
    <xdr:to>
      <xdr:col>111</xdr:col>
      <xdr:colOff>177800</xdr:colOff>
      <xdr:row>38</xdr:row>
      <xdr:rowOff>139700</xdr:rowOff>
    </xdr:to>
    <xdr:cxnSp macro="">
      <xdr:nvCxnSpPr>
        <xdr:cNvPr id="735" name="直線コネクタ 734"/>
        <xdr:cNvCxnSpPr/>
      </xdr:nvCxnSpPr>
      <xdr:spPr>
        <a:xfrm>
          <a:off x="20434300" y="6638020"/>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72400</xdr:rowOff>
    </xdr:from>
    <xdr:to>
      <xdr:col>107</xdr:col>
      <xdr:colOff>50800</xdr:colOff>
      <xdr:row>38</xdr:row>
      <xdr:rowOff>122920</xdr:rowOff>
    </xdr:to>
    <xdr:cxnSp macro="">
      <xdr:nvCxnSpPr>
        <xdr:cNvPr id="738" name="直線コネクタ 737"/>
        <xdr:cNvCxnSpPr/>
      </xdr:nvCxnSpPr>
      <xdr:spPr>
        <a:xfrm>
          <a:off x="19545300" y="6587500"/>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72400</xdr:rowOff>
    </xdr:from>
    <xdr:to>
      <xdr:col>102</xdr:col>
      <xdr:colOff>114300</xdr:colOff>
      <xdr:row>38</xdr:row>
      <xdr:rowOff>106782</xdr:rowOff>
    </xdr:to>
    <xdr:cxnSp macro="">
      <xdr:nvCxnSpPr>
        <xdr:cNvPr id="741" name="直線コネクタ 740"/>
        <xdr:cNvCxnSpPr/>
      </xdr:nvCxnSpPr>
      <xdr:spPr>
        <a:xfrm flipV="1">
          <a:off x="18656300" y="6587500"/>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105862</xdr:rowOff>
    </xdr:from>
    <xdr:to>
      <xdr:col>116</xdr:col>
      <xdr:colOff>114300</xdr:colOff>
      <xdr:row>38</xdr:row>
      <xdr:rowOff>36012</xdr:rowOff>
    </xdr:to>
    <xdr:sp macro="" textlink="">
      <xdr:nvSpPr>
        <xdr:cNvPr id="751" name="楕円 750"/>
        <xdr:cNvSpPr/>
      </xdr:nvSpPr>
      <xdr:spPr>
        <a:xfrm>
          <a:off x="221107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128739</xdr:rowOff>
    </xdr:from>
    <xdr:ext cx="469744" cy="259045"/>
    <xdr:sp macro="" textlink="">
      <xdr:nvSpPr>
        <xdr:cNvPr id="752" name="投資及び出資金該当値テキスト"/>
        <xdr:cNvSpPr txBox="1"/>
      </xdr:nvSpPr>
      <xdr:spPr>
        <a:xfrm>
          <a:off x="22212300" y="630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72120</xdr:rowOff>
    </xdr:from>
    <xdr:to>
      <xdr:col>107</xdr:col>
      <xdr:colOff>101600</xdr:colOff>
      <xdr:row>39</xdr:row>
      <xdr:rowOff>2270</xdr:rowOff>
    </xdr:to>
    <xdr:sp macro="" textlink="">
      <xdr:nvSpPr>
        <xdr:cNvPr id="755" name="楕円 754"/>
        <xdr:cNvSpPr/>
      </xdr:nvSpPr>
      <xdr:spPr>
        <a:xfrm>
          <a:off x="20383500" y="6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164847</xdr:rowOff>
    </xdr:from>
    <xdr:ext cx="378565" cy="259045"/>
    <xdr:sp macro="" textlink="">
      <xdr:nvSpPr>
        <xdr:cNvPr id="756" name="テキスト ボックス 755"/>
        <xdr:cNvSpPr txBox="1"/>
      </xdr:nvSpPr>
      <xdr:spPr>
        <a:xfrm>
          <a:off x="20245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21600</xdr:rowOff>
    </xdr:from>
    <xdr:to>
      <xdr:col>102</xdr:col>
      <xdr:colOff>165100</xdr:colOff>
      <xdr:row>38</xdr:row>
      <xdr:rowOff>123200</xdr:rowOff>
    </xdr:to>
    <xdr:sp macro="" textlink="">
      <xdr:nvSpPr>
        <xdr:cNvPr id="757" name="楕円 756"/>
        <xdr:cNvSpPr/>
      </xdr:nvSpPr>
      <xdr:spPr>
        <a:xfrm>
          <a:off x="19494500" y="6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114327</xdr:rowOff>
    </xdr:from>
    <xdr:ext cx="469744" cy="259045"/>
    <xdr:sp macro="" textlink="">
      <xdr:nvSpPr>
        <xdr:cNvPr id="758" name="テキスト ボックス 757"/>
        <xdr:cNvSpPr txBox="1"/>
      </xdr:nvSpPr>
      <xdr:spPr>
        <a:xfrm>
          <a:off x="19310428" y="66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9" name="楕円 758"/>
        <xdr:cNvSpPr/>
      </xdr:nvSpPr>
      <xdr:spPr>
        <a:xfrm>
          <a:off x="18605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60" name="テキスト ボックス 759"/>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5300</xdr:rowOff>
    </xdr:from>
    <xdr:to>
      <xdr:col>116</xdr:col>
      <xdr:colOff>63500</xdr:colOff>
      <xdr:row>75</xdr:row>
      <xdr:rowOff>145186</xdr:rowOff>
    </xdr:to>
    <xdr:cxnSp macro="">
      <xdr:nvCxnSpPr>
        <xdr:cNvPr id="851" name="直線コネクタ 850"/>
        <xdr:cNvCxnSpPr/>
      </xdr:nvCxnSpPr>
      <xdr:spPr>
        <a:xfrm>
          <a:off x="21323300" y="12864050"/>
          <a:ext cx="838200" cy="13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5300</xdr:rowOff>
    </xdr:from>
    <xdr:to>
      <xdr:col>111</xdr:col>
      <xdr:colOff>177800</xdr:colOff>
      <xdr:row>75</xdr:row>
      <xdr:rowOff>15832</xdr:rowOff>
    </xdr:to>
    <xdr:cxnSp macro="">
      <xdr:nvCxnSpPr>
        <xdr:cNvPr id="854" name="直線コネクタ 853"/>
        <xdr:cNvCxnSpPr/>
      </xdr:nvCxnSpPr>
      <xdr:spPr>
        <a:xfrm flipV="1">
          <a:off x="20434300" y="12864050"/>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169108</xdr:rowOff>
    </xdr:from>
    <xdr:to>
      <xdr:col>107</xdr:col>
      <xdr:colOff>50800</xdr:colOff>
      <xdr:row>75</xdr:row>
      <xdr:rowOff>15832</xdr:rowOff>
    </xdr:to>
    <xdr:cxnSp macro="">
      <xdr:nvCxnSpPr>
        <xdr:cNvPr id="857" name="直線コネクタ 856"/>
        <xdr:cNvCxnSpPr/>
      </xdr:nvCxnSpPr>
      <xdr:spPr>
        <a:xfrm>
          <a:off x="19545300" y="1285640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169108</xdr:rowOff>
    </xdr:from>
    <xdr:to>
      <xdr:col>102</xdr:col>
      <xdr:colOff>114300</xdr:colOff>
      <xdr:row>75</xdr:row>
      <xdr:rowOff>18885</xdr:rowOff>
    </xdr:to>
    <xdr:cxnSp macro="">
      <xdr:nvCxnSpPr>
        <xdr:cNvPr id="860" name="直線コネクタ 859"/>
        <xdr:cNvCxnSpPr/>
      </xdr:nvCxnSpPr>
      <xdr:spPr>
        <a:xfrm flipV="1">
          <a:off x="18656300" y="12856408"/>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94386</xdr:rowOff>
    </xdr:from>
    <xdr:to>
      <xdr:col>116</xdr:col>
      <xdr:colOff>114300</xdr:colOff>
      <xdr:row>76</xdr:row>
      <xdr:rowOff>24536</xdr:rowOff>
    </xdr:to>
    <xdr:sp macro="" textlink="">
      <xdr:nvSpPr>
        <xdr:cNvPr id="870" name="楕円 869"/>
        <xdr:cNvSpPr/>
      </xdr:nvSpPr>
      <xdr:spPr>
        <a:xfrm>
          <a:off x="22110700" y="12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72813</xdr:rowOff>
    </xdr:from>
    <xdr:ext cx="534377" cy="259045"/>
    <xdr:sp macro="" textlink="">
      <xdr:nvSpPr>
        <xdr:cNvPr id="871" name="繰出金該当値テキスト"/>
        <xdr:cNvSpPr txBox="1"/>
      </xdr:nvSpPr>
      <xdr:spPr>
        <a:xfrm>
          <a:off x="22212300" y="129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125950</xdr:rowOff>
    </xdr:from>
    <xdr:to>
      <xdr:col>112</xdr:col>
      <xdr:colOff>38100</xdr:colOff>
      <xdr:row>75</xdr:row>
      <xdr:rowOff>56100</xdr:rowOff>
    </xdr:to>
    <xdr:sp macro="" textlink="">
      <xdr:nvSpPr>
        <xdr:cNvPr id="872" name="楕円 871"/>
        <xdr:cNvSpPr/>
      </xdr:nvSpPr>
      <xdr:spPr>
        <a:xfrm>
          <a:off x="21272500" y="128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72627</xdr:rowOff>
    </xdr:from>
    <xdr:ext cx="534377" cy="259045"/>
    <xdr:sp macro="" textlink="">
      <xdr:nvSpPr>
        <xdr:cNvPr id="873" name="テキスト ボックス 872"/>
        <xdr:cNvSpPr txBox="1"/>
      </xdr:nvSpPr>
      <xdr:spPr>
        <a:xfrm>
          <a:off x="21056111" y="125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136482</xdr:rowOff>
    </xdr:from>
    <xdr:to>
      <xdr:col>107</xdr:col>
      <xdr:colOff>101600</xdr:colOff>
      <xdr:row>75</xdr:row>
      <xdr:rowOff>66632</xdr:rowOff>
    </xdr:to>
    <xdr:sp macro="" textlink="">
      <xdr:nvSpPr>
        <xdr:cNvPr id="874" name="楕円 873"/>
        <xdr:cNvSpPr/>
      </xdr:nvSpPr>
      <xdr:spPr>
        <a:xfrm>
          <a:off x="20383500" y="1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83159</xdr:rowOff>
    </xdr:from>
    <xdr:ext cx="534377" cy="259045"/>
    <xdr:sp macro="" textlink="">
      <xdr:nvSpPr>
        <xdr:cNvPr id="875" name="テキスト ボックス 874"/>
        <xdr:cNvSpPr txBox="1"/>
      </xdr:nvSpPr>
      <xdr:spPr>
        <a:xfrm>
          <a:off x="20167111" y="125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118308</xdr:rowOff>
    </xdr:from>
    <xdr:to>
      <xdr:col>102</xdr:col>
      <xdr:colOff>165100</xdr:colOff>
      <xdr:row>75</xdr:row>
      <xdr:rowOff>48458</xdr:rowOff>
    </xdr:to>
    <xdr:sp macro="" textlink="">
      <xdr:nvSpPr>
        <xdr:cNvPr id="876" name="楕円 875"/>
        <xdr:cNvSpPr/>
      </xdr:nvSpPr>
      <xdr:spPr>
        <a:xfrm>
          <a:off x="19494500" y="128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64985</xdr:rowOff>
    </xdr:from>
    <xdr:ext cx="534377" cy="259045"/>
    <xdr:sp macro="" textlink="">
      <xdr:nvSpPr>
        <xdr:cNvPr id="877" name="テキスト ボックス 876"/>
        <xdr:cNvSpPr txBox="1"/>
      </xdr:nvSpPr>
      <xdr:spPr>
        <a:xfrm>
          <a:off x="19278111" y="1258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139535</xdr:rowOff>
    </xdr:from>
    <xdr:to>
      <xdr:col>98</xdr:col>
      <xdr:colOff>38100</xdr:colOff>
      <xdr:row>75</xdr:row>
      <xdr:rowOff>69685</xdr:rowOff>
    </xdr:to>
    <xdr:sp macro="" textlink="">
      <xdr:nvSpPr>
        <xdr:cNvPr id="878" name="楕円 877"/>
        <xdr:cNvSpPr/>
      </xdr:nvSpPr>
      <xdr:spPr>
        <a:xfrm>
          <a:off x="18605500" y="128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86212</xdr:rowOff>
    </xdr:from>
    <xdr:ext cx="534377" cy="259045"/>
    <xdr:sp macro="" textlink="">
      <xdr:nvSpPr>
        <xdr:cNvPr id="879" name="テキスト ボックス 878"/>
        <xdr:cNvSpPr txBox="1"/>
      </xdr:nvSpPr>
      <xdr:spPr>
        <a:xfrm>
          <a:off x="18389111" y="126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職員数の減に伴う職員給の減少や退職者数の減に伴う退職手当特別負担金の減少などにより前年度から</a:t>
          </a:r>
          <a:r>
            <a:rPr kumimoji="1" lang="en-US" altLang="ja-JP" sz="1100">
              <a:solidFill>
                <a:sysClr val="windowText" lastClr="000000"/>
              </a:solidFill>
              <a:effectLst/>
              <a:latin typeface="+mn-lt"/>
              <a:ea typeface="+mn-ea"/>
              <a:cs typeface="+mn-cs"/>
            </a:rPr>
            <a:t>188</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人減少したものの、類似団体平均と比較すると</a:t>
          </a:r>
          <a:r>
            <a:rPr kumimoji="1" lang="en-US" altLang="ja-JP" sz="1100">
              <a:solidFill>
                <a:sysClr val="windowText" lastClr="000000"/>
              </a:solidFill>
              <a:effectLst/>
              <a:latin typeface="+mn-lt"/>
              <a:ea typeface="+mn-ea"/>
              <a:cs typeface="+mn-cs"/>
            </a:rPr>
            <a:t>2.2</a:t>
          </a:r>
          <a:r>
            <a:rPr kumimoji="1" lang="ja-JP" altLang="en-US" sz="1100">
              <a:solidFill>
                <a:sysClr val="windowText" lastClr="000000"/>
              </a:solidFill>
              <a:effectLst/>
              <a:latin typeface="+mn-lt"/>
              <a:ea typeface="+mn-ea"/>
              <a:cs typeface="+mn-cs"/>
            </a:rPr>
            <a:t>万</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人高い水準となっており、主な要因としては、民生費（保育所及び認定こども園が直営）や消防費（市単独での消防本部設置）が挙げられる。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普通建設事業費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9.2</a:t>
          </a:r>
          <a:r>
            <a:rPr kumimoji="1" lang="ja-JP" altLang="ja-JP" sz="1100">
              <a:solidFill>
                <a:sysClr val="windowText" lastClr="000000"/>
              </a:solidFill>
              <a:effectLst/>
              <a:latin typeface="+mn-lt"/>
              <a:ea typeface="+mn-ea"/>
              <a:cs typeface="+mn-cs"/>
            </a:rPr>
            <a:t>万円となっており、前年度から</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人減少した。これは、</a:t>
          </a:r>
          <a:r>
            <a:rPr kumimoji="1" lang="ja-JP" altLang="en-US" sz="1100">
              <a:solidFill>
                <a:sysClr val="windowText" lastClr="000000"/>
              </a:solidFill>
              <a:effectLst/>
              <a:latin typeface="+mn-lt"/>
              <a:ea typeface="+mn-ea"/>
              <a:cs typeface="+mn-cs"/>
            </a:rPr>
            <a:t>穴吹地区認定こども園建設</a:t>
          </a:r>
          <a:r>
            <a:rPr kumimoji="1" lang="ja-JP" altLang="ja-JP" sz="1100">
              <a:solidFill>
                <a:sysClr val="windowText" lastClr="000000"/>
              </a:solidFill>
              <a:effectLst/>
              <a:latin typeface="+mn-lt"/>
              <a:ea typeface="+mn-ea"/>
              <a:cs typeface="+mn-cs"/>
            </a:rPr>
            <a:t>事業の終了が主な要因であり、</a:t>
          </a:r>
          <a:r>
            <a:rPr kumimoji="1" lang="ja-JP" altLang="en-US" sz="1100">
              <a:solidFill>
                <a:sysClr val="windowText" lastClr="000000"/>
              </a:solidFill>
              <a:effectLst/>
              <a:latin typeface="+mn-lt"/>
              <a:ea typeface="+mn-ea"/>
              <a:cs typeface="+mn-cs"/>
            </a:rPr>
            <a:t>かつ、新規</a:t>
          </a:r>
          <a:r>
            <a:rPr kumimoji="1" lang="ja-JP" altLang="ja-JP" sz="1100">
              <a:solidFill>
                <a:sysClr val="windowText" lastClr="000000"/>
              </a:solidFill>
              <a:effectLst/>
              <a:latin typeface="+mn-lt"/>
              <a:ea typeface="+mn-ea"/>
              <a:cs typeface="+mn-cs"/>
            </a:rPr>
            <a:t>整備（前年度比△</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人）の主な減少要因でもある。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公債費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9.9</a:t>
          </a:r>
          <a:r>
            <a:rPr kumimoji="1" lang="ja-JP" altLang="ja-JP" sz="1100">
              <a:solidFill>
                <a:sysClr val="windowText" lastClr="000000"/>
              </a:solidFill>
              <a:effectLst/>
              <a:latin typeface="+mn-lt"/>
              <a:ea typeface="+mn-ea"/>
              <a:cs typeface="+mn-cs"/>
            </a:rPr>
            <a:t>万円となっており、類似団体平均と比較して</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万円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人高い水準となっている。</a:t>
          </a:r>
          <a:r>
            <a:rPr kumimoji="1" lang="ja-JP" altLang="en-US" sz="1100">
              <a:solidFill>
                <a:sysClr val="windowText" lastClr="000000"/>
              </a:solidFill>
              <a:effectLst/>
              <a:latin typeface="+mn-lt"/>
              <a:ea typeface="+mn-ea"/>
              <a:cs typeface="+mn-cs"/>
            </a:rPr>
            <a:t>これは、美馬地区認定こども園建設事業債の償還が開始となったことが主な要因である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積立金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万円となっており、前年度から</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した。これは、財政調整基金積立金が前年度から</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したことが主な要因である。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28,891
28,454
367.14
20,194,550
19,491,745
603,190
11,307,937
29,443,158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63500</xdr:rowOff>
    </xdr:from>
    <xdr:to>
      <xdr:col>24</xdr:col>
      <xdr:colOff>63500</xdr:colOff>
      <xdr:row>35</xdr:row>
      <xdr:rowOff>72453</xdr:rowOff>
    </xdr:to>
    <xdr:cxnSp macro="">
      <xdr:nvCxnSpPr>
        <xdr:cNvPr id="61" name="直線コネクタ 60"/>
        <xdr:cNvCxnSpPr/>
      </xdr:nvCxnSpPr>
      <xdr:spPr>
        <a:xfrm flipV="1">
          <a:off x="3797300" y="6064250"/>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62357</xdr:rowOff>
    </xdr:from>
    <xdr:to>
      <xdr:col>19</xdr:col>
      <xdr:colOff>177800</xdr:colOff>
      <xdr:row>35</xdr:row>
      <xdr:rowOff>72453</xdr:rowOff>
    </xdr:to>
    <xdr:cxnSp macro="">
      <xdr:nvCxnSpPr>
        <xdr:cNvPr id="64" name="直線コネクタ 63"/>
        <xdr:cNvCxnSpPr/>
      </xdr:nvCxnSpPr>
      <xdr:spPr>
        <a:xfrm>
          <a:off x="2908300" y="606310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34925</xdr:rowOff>
    </xdr:from>
    <xdr:to>
      <xdr:col>15</xdr:col>
      <xdr:colOff>50800</xdr:colOff>
      <xdr:row>35</xdr:row>
      <xdr:rowOff>62357</xdr:rowOff>
    </xdr:to>
    <xdr:cxnSp macro="">
      <xdr:nvCxnSpPr>
        <xdr:cNvPr id="67" name="直線コネクタ 66"/>
        <xdr:cNvCxnSpPr/>
      </xdr:nvCxnSpPr>
      <xdr:spPr>
        <a:xfrm>
          <a:off x="2019300" y="60356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63309</xdr:rowOff>
    </xdr:from>
    <xdr:to>
      <xdr:col>10</xdr:col>
      <xdr:colOff>114300</xdr:colOff>
      <xdr:row>35</xdr:row>
      <xdr:rowOff>34925</xdr:rowOff>
    </xdr:to>
    <xdr:cxnSp macro="">
      <xdr:nvCxnSpPr>
        <xdr:cNvPr id="70" name="直線コネクタ 69"/>
        <xdr:cNvCxnSpPr/>
      </xdr:nvCxnSpPr>
      <xdr:spPr>
        <a:xfrm>
          <a:off x="1130300" y="5892609"/>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xdr:rowOff>
    </xdr:from>
    <xdr:to>
      <xdr:col>24</xdr:col>
      <xdr:colOff>114300</xdr:colOff>
      <xdr:row>35</xdr:row>
      <xdr:rowOff>114300</xdr:rowOff>
    </xdr:to>
    <xdr:sp macro="" textlink="">
      <xdr:nvSpPr>
        <xdr:cNvPr id="80" name="楕円 79"/>
        <xdr:cNvSpPr/>
      </xdr:nvSpPr>
      <xdr:spPr>
        <a:xfrm>
          <a:off x="45847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469744" cy="259045"/>
    <xdr:sp macro="" textlink="">
      <xdr:nvSpPr>
        <xdr:cNvPr id="81" name="議会費該当値テキスト"/>
        <xdr:cNvSpPr txBox="1"/>
      </xdr:nvSpPr>
      <xdr:spPr>
        <a:xfrm>
          <a:off x="4686300"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21653</xdr:rowOff>
    </xdr:from>
    <xdr:to>
      <xdr:col>20</xdr:col>
      <xdr:colOff>38100</xdr:colOff>
      <xdr:row>35</xdr:row>
      <xdr:rowOff>123253</xdr:rowOff>
    </xdr:to>
    <xdr:sp macro="" textlink="">
      <xdr:nvSpPr>
        <xdr:cNvPr id="82" name="楕円 81"/>
        <xdr:cNvSpPr/>
      </xdr:nvSpPr>
      <xdr:spPr>
        <a:xfrm>
          <a:off x="3746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139780</xdr:rowOff>
    </xdr:from>
    <xdr:ext cx="469744" cy="259045"/>
    <xdr:sp macro="" textlink="">
      <xdr:nvSpPr>
        <xdr:cNvPr id="83" name="テキスト ボックス 82"/>
        <xdr:cNvSpPr txBox="1"/>
      </xdr:nvSpPr>
      <xdr:spPr>
        <a:xfrm>
          <a:off x="3562428" y="57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11557</xdr:rowOff>
    </xdr:from>
    <xdr:to>
      <xdr:col>15</xdr:col>
      <xdr:colOff>101600</xdr:colOff>
      <xdr:row>35</xdr:row>
      <xdr:rowOff>113157</xdr:rowOff>
    </xdr:to>
    <xdr:sp macro="" textlink="">
      <xdr:nvSpPr>
        <xdr:cNvPr id="84" name="楕円 83"/>
        <xdr:cNvSpPr/>
      </xdr:nvSpPr>
      <xdr:spPr>
        <a:xfrm>
          <a:off x="2857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129684</xdr:rowOff>
    </xdr:from>
    <xdr:ext cx="469744" cy="259045"/>
    <xdr:sp macro="" textlink="">
      <xdr:nvSpPr>
        <xdr:cNvPr id="85" name="テキスト ボックス 84"/>
        <xdr:cNvSpPr txBox="1"/>
      </xdr:nvSpPr>
      <xdr:spPr>
        <a:xfrm>
          <a:off x="2673428"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155575</xdr:rowOff>
    </xdr:from>
    <xdr:to>
      <xdr:col>10</xdr:col>
      <xdr:colOff>165100</xdr:colOff>
      <xdr:row>35</xdr:row>
      <xdr:rowOff>85725</xdr:rowOff>
    </xdr:to>
    <xdr:sp macro="" textlink="">
      <xdr:nvSpPr>
        <xdr:cNvPr id="86" name="楕円 85"/>
        <xdr:cNvSpPr/>
      </xdr:nvSpPr>
      <xdr:spPr>
        <a:xfrm>
          <a:off x="1968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102252</xdr:rowOff>
    </xdr:from>
    <xdr:ext cx="469744" cy="259045"/>
    <xdr:sp macro="" textlink="">
      <xdr:nvSpPr>
        <xdr:cNvPr id="87" name="テキスト ボックス 86"/>
        <xdr:cNvSpPr txBox="1"/>
      </xdr:nvSpPr>
      <xdr:spPr>
        <a:xfrm>
          <a:off x="1784428" y="57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12509</xdr:rowOff>
    </xdr:from>
    <xdr:to>
      <xdr:col>6</xdr:col>
      <xdr:colOff>38100</xdr:colOff>
      <xdr:row>34</xdr:row>
      <xdr:rowOff>114109</xdr:rowOff>
    </xdr:to>
    <xdr:sp macro="" textlink="">
      <xdr:nvSpPr>
        <xdr:cNvPr id="88" name="楕円 87"/>
        <xdr:cNvSpPr/>
      </xdr:nvSpPr>
      <xdr:spPr>
        <a:xfrm>
          <a:off x="1079500" y="5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130636</xdr:rowOff>
    </xdr:from>
    <xdr:ext cx="469744" cy="259045"/>
    <xdr:sp macro="" textlink="">
      <xdr:nvSpPr>
        <xdr:cNvPr id="89" name="テキスト ボックス 88"/>
        <xdr:cNvSpPr txBox="1"/>
      </xdr:nvSpPr>
      <xdr:spPr>
        <a:xfrm>
          <a:off x="895428" y="5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66587</xdr:rowOff>
    </xdr:from>
    <xdr:to>
      <xdr:col>24</xdr:col>
      <xdr:colOff>63500</xdr:colOff>
      <xdr:row>57</xdr:row>
      <xdr:rowOff>118773</xdr:rowOff>
    </xdr:to>
    <xdr:cxnSp macro="">
      <xdr:nvCxnSpPr>
        <xdr:cNvPr id="120" name="直線コネクタ 119"/>
        <xdr:cNvCxnSpPr/>
      </xdr:nvCxnSpPr>
      <xdr:spPr>
        <a:xfrm flipV="1">
          <a:off x="3797300" y="9839237"/>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118773</xdr:rowOff>
    </xdr:from>
    <xdr:to>
      <xdr:col>19</xdr:col>
      <xdr:colOff>177800</xdr:colOff>
      <xdr:row>58</xdr:row>
      <xdr:rowOff>33884</xdr:rowOff>
    </xdr:to>
    <xdr:cxnSp macro="">
      <xdr:nvCxnSpPr>
        <xdr:cNvPr id="123" name="直線コネクタ 122"/>
        <xdr:cNvCxnSpPr/>
      </xdr:nvCxnSpPr>
      <xdr:spPr>
        <a:xfrm flipV="1">
          <a:off x="2908300" y="9891423"/>
          <a:ext cx="889000" cy="8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108496</xdr:rowOff>
    </xdr:from>
    <xdr:to>
      <xdr:col>15</xdr:col>
      <xdr:colOff>50800</xdr:colOff>
      <xdr:row>58</xdr:row>
      <xdr:rowOff>33884</xdr:rowOff>
    </xdr:to>
    <xdr:cxnSp macro="">
      <xdr:nvCxnSpPr>
        <xdr:cNvPr id="126" name="直線コネクタ 125"/>
        <xdr:cNvCxnSpPr/>
      </xdr:nvCxnSpPr>
      <xdr:spPr>
        <a:xfrm>
          <a:off x="2019300" y="9881146"/>
          <a:ext cx="889000" cy="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108496</xdr:rowOff>
    </xdr:from>
    <xdr:to>
      <xdr:col>10</xdr:col>
      <xdr:colOff>114300</xdr:colOff>
      <xdr:row>57</xdr:row>
      <xdr:rowOff>137806</xdr:rowOff>
    </xdr:to>
    <xdr:cxnSp macro="">
      <xdr:nvCxnSpPr>
        <xdr:cNvPr id="129" name="直線コネクタ 128"/>
        <xdr:cNvCxnSpPr/>
      </xdr:nvCxnSpPr>
      <xdr:spPr>
        <a:xfrm flipV="1">
          <a:off x="1130300" y="9881146"/>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15787</xdr:rowOff>
    </xdr:from>
    <xdr:to>
      <xdr:col>24</xdr:col>
      <xdr:colOff>114300</xdr:colOff>
      <xdr:row>57</xdr:row>
      <xdr:rowOff>117387</xdr:rowOff>
    </xdr:to>
    <xdr:sp macro="" textlink="">
      <xdr:nvSpPr>
        <xdr:cNvPr id="139" name="楕円 138"/>
        <xdr:cNvSpPr/>
      </xdr:nvSpPr>
      <xdr:spPr>
        <a:xfrm>
          <a:off x="4584700" y="97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38664</xdr:rowOff>
    </xdr:from>
    <xdr:ext cx="599010" cy="259045"/>
    <xdr:sp macro="" textlink="">
      <xdr:nvSpPr>
        <xdr:cNvPr id="140" name="総務費該当値テキスト"/>
        <xdr:cNvSpPr txBox="1"/>
      </xdr:nvSpPr>
      <xdr:spPr>
        <a:xfrm>
          <a:off x="4686300" y="963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67973</xdr:rowOff>
    </xdr:from>
    <xdr:to>
      <xdr:col>20</xdr:col>
      <xdr:colOff>38100</xdr:colOff>
      <xdr:row>57</xdr:row>
      <xdr:rowOff>169573</xdr:rowOff>
    </xdr:to>
    <xdr:sp macro="" textlink="">
      <xdr:nvSpPr>
        <xdr:cNvPr id="141" name="楕円 140"/>
        <xdr:cNvSpPr/>
      </xdr:nvSpPr>
      <xdr:spPr>
        <a:xfrm>
          <a:off x="3746500" y="984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14650</xdr:rowOff>
    </xdr:from>
    <xdr:ext cx="534377" cy="259045"/>
    <xdr:sp macro="" textlink="">
      <xdr:nvSpPr>
        <xdr:cNvPr id="142" name="テキスト ボックス 141"/>
        <xdr:cNvSpPr txBox="1"/>
      </xdr:nvSpPr>
      <xdr:spPr>
        <a:xfrm>
          <a:off x="3530111" y="96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154534</xdr:rowOff>
    </xdr:from>
    <xdr:to>
      <xdr:col>15</xdr:col>
      <xdr:colOff>101600</xdr:colOff>
      <xdr:row>58</xdr:row>
      <xdr:rowOff>84684</xdr:rowOff>
    </xdr:to>
    <xdr:sp macro="" textlink="">
      <xdr:nvSpPr>
        <xdr:cNvPr id="143" name="楕円 142"/>
        <xdr:cNvSpPr/>
      </xdr:nvSpPr>
      <xdr:spPr>
        <a:xfrm>
          <a:off x="2857500" y="99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75811</xdr:rowOff>
    </xdr:from>
    <xdr:ext cx="534377" cy="259045"/>
    <xdr:sp macro="" textlink="">
      <xdr:nvSpPr>
        <xdr:cNvPr id="144" name="テキスト ボックス 143"/>
        <xdr:cNvSpPr txBox="1"/>
      </xdr:nvSpPr>
      <xdr:spPr>
        <a:xfrm>
          <a:off x="2641111" y="100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57696</xdr:rowOff>
    </xdr:from>
    <xdr:to>
      <xdr:col>10</xdr:col>
      <xdr:colOff>165100</xdr:colOff>
      <xdr:row>57</xdr:row>
      <xdr:rowOff>159296</xdr:rowOff>
    </xdr:to>
    <xdr:sp macro="" textlink="">
      <xdr:nvSpPr>
        <xdr:cNvPr id="145" name="楕円 144"/>
        <xdr:cNvSpPr/>
      </xdr:nvSpPr>
      <xdr:spPr>
        <a:xfrm>
          <a:off x="1968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4373</xdr:rowOff>
    </xdr:from>
    <xdr:ext cx="599010" cy="259045"/>
    <xdr:sp macro="" textlink="">
      <xdr:nvSpPr>
        <xdr:cNvPr id="146" name="テキスト ボックス 145"/>
        <xdr:cNvSpPr txBox="1"/>
      </xdr:nvSpPr>
      <xdr:spPr>
        <a:xfrm>
          <a:off x="1719795" y="960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87006</xdr:rowOff>
    </xdr:from>
    <xdr:to>
      <xdr:col>6</xdr:col>
      <xdr:colOff>38100</xdr:colOff>
      <xdr:row>58</xdr:row>
      <xdr:rowOff>17156</xdr:rowOff>
    </xdr:to>
    <xdr:sp macro="" textlink="">
      <xdr:nvSpPr>
        <xdr:cNvPr id="147" name="楕円 146"/>
        <xdr:cNvSpPr/>
      </xdr:nvSpPr>
      <xdr:spPr>
        <a:xfrm>
          <a:off x="1079500" y="98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33683</xdr:rowOff>
    </xdr:from>
    <xdr:ext cx="534377" cy="259045"/>
    <xdr:sp macro="" textlink="">
      <xdr:nvSpPr>
        <xdr:cNvPr id="148" name="テキスト ボックス 147"/>
        <xdr:cNvSpPr txBox="1"/>
      </xdr:nvSpPr>
      <xdr:spPr>
        <a:xfrm>
          <a:off x="863111" y="96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131341</xdr:rowOff>
    </xdr:from>
    <xdr:to>
      <xdr:col>24</xdr:col>
      <xdr:colOff>63500</xdr:colOff>
      <xdr:row>74</xdr:row>
      <xdr:rowOff>47658</xdr:rowOff>
    </xdr:to>
    <xdr:cxnSp macro="">
      <xdr:nvCxnSpPr>
        <xdr:cNvPr id="178" name="直線コネクタ 177"/>
        <xdr:cNvCxnSpPr/>
      </xdr:nvCxnSpPr>
      <xdr:spPr>
        <a:xfrm>
          <a:off x="3797300" y="12647191"/>
          <a:ext cx="838200" cy="8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131341</xdr:rowOff>
    </xdr:from>
    <xdr:to>
      <xdr:col>19</xdr:col>
      <xdr:colOff>177800</xdr:colOff>
      <xdr:row>74</xdr:row>
      <xdr:rowOff>92692</xdr:rowOff>
    </xdr:to>
    <xdr:cxnSp macro="">
      <xdr:nvCxnSpPr>
        <xdr:cNvPr id="181" name="直線コネクタ 180"/>
        <xdr:cNvCxnSpPr/>
      </xdr:nvCxnSpPr>
      <xdr:spPr>
        <a:xfrm flipV="1">
          <a:off x="2908300" y="12647191"/>
          <a:ext cx="889000" cy="13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92692</xdr:rowOff>
    </xdr:from>
    <xdr:to>
      <xdr:col>15</xdr:col>
      <xdr:colOff>50800</xdr:colOff>
      <xdr:row>74</xdr:row>
      <xdr:rowOff>164183</xdr:rowOff>
    </xdr:to>
    <xdr:cxnSp macro="">
      <xdr:nvCxnSpPr>
        <xdr:cNvPr id="184" name="直線コネクタ 183"/>
        <xdr:cNvCxnSpPr/>
      </xdr:nvCxnSpPr>
      <xdr:spPr>
        <a:xfrm flipV="1">
          <a:off x="2019300" y="12779992"/>
          <a:ext cx="889000" cy="7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164183</xdr:rowOff>
    </xdr:from>
    <xdr:to>
      <xdr:col>10</xdr:col>
      <xdr:colOff>114300</xdr:colOff>
      <xdr:row>75</xdr:row>
      <xdr:rowOff>41890</xdr:rowOff>
    </xdr:to>
    <xdr:cxnSp macro="">
      <xdr:nvCxnSpPr>
        <xdr:cNvPr id="187" name="直線コネクタ 186"/>
        <xdr:cNvCxnSpPr/>
      </xdr:nvCxnSpPr>
      <xdr:spPr>
        <a:xfrm flipV="1">
          <a:off x="1130300" y="12851483"/>
          <a:ext cx="889000" cy="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168308</xdr:rowOff>
    </xdr:from>
    <xdr:to>
      <xdr:col>24</xdr:col>
      <xdr:colOff>114300</xdr:colOff>
      <xdr:row>74</xdr:row>
      <xdr:rowOff>98458</xdr:rowOff>
    </xdr:to>
    <xdr:sp macro="" textlink="">
      <xdr:nvSpPr>
        <xdr:cNvPr id="197" name="楕円 196"/>
        <xdr:cNvSpPr/>
      </xdr:nvSpPr>
      <xdr:spPr>
        <a:xfrm>
          <a:off x="4584700" y="126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19735</xdr:rowOff>
    </xdr:from>
    <xdr:ext cx="599010" cy="259045"/>
    <xdr:sp macro="" textlink="">
      <xdr:nvSpPr>
        <xdr:cNvPr id="198" name="民生費該当値テキスト"/>
        <xdr:cNvSpPr txBox="1"/>
      </xdr:nvSpPr>
      <xdr:spPr>
        <a:xfrm>
          <a:off x="4686300" y="1253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80541</xdr:rowOff>
    </xdr:from>
    <xdr:to>
      <xdr:col>20</xdr:col>
      <xdr:colOff>38100</xdr:colOff>
      <xdr:row>74</xdr:row>
      <xdr:rowOff>10691</xdr:rowOff>
    </xdr:to>
    <xdr:sp macro="" textlink="">
      <xdr:nvSpPr>
        <xdr:cNvPr id="199" name="楕円 198"/>
        <xdr:cNvSpPr/>
      </xdr:nvSpPr>
      <xdr:spPr>
        <a:xfrm>
          <a:off x="3746500" y="1259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27218</xdr:rowOff>
    </xdr:from>
    <xdr:ext cx="599010" cy="259045"/>
    <xdr:sp macro="" textlink="">
      <xdr:nvSpPr>
        <xdr:cNvPr id="200" name="テキスト ボックス 199"/>
        <xdr:cNvSpPr txBox="1"/>
      </xdr:nvSpPr>
      <xdr:spPr>
        <a:xfrm>
          <a:off x="3497795" y="1237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41892</xdr:rowOff>
    </xdr:from>
    <xdr:to>
      <xdr:col>15</xdr:col>
      <xdr:colOff>101600</xdr:colOff>
      <xdr:row>74</xdr:row>
      <xdr:rowOff>143492</xdr:rowOff>
    </xdr:to>
    <xdr:sp macro="" textlink="">
      <xdr:nvSpPr>
        <xdr:cNvPr id="201" name="楕円 200"/>
        <xdr:cNvSpPr/>
      </xdr:nvSpPr>
      <xdr:spPr>
        <a:xfrm>
          <a:off x="2857500" y="127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160019</xdr:rowOff>
    </xdr:from>
    <xdr:ext cx="599010" cy="259045"/>
    <xdr:sp macro="" textlink="">
      <xdr:nvSpPr>
        <xdr:cNvPr id="202" name="テキスト ボックス 201"/>
        <xdr:cNvSpPr txBox="1"/>
      </xdr:nvSpPr>
      <xdr:spPr>
        <a:xfrm>
          <a:off x="2608795" y="12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113383</xdr:rowOff>
    </xdr:from>
    <xdr:to>
      <xdr:col>10</xdr:col>
      <xdr:colOff>165100</xdr:colOff>
      <xdr:row>75</xdr:row>
      <xdr:rowOff>43533</xdr:rowOff>
    </xdr:to>
    <xdr:sp macro="" textlink="">
      <xdr:nvSpPr>
        <xdr:cNvPr id="203" name="楕円 202"/>
        <xdr:cNvSpPr/>
      </xdr:nvSpPr>
      <xdr:spPr>
        <a:xfrm>
          <a:off x="1968500" y="128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60060</xdr:rowOff>
    </xdr:from>
    <xdr:ext cx="599010" cy="259045"/>
    <xdr:sp macro="" textlink="">
      <xdr:nvSpPr>
        <xdr:cNvPr id="204" name="テキスト ボックス 203"/>
        <xdr:cNvSpPr txBox="1"/>
      </xdr:nvSpPr>
      <xdr:spPr>
        <a:xfrm>
          <a:off x="1719795" y="1257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162540</xdr:rowOff>
    </xdr:from>
    <xdr:to>
      <xdr:col>6</xdr:col>
      <xdr:colOff>38100</xdr:colOff>
      <xdr:row>75</xdr:row>
      <xdr:rowOff>92690</xdr:rowOff>
    </xdr:to>
    <xdr:sp macro="" textlink="">
      <xdr:nvSpPr>
        <xdr:cNvPr id="205" name="楕円 204"/>
        <xdr:cNvSpPr/>
      </xdr:nvSpPr>
      <xdr:spPr>
        <a:xfrm>
          <a:off x="1079500" y="128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109217</xdr:rowOff>
    </xdr:from>
    <xdr:ext cx="599010" cy="259045"/>
    <xdr:sp macro="" textlink="">
      <xdr:nvSpPr>
        <xdr:cNvPr id="206" name="テキスト ボックス 205"/>
        <xdr:cNvSpPr txBox="1"/>
      </xdr:nvSpPr>
      <xdr:spPr>
        <a:xfrm>
          <a:off x="830795" y="1262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134862</xdr:rowOff>
    </xdr:from>
    <xdr:to>
      <xdr:col>24</xdr:col>
      <xdr:colOff>63500</xdr:colOff>
      <xdr:row>96</xdr:row>
      <xdr:rowOff>163588</xdr:rowOff>
    </xdr:to>
    <xdr:cxnSp macro="">
      <xdr:nvCxnSpPr>
        <xdr:cNvPr id="239" name="直線コネクタ 238"/>
        <xdr:cNvCxnSpPr/>
      </xdr:nvCxnSpPr>
      <xdr:spPr>
        <a:xfrm flipV="1">
          <a:off x="3797300" y="16594062"/>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163588</xdr:rowOff>
    </xdr:from>
    <xdr:to>
      <xdr:col>19</xdr:col>
      <xdr:colOff>177800</xdr:colOff>
      <xdr:row>97</xdr:row>
      <xdr:rowOff>69329</xdr:rowOff>
    </xdr:to>
    <xdr:cxnSp macro="">
      <xdr:nvCxnSpPr>
        <xdr:cNvPr id="242" name="直線コネクタ 241"/>
        <xdr:cNvCxnSpPr/>
      </xdr:nvCxnSpPr>
      <xdr:spPr>
        <a:xfrm flipV="1">
          <a:off x="2908300" y="16622788"/>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163637</xdr:rowOff>
    </xdr:from>
    <xdr:to>
      <xdr:col>15</xdr:col>
      <xdr:colOff>50800</xdr:colOff>
      <xdr:row>97</xdr:row>
      <xdr:rowOff>69329</xdr:rowOff>
    </xdr:to>
    <xdr:cxnSp macro="">
      <xdr:nvCxnSpPr>
        <xdr:cNvPr id="245" name="直線コネクタ 244"/>
        <xdr:cNvCxnSpPr/>
      </xdr:nvCxnSpPr>
      <xdr:spPr>
        <a:xfrm>
          <a:off x="2019300" y="16451387"/>
          <a:ext cx="889000" cy="2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163637</xdr:rowOff>
    </xdr:from>
    <xdr:to>
      <xdr:col>10</xdr:col>
      <xdr:colOff>114300</xdr:colOff>
      <xdr:row>96</xdr:row>
      <xdr:rowOff>122670</xdr:rowOff>
    </xdr:to>
    <xdr:cxnSp macro="">
      <xdr:nvCxnSpPr>
        <xdr:cNvPr id="248" name="直線コネクタ 247"/>
        <xdr:cNvCxnSpPr/>
      </xdr:nvCxnSpPr>
      <xdr:spPr>
        <a:xfrm flipV="1">
          <a:off x="1130300" y="16451387"/>
          <a:ext cx="889000" cy="13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84062</xdr:rowOff>
    </xdr:from>
    <xdr:to>
      <xdr:col>24</xdr:col>
      <xdr:colOff>114300</xdr:colOff>
      <xdr:row>97</xdr:row>
      <xdr:rowOff>14212</xdr:rowOff>
    </xdr:to>
    <xdr:sp macro="" textlink="">
      <xdr:nvSpPr>
        <xdr:cNvPr id="258" name="楕円 257"/>
        <xdr:cNvSpPr/>
      </xdr:nvSpPr>
      <xdr:spPr>
        <a:xfrm>
          <a:off x="4584700" y="165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62489</xdr:rowOff>
    </xdr:from>
    <xdr:ext cx="534377" cy="259045"/>
    <xdr:sp macro="" textlink="">
      <xdr:nvSpPr>
        <xdr:cNvPr id="259" name="衛生費該当値テキスト"/>
        <xdr:cNvSpPr txBox="1"/>
      </xdr:nvSpPr>
      <xdr:spPr>
        <a:xfrm>
          <a:off x="4686300" y="165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112788</xdr:rowOff>
    </xdr:from>
    <xdr:to>
      <xdr:col>20</xdr:col>
      <xdr:colOff>38100</xdr:colOff>
      <xdr:row>97</xdr:row>
      <xdr:rowOff>42938</xdr:rowOff>
    </xdr:to>
    <xdr:sp macro="" textlink="">
      <xdr:nvSpPr>
        <xdr:cNvPr id="260" name="楕円 259"/>
        <xdr:cNvSpPr/>
      </xdr:nvSpPr>
      <xdr:spPr>
        <a:xfrm>
          <a:off x="3746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34065</xdr:rowOff>
    </xdr:from>
    <xdr:ext cx="534377" cy="259045"/>
    <xdr:sp macro="" textlink="">
      <xdr:nvSpPr>
        <xdr:cNvPr id="261" name="テキスト ボックス 260"/>
        <xdr:cNvSpPr txBox="1"/>
      </xdr:nvSpPr>
      <xdr:spPr>
        <a:xfrm>
          <a:off x="3530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18529</xdr:rowOff>
    </xdr:from>
    <xdr:to>
      <xdr:col>15</xdr:col>
      <xdr:colOff>101600</xdr:colOff>
      <xdr:row>97</xdr:row>
      <xdr:rowOff>120129</xdr:rowOff>
    </xdr:to>
    <xdr:sp macro="" textlink="">
      <xdr:nvSpPr>
        <xdr:cNvPr id="262" name="楕円 261"/>
        <xdr:cNvSpPr/>
      </xdr:nvSpPr>
      <xdr:spPr>
        <a:xfrm>
          <a:off x="2857500" y="166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111256</xdr:rowOff>
    </xdr:from>
    <xdr:ext cx="534377" cy="259045"/>
    <xdr:sp macro="" textlink="">
      <xdr:nvSpPr>
        <xdr:cNvPr id="263" name="テキスト ボックス 262"/>
        <xdr:cNvSpPr txBox="1"/>
      </xdr:nvSpPr>
      <xdr:spPr>
        <a:xfrm>
          <a:off x="2641111" y="167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112837</xdr:rowOff>
    </xdr:from>
    <xdr:to>
      <xdr:col>10</xdr:col>
      <xdr:colOff>165100</xdr:colOff>
      <xdr:row>96</xdr:row>
      <xdr:rowOff>42987</xdr:rowOff>
    </xdr:to>
    <xdr:sp macro="" textlink="">
      <xdr:nvSpPr>
        <xdr:cNvPr id="264" name="楕円 263"/>
        <xdr:cNvSpPr/>
      </xdr:nvSpPr>
      <xdr:spPr>
        <a:xfrm>
          <a:off x="1968500" y="164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59514</xdr:rowOff>
    </xdr:from>
    <xdr:ext cx="534377" cy="259045"/>
    <xdr:sp macro="" textlink="">
      <xdr:nvSpPr>
        <xdr:cNvPr id="265" name="テキスト ボックス 264"/>
        <xdr:cNvSpPr txBox="1"/>
      </xdr:nvSpPr>
      <xdr:spPr>
        <a:xfrm>
          <a:off x="1752111" y="161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71870</xdr:rowOff>
    </xdr:from>
    <xdr:to>
      <xdr:col>6</xdr:col>
      <xdr:colOff>38100</xdr:colOff>
      <xdr:row>97</xdr:row>
      <xdr:rowOff>2020</xdr:rowOff>
    </xdr:to>
    <xdr:sp macro="" textlink="">
      <xdr:nvSpPr>
        <xdr:cNvPr id="266" name="楕円 265"/>
        <xdr:cNvSpPr/>
      </xdr:nvSpPr>
      <xdr:spPr>
        <a:xfrm>
          <a:off x="1079500" y="16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18547</xdr:rowOff>
    </xdr:from>
    <xdr:ext cx="534377" cy="259045"/>
    <xdr:sp macro="" textlink="">
      <xdr:nvSpPr>
        <xdr:cNvPr id="267" name="テキスト ボックス 266"/>
        <xdr:cNvSpPr txBox="1"/>
      </xdr:nvSpPr>
      <xdr:spPr>
        <a:xfrm>
          <a:off x="863111" y="163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110309</xdr:rowOff>
    </xdr:from>
    <xdr:to>
      <xdr:col>55</xdr:col>
      <xdr:colOff>0</xdr:colOff>
      <xdr:row>39</xdr:row>
      <xdr:rowOff>6786</xdr:rowOff>
    </xdr:to>
    <xdr:cxnSp macro="">
      <xdr:nvCxnSpPr>
        <xdr:cNvPr id="298" name="直線コネクタ 297"/>
        <xdr:cNvCxnSpPr/>
      </xdr:nvCxnSpPr>
      <xdr:spPr>
        <a:xfrm>
          <a:off x="9639300" y="6625409"/>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110309</xdr:rowOff>
    </xdr:from>
    <xdr:to>
      <xdr:col>50</xdr:col>
      <xdr:colOff>114300</xdr:colOff>
      <xdr:row>39</xdr:row>
      <xdr:rowOff>31605</xdr:rowOff>
    </xdr:to>
    <xdr:cxnSp macro="">
      <xdr:nvCxnSpPr>
        <xdr:cNvPr id="301" name="直線コネクタ 300"/>
        <xdr:cNvCxnSpPr/>
      </xdr:nvCxnSpPr>
      <xdr:spPr>
        <a:xfrm flipV="1">
          <a:off x="8750300" y="6625409"/>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31605</xdr:rowOff>
    </xdr:from>
    <xdr:to>
      <xdr:col>45</xdr:col>
      <xdr:colOff>177800</xdr:colOff>
      <xdr:row>39</xdr:row>
      <xdr:rowOff>31605</xdr:rowOff>
    </xdr:to>
    <xdr:cxnSp macro="">
      <xdr:nvCxnSpPr>
        <xdr:cNvPr id="304" name="直線コネクタ 303"/>
        <xdr:cNvCxnSpPr/>
      </xdr:nvCxnSpPr>
      <xdr:spPr>
        <a:xfrm>
          <a:off x="7861300" y="6718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169091</xdr:rowOff>
    </xdr:from>
    <xdr:to>
      <xdr:col>41</xdr:col>
      <xdr:colOff>50800</xdr:colOff>
      <xdr:row>39</xdr:row>
      <xdr:rowOff>31605</xdr:rowOff>
    </xdr:to>
    <xdr:cxnSp macro="">
      <xdr:nvCxnSpPr>
        <xdr:cNvPr id="307" name="直線コネクタ 306"/>
        <xdr:cNvCxnSpPr/>
      </xdr:nvCxnSpPr>
      <xdr:spPr>
        <a:xfrm>
          <a:off x="6972300" y="6684191"/>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127436</xdr:rowOff>
    </xdr:from>
    <xdr:to>
      <xdr:col>55</xdr:col>
      <xdr:colOff>50800</xdr:colOff>
      <xdr:row>39</xdr:row>
      <xdr:rowOff>57586</xdr:rowOff>
    </xdr:to>
    <xdr:sp macro="" textlink="">
      <xdr:nvSpPr>
        <xdr:cNvPr id="317" name="楕円 316"/>
        <xdr:cNvSpPr/>
      </xdr:nvSpPr>
      <xdr:spPr>
        <a:xfrm>
          <a:off x="10426700" y="6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42363</xdr:rowOff>
    </xdr:from>
    <xdr:ext cx="378565" cy="259045"/>
    <xdr:sp macro="" textlink="">
      <xdr:nvSpPr>
        <xdr:cNvPr id="318" name="労働費該当値テキスト"/>
        <xdr:cNvSpPr txBox="1"/>
      </xdr:nvSpPr>
      <xdr:spPr>
        <a:xfrm>
          <a:off x="10528300" y="655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59509</xdr:rowOff>
    </xdr:from>
    <xdr:to>
      <xdr:col>50</xdr:col>
      <xdr:colOff>165100</xdr:colOff>
      <xdr:row>38</xdr:row>
      <xdr:rowOff>161109</xdr:rowOff>
    </xdr:to>
    <xdr:sp macro="" textlink="">
      <xdr:nvSpPr>
        <xdr:cNvPr id="319" name="楕円 318"/>
        <xdr:cNvSpPr/>
      </xdr:nvSpPr>
      <xdr:spPr>
        <a:xfrm>
          <a:off x="9588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152236</xdr:rowOff>
    </xdr:from>
    <xdr:ext cx="378565" cy="259045"/>
    <xdr:sp macro="" textlink="">
      <xdr:nvSpPr>
        <xdr:cNvPr id="320" name="テキスト ボックス 319"/>
        <xdr:cNvSpPr txBox="1"/>
      </xdr:nvSpPr>
      <xdr:spPr>
        <a:xfrm>
          <a:off x="9450017" y="6667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152255</xdr:rowOff>
    </xdr:from>
    <xdr:to>
      <xdr:col>46</xdr:col>
      <xdr:colOff>38100</xdr:colOff>
      <xdr:row>39</xdr:row>
      <xdr:rowOff>82405</xdr:rowOff>
    </xdr:to>
    <xdr:sp macro="" textlink="">
      <xdr:nvSpPr>
        <xdr:cNvPr id="321" name="楕円 320"/>
        <xdr:cNvSpPr/>
      </xdr:nvSpPr>
      <xdr:spPr>
        <a:xfrm>
          <a:off x="86995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73532</xdr:rowOff>
    </xdr:from>
    <xdr:ext cx="378565" cy="259045"/>
    <xdr:sp macro="" textlink="">
      <xdr:nvSpPr>
        <xdr:cNvPr id="322" name="テキスト ボックス 321"/>
        <xdr:cNvSpPr txBox="1"/>
      </xdr:nvSpPr>
      <xdr:spPr>
        <a:xfrm>
          <a:off x="8561017" y="676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152255</xdr:rowOff>
    </xdr:from>
    <xdr:to>
      <xdr:col>41</xdr:col>
      <xdr:colOff>101600</xdr:colOff>
      <xdr:row>39</xdr:row>
      <xdr:rowOff>82405</xdr:rowOff>
    </xdr:to>
    <xdr:sp macro="" textlink="">
      <xdr:nvSpPr>
        <xdr:cNvPr id="323" name="楕円 322"/>
        <xdr:cNvSpPr/>
      </xdr:nvSpPr>
      <xdr:spPr>
        <a:xfrm>
          <a:off x="78105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73532</xdr:rowOff>
    </xdr:from>
    <xdr:ext cx="378565" cy="259045"/>
    <xdr:sp macro="" textlink="">
      <xdr:nvSpPr>
        <xdr:cNvPr id="324" name="テキスト ボックス 323"/>
        <xdr:cNvSpPr txBox="1"/>
      </xdr:nvSpPr>
      <xdr:spPr>
        <a:xfrm>
          <a:off x="7672017" y="676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118291</xdr:rowOff>
    </xdr:from>
    <xdr:to>
      <xdr:col>36</xdr:col>
      <xdr:colOff>165100</xdr:colOff>
      <xdr:row>39</xdr:row>
      <xdr:rowOff>48441</xdr:rowOff>
    </xdr:to>
    <xdr:sp macro="" textlink="">
      <xdr:nvSpPr>
        <xdr:cNvPr id="325" name="楕円 324"/>
        <xdr:cNvSpPr/>
      </xdr:nvSpPr>
      <xdr:spPr>
        <a:xfrm>
          <a:off x="6921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39568</xdr:rowOff>
    </xdr:from>
    <xdr:ext cx="378565" cy="259045"/>
    <xdr:sp macro="" textlink="">
      <xdr:nvSpPr>
        <xdr:cNvPr id="326" name="テキスト ボックス 325"/>
        <xdr:cNvSpPr txBox="1"/>
      </xdr:nvSpPr>
      <xdr:spPr>
        <a:xfrm>
          <a:off x="6783017" y="672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93993</xdr:rowOff>
    </xdr:from>
    <xdr:to>
      <xdr:col>55</xdr:col>
      <xdr:colOff>0</xdr:colOff>
      <xdr:row>56</xdr:row>
      <xdr:rowOff>144907</xdr:rowOff>
    </xdr:to>
    <xdr:cxnSp macro="">
      <xdr:nvCxnSpPr>
        <xdr:cNvPr id="355" name="直線コネクタ 354"/>
        <xdr:cNvCxnSpPr/>
      </xdr:nvCxnSpPr>
      <xdr:spPr>
        <a:xfrm flipV="1">
          <a:off x="9639300" y="9695193"/>
          <a:ext cx="8382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65557</xdr:rowOff>
    </xdr:from>
    <xdr:to>
      <xdr:col>50</xdr:col>
      <xdr:colOff>114300</xdr:colOff>
      <xdr:row>56</xdr:row>
      <xdr:rowOff>144907</xdr:rowOff>
    </xdr:to>
    <xdr:cxnSp macro="">
      <xdr:nvCxnSpPr>
        <xdr:cNvPr id="358" name="直線コネクタ 357"/>
        <xdr:cNvCxnSpPr/>
      </xdr:nvCxnSpPr>
      <xdr:spPr>
        <a:xfrm>
          <a:off x="8750300" y="9666757"/>
          <a:ext cx="889000" cy="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65557</xdr:rowOff>
    </xdr:from>
    <xdr:to>
      <xdr:col>45</xdr:col>
      <xdr:colOff>177800</xdr:colOff>
      <xdr:row>56</xdr:row>
      <xdr:rowOff>152895</xdr:rowOff>
    </xdr:to>
    <xdr:cxnSp macro="">
      <xdr:nvCxnSpPr>
        <xdr:cNvPr id="361" name="直線コネクタ 360"/>
        <xdr:cNvCxnSpPr/>
      </xdr:nvCxnSpPr>
      <xdr:spPr>
        <a:xfrm flipV="1">
          <a:off x="7861300" y="9666757"/>
          <a:ext cx="889000" cy="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141884</xdr:rowOff>
    </xdr:from>
    <xdr:to>
      <xdr:col>41</xdr:col>
      <xdr:colOff>50800</xdr:colOff>
      <xdr:row>56</xdr:row>
      <xdr:rowOff>152895</xdr:rowOff>
    </xdr:to>
    <xdr:cxnSp macro="">
      <xdr:nvCxnSpPr>
        <xdr:cNvPr id="364" name="直線コネクタ 363"/>
        <xdr:cNvCxnSpPr/>
      </xdr:nvCxnSpPr>
      <xdr:spPr>
        <a:xfrm>
          <a:off x="6972300" y="9743084"/>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43193</xdr:rowOff>
    </xdr:from>
    <xdr:to>
      <xdr:col>55</xdr:col>
      <xdr:colOff>50800</xdr:colOff>
      <xdr:row>56</xdr:row>
      <xdr:rowOff>144793</xdr:rowOff>
    </xdr:to>
    <xdr:sp macro="" textlink="">
      <xdr:nvSpPr>
        <xdr:cNvPr id="374" name="楕円 373"/>
        <xdr:cNvSpPr/>
      </xdr:nvSpPr>
      <xdr:spPr>
        <a:xfrm>
          <a:off x="10426700" y="96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66070</xdr:rowOff>
    </xdr:from>
    <xdr:ext cx="534377" cy="259045"/>
    <xdr:sp macro="" textlink="">
      <xdr:nvSpPr>
        <xdr:cNvPr id="375" name="農林水産業費該当値テキスト"/>
        <xdr:cNvSpPr txBox="1"/>
      </xdr:nvSpPr>
      <xdr:spPr>
        <a:xfrm>
          <a:off x="10528300" y="94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94107</xdr:rowOff>
    </xdr:from>
    <xdr:to>
      <xdr:col>50</xdr:col>
      <xdr:colOff>165100</xdr:colOff>
      <xdr:row>57</xdr:row>
      <xdr:rowOff>24257</xdr:rowOff>
    </xdr:to>
    <xdr:sp macro="" textlink="">
      <xdr:nvSpPr>
        <xdr:cNvPr id="376" name="楕円 375"/>
        <xdr:cNvSpPr/>
      </xdr:nvSpPr>
      <xdr:spPr>
        <a:xfrm>
          <a:off x="9588500" y="96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15384</xdr:rowOff>
    </xdr:from>
    <xdr:ext cx="534377" cy="259045"/>
    <xdr:sp macro="" textlink="">
      <xdr:nvSpPr>
        <xdr:cNvPr id="377" name="テキスト ボックス 376"/>
        <xdr:cNvSpPr txBox="1"/>
      </xdr:nvSpPr>
      <xdr:spPr>
        <a:xfrm>
          <a:off x="9372111" y="97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14757</xdr:rowOff>
    </xdr:from>
    <xdr:to>
      <xdr:col>46</xdr:col>
      <xdr:colOff>38100</xdr:colOff>
      <xdr:row>56</xdr:row>
      <xdr:rowOff>116357</xdr:rowOff>
    </xdr:to>
    <xdr:sp macro="" textlink="">
      <xdr:nvSpPr>
        <xdr:cNvPr id="378" name="楕円 377"/>
        <xdr:cNvSpPr/>
      </xdr:nvSpPr>
      <xdr:spPr>
        <a:xfrm>
          <a:off x="8699500" y="96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132884</xdr:rowOff>
    </xdr:from>
    <xdr:ext cx="534377" cy="259045"/>
    <xdr:sp macro="" textlink="">
      <xdr:nvSpPr>
        <xdr:cNvPr id="379" name="テキスト ボックス 378"/>
        <xdr:cNvSpPr txBox="1"/>
      </xdr:nvSpPr>
      <xdr:spPr>
        <a:xfrm>
          <a:off x="8483111" y="93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102095</xdr:rowOff>
    </xdr:from>
    <xdr:to>
      <xdr:col>41</xdr:col>
      <xdr:colOff>101600</xdr:colOff>
      <xdr:row>57</xdr:row>
      <xdr:rowOff>32245</xdr:rowOff>
    </xdr:to>
    <xdr:sp macro="" textlink="">
      <xdr:nvSpPr>
        <xdr:cNvPr id="380" name="楕円 379"/>
        <xdr:cNvSpPr/>
      </xdr:nvSpPr>
      <xdr:spPr>
        <a:xfrm>
          <a:off x="7810500" y="97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23372</xdr:rowOff>
    </xdr:from>
    <xdr:ext cx="534377" cy="259045"/>
    <xdr:sp macro="" textlink="">
      <xdr:nvSpPr>
        <xdr:cNvPr id="381" name="テキスト ボックス 380"/>
        <xdr:cNvSpPr txBox="1"/>
      </xdr:nvSpPr>
      <xdr:spPr>
        <a:xfrm>
          <a:off x="7594111" y="97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91084</xdr:rowOff>
    </xdr:from>
    <xdr:to>
      <xdr:col>36</xdr:col>
      <xdr:colOff>165100</xdr:colOff>
      <xdr:row>57</xdr:row>
      <xdr:rowOff>21234</xdr:rowOff>
    </xdr:to>
    <xdr:sp macro="" textlink="">
      <xdr:nvSpPr>
        <xdr:cNvPr id="382" name="楕円 381"/>
        <xdr:cNvSpPr/>
      </xdr:nvSpPr>
      <xdr:spPr>
        <a:xfrm>
          <a:off x="6921500" y="96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37761</xdr:rowOff>
    </xdr:from>
    <xdr:ext cx="534377" cy="259045"/>
    <xdr:sp macro="" textlink="">
      <xdr:nvSpPr>
        <xdr:cNvPr id="383" name="テキスト ボックス 382"/>
        <xdr:cNvSpPr txBox="1"/>
      </xdr:nvSpPr>
      <xdr:spPr>
        <a:xfrm>
          <a:off x="6705111" y="94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90253</xdr:rowOff>
    </xdr:from>
    <xdr:to>
      <xdr:col>55</xdr:col>
      <xdr:colOff>0</xdr:colOff>
      <xdr:row>78</xdr:row>
      <xdr:rowOff>104214</xdr:rowOff>
    </xdr:to>
    <xdr:cxnSp macro="">
      <xdr:nvCxnSpPr>
        <xdr:cNvPr id="412" name="直線コネクタ 411"/>
        <xdr:cNvCxnSpPr/>
      </xdr:nvCxnSpPr>
      <xdr:spPr>
        <a:xfrm flipV="1">
          <a:off x="9639300" y="13463353"/>
          <a:ext cx="8382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41264</xdr:rowOff>
    </xdr:from>
    <xdr:to>
      <xdr:col>50</xdr:col>
      <xdr:colOff>114300</xdr:colOff>
      <xdr:row>78</xdr:row>
      <xdr:rowOff>104214</xdr:rowOff>
    </xdr:to>
    <xdr:cxnSp macro="">
      <xdr:nvCxnSpPr>
        <xdr:cNvPr id="415" name="直線コネクタ 414"/>
        <xdr:cNvCxnSpPr/>
      </xdr:nvCxnSpPr>
      <xdr:spPr>
        <a:xfrm>
          <a:off x="8750300" y="13414364"/>
          <a:ext cx="889000" cy="6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41264</xdr:rowOff>
    </xdr:from>
    <xdr:to>
      <xdr:col>45</xdr:col>
      <xdr:colOff>177800</xdr:colOff>
      <xdr:row>78</xdr:row>
      <xdr:rowOff>122456</xdr:rowOff>
    </xdr:to>
    <xdr:cxnSp macro="">
      <xdr:nvCxnSpPr>
        <xdr:cNvPr id="418" name="直線コネクタ 417"/>
        <xdr:cNvCxnSpPr/>
      </xdr:nvCxnSpPr>
      <xdr:spPr>
        <a:xfrm flipV="1">
          <a:off x="7861300" y="13414364"/>
          <a:ext cx="889000" cy="8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36823</xdr:rowOff>
    </xdr:from>
    <xdr:to>
      <xdr:col>41</xdr:col>
      <xdr:colOff>50800</xdr:colOff>
      <xdr:row>78</xdr:row>
      <xdr:rowOff>122456</xdr:rowOff>
    </xdr:to>
    <xdr:cxnSp macro="">
      <xdr:nvCxnSpPr>
        <xdr:cNvPr id="421" name="直線コネクタ 420"/>
        <xdr:cNvCxnSpPr/>
      </xdr:nvCxnSpPr>
      <xdr:spPr>
        <a:xfrm>
          <a:off x="6972300" y="13238473"/>
          <a:ext cx="889000" cy="2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39453</xdr:rowOff>
    </xdr:from>
    <xdr:to>
      <xdr:col>55</xdr:col>
      <xdr:colOff>50800</xdr:colOff>
      <xdr:row>78</xdr:row>
      <xdr:rowOff>141053</xdr:rowOff>
    </xdr:to>
    <xdr:sp macro="" textlink="">
      <xdr:nvSpPr>
        <xdr:cNvPr id="431" name="楕円 430"/>
        <xdr:cNvSpPr/>
      </xdr:nvSpPr>
      <xdr:spPr>
        <a:xfrm>
          <a:off x="10426700" y="134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53414</xdr:rowOff>
    </xdr:from>
    <xdr:to>
      <xdr:col>50</xdr:col>
      <xdr:colOff>165100</xdr:colOff>
      <xdr:row>78</xdr:row>
      <xdr:rowOff>155014</xdr:rowOff>
    </xdr:to>
    <xdr:sp macro="" textlink="">
      <xdr:nvSpPr>
        <xdr:cNvPr id="433" name="楕円 432"/>
        <xdr:cNvSpPr/>
      </xdr:nvSpPr>
      <xdr:spPr>
        <a:xfrm>
          <a:off x="9588500" y="134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146141</xdr:rowOff>
    </xdr:from>
    <xdr:ext cx="534377" cy="259045"/>
    <xdr:sp macro="" textlink="">
      <xdr:nvSpPr>
        <xdr:cNvPr id="434" name="テキスト ボックス 433"/>
        <xdr:cNvSpPr txBox="1"/>
      </xdr:nvSpPr>
      <xdr:spPr>
        <a:xfrm>
          <a:off x="9372111" y="1351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161914</xdr:rowOff>
    </xdr:from>
    <xdr:to>
      <xdr:col>46</xdr:col>
      <xdr:colOff>38100</xdr:colOff>
      <xdr:row>78</xdr:row>
      <xdr:rowOff>92064</xdr:rowOff>
    </xdr:to>
    <xdr:sp macro="" textlink="">
      <xdr:nvSpPr>
        <xdr:cNvPr id="435" name="楕円 434"/>
        <xdr:cNvSpPr/>
      </xdr:nvSpPr>
      <xdr:spPr>
        <a:xfrm>
          <a:off x="8699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108591</xdr:rowOff>
    </xdr:from>
    <xdr:ext cx="534377" cy="259045"/>
    <xdr:sp macro="" textlink="">
      <xdr:nvSpPr>
        <xdr:cNvPr id="436" name="テキスト ボックス 435"/>
        <xdr:cNvSpPr txBox="1"/>
      </xdr:nvSpPr>
      <xdr:spPr>
        <a:xfrm>
          <a:off x="8483111" y="131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71656</xdr:rowOff>
    </xdr:from>
    <xdr:to>
      <xdr:col>41</xdr:col>
      <xdr:colOff>101600</xdr:colOff>
      <xdr:row>79</xdr:row>
      <xdr:rowOff>1806</xdr:rowOff>
    </xdr:to>
    <xdr:sp macro="" textlink="">
      <xdr:nvSpPr>
        <xdr:cNvPr id="437" name="楕円 436"/>
        <xdr:cNvSpPr/>
      </xdr:nvSpPr>
      <xdr:spPr>
        <a:xfrm>
          <a:off x="7810500" y="134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164383</xdr:rowOff>
    </xdr:from>
    <xdr:ext cx="534377" cy="259045"/>
    <xdr:sp macro="" textlink="">
      <xdr:nvSpPr>
        <xdr:cNvPr id="438" name="テキスト ボックス 437"/>
        <xdr:cNvSpPr txBox="1"/>
      </xdr:nvSpPr>
      <xdr:spPr>
        <a:xfrm>
          <a:off x="7594111" y="135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157473</xdr:rowOff>
    </xdr:from>
    <xdr:to>
      <xdr:col>36</xdr:col>
      <xdr:colOff>165100</xdr:colOff>
      <xdr:row>77</xdr:row>
      <xdr:rowOff>87623</xdr:rowOff>
    </xdr:to>
    <xdr:sp macro="" textlink="">
      <xdr:nvSpPr>
        <xdr:cNvPr id="439" name="楕円 438"/>
        <xdr:cNvSpPr/>
      </xdr:nvSpPr>
      <xdr:spPr>
        <a:xfrm>
          <a:off x="6921500" y="131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104150</xdr:rowOff>
    </xdr:from>
    <xdr:ext cx="534377" cy="259045"/>
    <xdr:sp macro="" textlink="">
      <xdr:nvSpPr>
        <xdr:cNvPr id="440" name="テキスト ボックス 439"/>
        <xdr:cNvSpPr txBox="1"/>
      </xdr:nvSpPr>
      <xdr:spPr>
        <a:xfrm>
          <a:off x="6705111" y="129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108153</xdr:rowOff>
    </xdr:from>
    <xdr:to>
      <xdr:col>55</xdr:col>
      <xdr:colOff>0</xdr:colOff>
      <xdr:row>96</xdr:row>
      <xdr:rowOff>161750</xdr:rowOff>
    </xdr:to>
    <xdr:cxnSp macro="">
      <xdr:nvCxnSpPr>
        <xdr:cNvPr id="473" name="直線コネクタ 472"/>
        <xdr:cNvCxnSpPr/>
      </xdr:nvCxnSpPr>
      <xdr:spPr>
        <a:xfrm>
          <a:off x="9639300" y="16567353"/>
          <a:ext cx="8382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119078</xdr:rowOff>
    </xdr:from>
    <xdr:to>
      <xdr:col>50</xdr:col>
      <xdr:colOff>114300</xdr:colOff>
      <xdr:row>96</xdr:row>
      <xdr:rowOff>108153</xdr:rowOff>
    </xdr:to>
    <xdr:cxnSp macro="">
      <xdr:nvCxnSpPr>
        <xdr:cNvPr id="476" name="直線コネクタ 475"/>
        <xdr:cNvCxnSpPr/>
      </xdr:nvCxnSpPr>
      <xdr:spPr>
        <a:xfrm>
          <a:off x="8750300" y="15549578"/>
          <a:ext cx="889000" cy="10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119078</xdr:rowOff>
    </xdr:from>
    <xdr:to>
      <xdr:col>45</xdr:col>
      <xdr:colOff>177800</xdr:colOff>
      <xdr:row>94</xdr:row>
      <xdr:rowOff>3693</xdr:rowOff>
    </xdr:to>
    <xdr:cxnSp macro="">
      <xdr:nvCxnSpPr>
        <xdr:cNvPr id="479" name="直線コネクタ 478"/>
        <xdr:cNvCxnSpPr/>
      </xdr:nvCxnSpPr>
      <xdr:spPr>
        <a:xfrm flipV="1">
          <a:off x="7861300" y="15549578"/>
          <a:ext cx="889000" cy="57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3693</xdr:rowOff>
    </xdr:from>
    <xdr:to>
      <xdr:col>41</xdr:col>
      <xdr:colOff>50800</xdr:colOff>
      <xdr:row>94</xdr:row>
      <xdr:rowOff>70338</xdr:rowOff>
    </xdr:to>
    <xdr:cxnSp macro="">
      <xdr:nvCxnSpPr>
        <xdr:cNvPr id="482" name="直線コネクタ 481"/>
        <xdr:cNvCxnSpPr/>
      </xdr:nvCxnSpPr>
      <xdr:spPr>
        <a:xfrm flipV="1">
          <a:off x="6972300" y="16119993"/>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110950</xdr:rowOff>
    </xdr:from>
    <xdr:to>
      <xdr:col>55</xdr:col>
      <xdr:colOff>50800</xdr:colOff>
      <xdr:row>97</xdr:row>
      <xdr:rowOff>41100</xdr:rowOff>
    </xdr:to>
    <xdr:sp macro="" textlink="">
      <xdr:nvSpPr>
        <xdr:cNvPr id="492" name="楕円 491"/>
        <xdr:cNvSpPr/>
      </xdr:nvSpPr>
      <xdr:spPr>
        <a:xfrm>
          <a:off x="10426700" y="165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89377</xdr:rowOff>
    </xdr:from>
    <xdr:ext cx="534377" cy="259045"/>
    <xdr:sp macro="" textlink="">
      <xdr:nvSpPr>
        <xdr:cNvPr id="493" name="土木費該当値テキスト"/>
        <xdr:cNvSpPr txBox="1"/>
      </xdr:nvSpPr>
      <xdr:spPr>
        <a:xfrm>
          <a:off x="10528300" y="165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57353</xdr:rowOff>
    </xdr:from>
    <xdr:to>
      <xdr:col>50</xdr:col>
      <xdr:colOff>165100</xdr:colOff>
      <xdr:row>96</xdr:row>
      <xdr:rowOff>158953</xdr:rowOff>
    </xdr:to>
    <xdr:sp macro="" textlink="">
      <xdr:nvSpPr>
        <xdr:cNvPr id="494" name="楕円 493"/>
        <xdr:cNvSpPr/>
      </xdr:nvSpPr>
      <xdr:spPr>
        <a:xfrm>
          <a:off x="9588500" y="165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4030</xdr:rowOff>
    </xdr:from>
    <xdr:ext cx="534377" cy="259045"/>
    <xdr:sp macro="" textlink="">
      <xdr:nvSpPr>
        <xdr:cNvPr id="495" name="テキスト ボックス 494"/>
        <xdr:cNvSpPr txBox="1"/>
      </xdr:nvSpPr>
      <xdr:spPr>
        <a:xfrm>
          <a:off x="9372111" y="16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68278</xdr:rowOff>
    </xdr:from>
    <xdr:to>
      <xdr:col>46</xdr:col>
      <xdr:colOff>38100</xdr:colOff>
      <xdr:row>90</xdr:row>
      <xdr:rowOff>169878</xdr:rowOff>
    </xdr:to>
    <xdr:sp macro="" textlink="">
      <xdr:nvSpPr>
        <xdr:cNvPr id="496" name="楕円 495"/>
        <xdr:cNvSpPr/>
      </xdr:nvSpPr>
      <xdr:spPr>
        <a:xfrm>
          <a:off x="8699500" y="154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14955</xdr:rowOff>
    </xdr:from>
    <xdr:ext cx="599010" cy="259045"/>
    <xdr:sp macro="" textlink="">
      <xdr:nvSpPr>
        <xdr:cNvPr id="497" name="テキスト ボックス 496"/>
        <xdr:cNvSpPr txBox="1"/>
      </xdr:nvSpPr>
      <xdr:spPr>
        <a:xfrm>
          <a:off x="8450795" y="1527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124343</xdr:rowOff>
    </xdr:from>
    <xdr:to>
      <xdr:col>41</xdr:col>
      <xdr:colOff>101600</xdr:colOff>
      <xdr:row>94</xdr:row>
      <xdr:rowOff>54493</xdr:rowOff>
    </xdr:to>
    <xdr:sp macro="" textlink="">
      <xdr:nvSpPr>
        <xdr:cNvPr id="498" name="楕円 497"/>
        <xdr:cNvSpPr/>
      </xdr:nvSpPr>
      <xdr:spPr>
        <a:xfrm>
          <a:off x="7810500" y="160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71020</xdr:rowOff>
    </xdr:from>
    <xdr:ext cx="599010" cy="259045"/>
    <xdr:sp macro="" textlink="">
      <xdr:nvSpPr>
        <xdr:cNvPr id="499" name="テキスト ボックス 498"/>
        <xdr:cNvSpPr txBox="1"/>
      </xdr:nvSpPr>
      <xdr:spPr>
        <a:xfrm>
          <a:off x="7561795" y="1584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19538</xdr:rowOff>
    </xdr:from>
    <xdr:to>
      <xdr:col>36</xdr:col>
      <xdr:colOff>165100</xdr:colOff>
      <xdr:row>94</xdr:row>
      <xdr:rowOff>121138</xdr:rowOff>
    </xdr:to>
    <xdr:sp macro="" textlink="">
      <xdr:nvSpPr>
        <xdr:cNvPr id="500" name="楕円 499"/>
        <xdr:cNvSpPr/>
      </xdr:nvSpPr>
      <xdr:spPr>
        <a:xfrm>
          <a:off x="6921500" y="161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137665</xdr:rowOff>
    </xdr:from>
    <xdr:ext cx="534377" cy="259045"/>
    <xdr:sp macro="" textlink="">
      <xdr:nvSpPr>
        <xdr:cNvPr id="501" name="テキスト ボックス 500"/>
        <xdr:cNvSpPr txBox="1"/>
      </xdr:nvSpPr>
      <xdr:spPr>
        <a:xfrm>
          <a:off x="6705111" y="159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39802</xdr:rowOff>
    </xdr:from>
    <xdr:to>
      <xdr:col>85</xdr:col>
      <xdr:colOff>127000</xdr:colOff>
      <xdr:row>36</xdr:row>
      <xdr:rowOff>69805</xdr:rowOff>
    </xdr:to>
    <xdr:cxnSp macro="">
      <xdr:nvCxnSpPr>
        <xdr:cNvPr id="530" name="直線コネクタ 529"/>
        <xdr:cNvCxnSpPr/>
      </xdr:nvCxnSpPr>
      <xdr:spPr>
        <a:xfrm>
          <a:off x="15481300" y="6212002"/>
          <a:ext cx="8382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126917</xdr:rowOff>
    </xdr:from>
    <xdr:to>
      <xdr:col>81</xdr:col>
      <xdr:colOff>50800</xdr:colOff>
      <xdr:row>36</xdr:row>
      <xdr:rowOff>39802</xdr:rowOff>
    </xdr:to>
    <xdr:cxnSp macro="">
      <xdr:nvCxnSpPr>
        <xdr:cNvPr id="533" name="直線コネクタ 532"/>
        <xdr:cNvCxnSpPr/>
      </xdr:nvCxnSpPr>
      <xdr:spPr>
        <a:xfrm>
          <a:off x="14592300" y="6127667"/>
          <a:ext cx="889000" cy="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126917</xdr:rowOff>
    </xdr:from>
    <xdr:to>
      <xdr:col>76</xdr:col>
      <xdr:colOff>114300</xdr:colOff>
      <xdr:row>36</xdr:row>
      <xdr:rowOff>93028</xdr:rowOff>
    </xdr:to>
    <xdr:cxnSp macro="">
      <xdr:nvCxnSpPr>
        <xdr:cNvPr id="536" name="直線コネクタ 535"/>
        <xdr:cNvCxnSpPr/>
      </xdr:nvCxnSpPr>
      <xdr:spPr>
        <a:xfrm flipV="1">
          <a:off x="13703300" y="6127667"/>
          <a:ext cx="889000" cy="13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93028</xdr:rowOff>
    </xdr:from>
    <xdr:to>
      <xdr:col>71</xdr:col>
      <xdr:colOff>177800</xdr:colOff>
      <xdr:row>36</xdr:row>
      <xdr:rowOff>112725</xdr:rowOff>
    </xdr:to>
    <xdr:cxnSp macro="">
      <xdr:nvCxnSpPr>
        <xdr:cNvPr id="539" name="直線コネクタ 538"/>
        <xdr:cNvCxnSpPr/>
      </xdr:nvCxnSpPr>
      <xdr:spPr>
        <a:xfrm flipV="1">
          <a:off x="12814300" y="6265228"/>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19005</xdr:rowOff>
    </xdr:from>
    <xdr:to>
      <xdr:col>85</xdr:col>
      <xdr:colOff>177800</xdr:colOff>
      <xdr:row>36</xdr:row>
      <xdr:rowOff>120605</xdr:rowOff>
    </xdr:to>
    <xdr:sp macro="" textlink="">
      <xdr:nvSpPr>
        <xdr:cNvPr id="549" name="楕円 548"/>
        <xdr:cNvSpPr/>
      </xdr:nvSpPr>
      <xdr:spPr>
        <a:xfrm>
          <a:off x="16268700" y="61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41882</xdr:rowOff>
    </xdr:from>
    <xdr:ext cx="534377" cy="259045"/>
    <xdr:sp macro="" textlink="">
      <xdr:nvSpPr>
        <xdr:cNvPr id="550" name="消防費該当値テキスト"/>
        <xdr:cNvSpPr txBox="1"/>
      </xdr:nvSpPr>
      <xdr:spPr>
        <a:xfrm>
          <a:off x="16370300" y="60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160452</xdr:rowOff>
    </xdr:from>
    <xdr:to>
      <xdr:col>81</xdr:col>
      <xdr:colOff>101600</xdr:colOff>
      <xdr:row>36</xdr:row>
      <xdr:rowOff>90602</xdr:rowOff>
    </xdr:to>
    <xdr:sp macro="" textlink="">
      <xdr:nvSpPr>
        <xdr:cNvPr id="551" name="楕円 550"/>
        <xdr:cNvSpPr/>
      </xdr:nvSpPr>
      <xdr:spPr>
        <a:xfrm>
          <a:off x="154305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107129</xdr:rowOff>
    </xdr:from>
    <xdr:ext cx="534377" cy="259045"/>
    <xdr:sp macro="" textlink="">
      <xdr:nvSpPr>
        <xdr:cNvPr id="552" name="テキスト ボックス 551"/>
        <xdr:cNvSpPr txBox="1"/>
      </xdr:nvSpPr>
      <xdr:spPr>
        <a:xfrm>
          <a:off x="15214111" y="59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76117</xdr:rowOff>
    </xdr:from>
    <xdr:to>
      <xdr:col>76</xdr:col>
      <xdr:colOff>165100</xdr:colOff>
      <xdr:row>36</xdr:row>
      <xdr:rowOff>6267</xdr:rowOff>
    </xdr:to>
    <xdr:sp macro="" textlink="">
      <xdr:nvSpPr>
        <xdr:cNvPr id="553" name="楕円 552"/>
        <xdr:cNvSpPr/>
      </xdr:nvSpPr>
      <xdr:spPr>
        <a:xfrm>
          <a:off x="14541500" y="60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22794</xdr:rowOff>
    </xdr:from>
    <xdr:ext cx="534377" cy="259045"/>
    <xdr:sp macro="" textlink="">
      <xdr:nvSpPr>
        <xdr:cNvPr id="554" name="テキスト ボックス 553"/>
        <xdr:cNvSpPr txBox="1"/>
      </xdr:nvSpPr>
      <xdr:spPr>
        <a:xfrm>
          <a:off x="14325111" y="585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42228</xdr:rowOff>
    </xdr:from>
    <xdr:to>
      <xdr:col>72</xdr:col>
      <xdr:colOff>38100</xdr:colOff>
      <xdr:row>36</xdr:row>
      <xdr:rowOff>143828</xdr:rowOff>
    </xdr:to>
    <xdr:sp macro="" textlink="">
      <xdr:nvSpPr>
        <xdr:cNvPr id="555" name="楕円 554"/>
        <xdr:cNvSpPr/>
      </xdr:nvSpPr>
      <xdr:spPr>
        <a:xfrm>
          <a:off x="136525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160355</xdr:rowOff>
    </xdr:from>
    <xdr:ext cx="534377" cy="259045"/>
    <xdr:sp macro="" textlink="">
      <xdr:nvSpPr>
        <xdr:cNvPr id="556" name="テキスト ボックス 555"/>
        <xdr:cNvSpPr txBox="1"/>
      </xdr:nvSpPr>
      <xdr:spPr>
        <a:xfrm>
          <a:off x="13436111" y="59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61925</xdr:rowOff>
    </xdr:from>
    <xdr:to>
      <xdr:col>67</xdr:col>
      <xdr:colOff>101600</xdr:colOff>
      <xdr:row>36</xdr:row>
      <xdr:rowOff>163525</xdr:rowOff>
    </xdr:to>
    <xdr:sp macro="" textlink="">
      <xdr:nvSpPr>
        <xdr:cNvPr id="557" name="楕円 556"/>
        <xdr:cNvSpPr/>
      </xdr:nvSpPr>
      <xdr:spPr>
        <a:xfrm>
          <a:off x="127635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154652</xdr:rowOff>
    </xdr:from>
    <xdr:ext cx="534377" cy="259045"/>
    <xdr:sp macro="" textlink="">
      <xdr:nvSpPr>
        <xdr:cNvPr id="558" name="テキスト ボックス 557"/>
        <xdr:cNvSpPr txBox="1"/>
      </xdr:nvSpPr>
      <xdr:spPr>
        <a:xfrm>
          <a:off x="12547111" y="63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158887</xdr:rowOff>
    </xdr:from>
    <xdr:to>
      <xdr:col>85</xdr:col>
      <xdr:colOff>127000</xdr:colOff>
      <xdr:row>56</xdr:row>
      <xdr:rowOff>163162</xdr:rowOff>
    </xdr:to>
    <xdr:cxnSp macro="">
      <xdr:nvCxnSpPr>
        <xdr:cNvPr id="587" name="直線コネクタ 586"/>
        <xdr:cNvCxnSpPr/>
      </xdr:nvCxnSpPr>
      <xdr:spPr>
        <a:xfrm>
          <a:off x="15481300" y="9760087"/>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158887</xdr:rowOff>
    </xdr:from>
    <xdr:to>
      <xdr:col>81</xdr:col>
      <xdr:colOff>50800</xdr:colOff>
      <xdr:row>57</xdr:row>
      <xdr:rowOff>15631</xdr:rowOff>
    </xdr:to>
    <xdr:cxnSp macro="">
      <xdr:nvCxnSpPr>
        <xdr:cNvPr id="590" name="直線コネクタ 589"/>
        <xdr:cNvCxnSpPr/>
      </xdr:nvCxnSpPr>
      <xdr:spPr>
        <a:xfrm flipV="1">
          <a:off x="14592300" y="976008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154422</xdr:rowOff>
    </xdr:from>
    <xdr:to>
      <xdr:col>76</xdr:col>
      <xdr:colOff>114300</xdr:colOff>
      <xdr:row>57</xdr:row>
      <xdr:rowOff>15631</xdr:rowOff>
    </xdr:to>
    <xdr:cxnSp macro="">
      <xdr:nvCxnSpPr>
        <xdr:cNvPr id="593" name="直線コネクタ 592"/>
        <xdr:cNvCxnSpPr/>
      </xdr:nvCxnSpPr>
      <xdr:spPr>
        <a:xfrm>
          <a:off x="13703300" y="9412722"/>
          <a:ext cx="889000" cy="37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154422</xdr:rowOff>
    </xdr:from>
    <xdr:to>
      <xdr:col>71</xdr:col>
      <xdr:colOff>177800</xdr:colOff>
      <xdr:row>56</xdr:row>
      <xdr:rowOff>126495</xdr:rowOff>
    </xdr:to>
    <xdr:cxnSp macro="">
      <xdr:nvCxnSpPr>
        <xdr:cNvPr id="596" name="直線コネクタ 595"/>
        <xdr:cNvCxnSpPr/>
      </xdr:nvCxnSpPr>
      <xdr:spPr>
        <a:xfrm flipV="1">
          <a:off x="12814300" y="9412722"/>
          <a:ext cx="889000" cy="3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112362</xdr:rowOff>
    </xdr:from>
    <xdr:to>
      <xdr:col>85</xdr:col>
      <xdr:colOff>177800</xdr:colOff>
      <xdr:row>57</xdr:row>
      <xdr:rowOff>42512</xdr:rowOff>
    </xdr:to>
    <xdr:sp macro="" textlink="">
      <xdr:nvSpPr>
        <xdr:cNvPr id="606" name="楕円 605"/>
        <xdr:cNvSpPr/>
      </xdr:nvSpPr>
      <xdr:spPr>
        <a:xfrm>
          <a:off x="16268700" y="97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90789</xdr:rowOff>
    </xdr:from>
    <xdr:ext cx="534377" cy="259045"/>
    <xdr:sp macro="" textlink="">
      <xdr:nvSpPr>
        <xdr:cNvPr id="607" name="教育費該当値テキスト"/>
        <xdr:cNvSpPr txBox="1"/>
      </xdr:nvSpPr>
      <xdr:spPr>
        <a:xfrm>
          <a:off x="16370300" y="96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108087</xdr:rowOff>
    </xdr:from>
    <xdr:to>
      <xdr:col>81</xdr:col>
      <xdr:colOff>101600</xdr:colOff>
      <xdr:row>57</xdr:row>
      <xdr:rowOff>38237</xdr:rowOff>
    </xdr:to>
    <xdr:sp macro="" textlink="">
      <xdr:nvSpPr>
        <xdr:cNvPr id="608" name="楕円 607"/>
        <xdr:cNvSpPr/>
      </xdr:nvSpPr>
      <xdr:spPr>
        <a:xfrm>
          <a:off x="15430500" y="9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29364</xdr:rowOff>
    </xdr:from>
    <xdr:ext cx="534377" cy="259045"/>
    <xdr:sp macro="" textlink="">
      <xdr:nvSpPr>
        <xdr:cNvPr id="609" name="テキスト ボックス 608"/>
        <xdr:cNvSpPr txBox="1"/>
      </xdr:nvSpPr>
      <xdr:spPr>
        <a:xfrm>
          <a:off x="15214111" y="98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136281</xdr:rowOff>
    </xdr:from>
    <xdr:to>
      <xdr:col>76</xdr:col>
      <xdr:colOff>165100</xdr:colOff>
      <xdr:row>57</xdr:row>
      <xdr:rowOff>66431</xdr:rowOff>
    </xdr:to>
    <xdr:sp macro="" textlink="">
      <xdr:nvSpPr>
        <xdr:cNvPr id="610" name="楕円 609"/>
        <xdr:cNvSpPr/>
      </xdr:nvSpPr>
      <xdr:spPr>
        <a:xfrm>
          <a:off x="14541500" y="97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57558</xdr:rowOff>
    </xdr:from>
    <xdr:ext cx="534377" cy="259045"/>
    <xdr:sp macro="" textlink="">
      <xdr:nvSpPr>
        <xdr:cNvPr id="611" name="テキスト ボックス 610"/>
        <xdr:cNvSpPr txBox="1"/>
      </xdr:nvSpPr>
      <xdr:spPr>
        <a:xfrm>
          <a:off x="14325111" y="98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103622</xdr:rowOff>
    </xdr:from>
    <xdr:to>
      <xdr:col>72</xdr:col>
      <xdr:colOff>38100</xdr:colOff>
      <xdr:row>55</xdr:row>
      <xdr:rowOff>33772</xdr:rowOff>
    </xdr:to>
    <xdr:sp macro="" textlink="">
      <xdr:nvSpPr>
        <xdr:cNvPr id="612" name="楕円 611"/>
        <xdr:cNvSpPr/>
      </xdr:nvSpPr>
      <xdr:spPr>
        <a:xfrm>
          <a:off x="13652500" y="9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50299</xdr:rowOff>
    </xdr:from>
    <xdr:ext cx="534377" cy="259045"/>
    <xdr:sp macro="" textlink="">
      <xdr:nvSpPr>
        <xdr:cNvPr id="613" name="テキスト ボックス 612"/>
        <xdr:cNvSpPr txBox="1"/>
      </xdr:nvSpPr>
      <xdr:spPr>
        <a:xfrm>
          <a:off x="13436111" y="913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75695</xdr:rowOff>
    </xdr:from>
    <xdr:to>
      <xdr:col>67</xdr:col>
      <xdr:colOff>101600</xdr:colOff>
      <xdr:row>57</xdr:row>
      <xdr:rowOff>5845</xdr:rowOff>
    </xdr:to>
    <xdr:sp macro="" textlink="">
      <xdr:nvSpPr>
        <xdr:cNvPr id="614" name="楕円 613"/>
        <xdr:cNvSpPr/>
      </xdr:nvSpPr>
      <xdr:spPr>
        <a:xfrm>
          <a:off x="12763500" y="96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168422</xdr:rowOff>
    </xdr:from>
    <xdr:ext cx="534377" cy="259045"/>
    <xdr:sp macro="" textlink="">
      <xdr:nvSpPr>
        <xdr:cNvPr id="615" name="テキスト ボックス 614"/>
        <xdr:cNvSpPr txBox="1"/>
      </xdr:nvSpPr>
      <xdr:spPr>
        <a:xfrm>
          <a:off x="12547111" y="97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90894</xdr:rowOff>
    </xdr:from>
    <xdr:to>
      <xdr:col>85</xdr:col>
      <xdr:colOff>127000</xdr:colOff>
      <xdr:row>78</xdr:row>
      <xdr:rowOff>171394</xdr:rowOff>
    </xdr:to>
    <xdr:cxnSp macro="">
      <xdr:nvCxnSpPr>
        <xdr:cNvPr id="646" name="直線コネクタ 645"/>
        <xdr:cNvCxnSpPr/>
      </xdr:nvCxnSpPr>
      <xdr:spPr>
        <a:xfrm>
          <a:off x="15481300" y="13463994"/>
          <a:ext cx="8382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90894</xdr:rowOff>
    </xdr:from>
    <xdr:to>
      <xdr:col>81</xdr:col>
      <xdr:colOff>50800</xdr:colOff>
      <xdr:row>79</xdr:row>
      <xdr:rowOff>44652</xdr:rowOff>
    </xdr:to>
    <xdr:cxnSp macro="">
      <xdr:nvCxnSpPr>
        <xdr:cNvPr id="649" name="直線コネクタ 648"/>
        <xdr:cNvCxnSpPr/>
      </xdr:nvCxnSpPr>
      <xdr:spPr>
        <a:xfrm flipV="1">
          <a:off x="14592300" y="13463994"/>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38103</xdr:rowOff>
    </xdr:from>
    <xdr:to>
      <xdr:col>76</xdr:col>
      <xdr:colOff>114300</xdr:colOff>
      <xdr:row>79</xdr:row>
      <xdr:rowOff>44652</xdr:rowOff>
    </xdr:to>
    <xdr:cxnSp macro="">
      <xdr:nvCxnSpPr>
        <xdr:cNvPr id="652" name="直線コネクタ 651"/>
        <xdr:cNvCxnSpPr/>
      </xdr:nvCxnSpPr>
      <xdr:spPr>
        <a:xfrm>
          <a:off x="13703300" y="13582653"/>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29042</xdr:rowOff>
    </xdr:from>
    <xdr:to>
      <xdr:col>71</xdr:col>
      <xdr:colOff>177800</xdr:colOff>
      <xdr:row>79</xdr:row>
      <xdr:rowOff>38103</xdr:rowOff>
    </xdr:to>
    <xdr:cxnSp macro="">
      <xdr:nvCxnSpPr>
        <xdr:cNvPr id="655" name="直線コネクタ 654"/>
        <xdr:cNvCxnSpPr/>
      </xdr:nvCxnSpPr>
      <xdr:spPr>
        <a:xfrm>
          <a:off x="12814300" y="13402142"/>
          <a:ext cx="889000" cy="18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120594</xdr:rowOff>
    </xdr:from>
    <xdr:to>
      <xdr:col>85</xdr:col>
      <xdr:colOff>177800</xdr:colOff>
      <xdr:row>79</xdr:row>
      <xdr:rowOff>50744</xdr:rowOff>
    </xdr:to>
    <xdr:sp macro="" textlink="">
      <xdr:nvSpPr>
        <xdr:cNvPr id="665" name="楕円 664"/>
        <xdr:cNvSpPr/>
      </xdr:nvSpPr>
      <xdr:spPr>
        <a:xfrm>
          <a:off x="16268700" y="134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35521</xdr:rowOff>
    </xdr:from>
    <xdr:ext cx="469744" cy="259045"/>
    <xdr:sp macro="" textlink="">
      <xdr:nvSpPr>
        <xdr:cNvPr id="666" name="災害復旧費該当値テキスト"/>
        <xdr:cNvSpPr txBox="1"/>
      </xdr:nvSpPr>
      <xdr:spPr>
        <a:xfrm>
          <a:off x="16370300" y="1340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40094</xdr:rowOff>
    </xdr:from>
    <xdr:to>
      <xdr:col>81</xdr:col>
      <xdr:colOff>101600</xdr:colOff>
      <xdr:row>78</xdr:row>
      <xdr:rowOff>141694</xdr:rowOff>
    </xdr:to>
    <xdr:sp macro="" textlink="">
      <xdr:nvSpPr>
        <xdr:cNvPr id="667" name="楕円 666"/>
        <xdr:cNvSpPr/>
      </xdr:nvSpPr>
      <xdr:spPr>
        <a:xfrm>
          <a:off x="15430500" y="13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158221</xdr:rowOff>
    </xdr:from>
    <xdr:ext cx="534377" cy="259045"/>
    <xdr:sp macro="" textlink="">
      <xdr:nvSpPr>
        <xdr:cNvPr id="668" name="テキスト ボックス 667"/>
        <xdr:cNvSpPr txBox="1"/>
      </xdr:nvSpPr>
      <xdr:spPr>
        <a:xfrm>
          <a:off x="15214111" y="131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165302</xdr:rowOff>
    </xdr:from>
    <xdr:to>
      <xdr:col>76</xdr:col>
      <xdr:colOff>165100</xdr:colOff>
      <xdr:row>79</xdr:row>
      <xdr:rowOff>95452</xdr:rowOff>
    </xdr:to>
    <xdr:sp macro="" textlink="">
      <xdr:nvSpPr>
        <xdr:cNvPr id="669" name="楕円 668"/>
        <xdr:cNvSpPr/>
      </xdr:nvSpPr>
      <xdr:spPr>
        <a:xfrm>
          <a:off x="14541500" y="135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86579</xdr:rowOff>
    </xdr:from>
    <xdr:ext cx="469744" cy="259045"/>
    <xdr:sp macro="" textlink="">
      <xdr:nvSpPr>
        <xdr:cNvPr id="670" name="テキスト ボックス 669"/>
        <xdr:cNvSpPr txBox="1"/>
      </xdr:nvSpPr>
      <xdr:spPr>
        <a:xfrm>
          <a:off x="14357428" y="136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158753</xdr:rowOff>
    </xdr:from>
    <xdr:to>
      <xdr:col>72</xdr:col>
      <xdr:colOff>38100</xdr:colOff>
      <xdr:row>79</xdr:row>
      <xdr:rowOff>88903</xdr:rowOff>
    </xdr:to>
    <xdr:sp macro="" textlink="">
      <xdr:nvSpPr>
        <xdr:cNvPr id="671" name="楕円 670"/>
        <xdr:cNvSpPr/>
      </xdr:nvSpPr>
      <xdr:spPr>
        <a:xfrm>
          <a:off x="13652500" y="135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80030</xdr:rowOff>
    </xdr:from>
    <xdr:ext cx="469744" cy="259045"/>
    <xdr:sp macro="" textlink="">
      <xdr:nvSpPr>
        <xdr:cNvPr id="672" name="テキスト ボックス 671"/>
        <xdr:cNvSpPr txBox="1"/>
      </xdr:nvSpPr>
      <xdr:spPr>
        <a:xfrm>
          <a:off x="13468428" y="1362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149692</xdr:rowOff>
    </xdr:from>
    <xdr:to>
      <xdr:col>67</xdr:col>
      <xdr:colOff>101600</xdr:colOff>
      <xdr:row>78</xdr:row>
      <xdr:rowOff>79842</xdr:rowOff>
    </xdr:to>
    <xdr:sp macro="" textlink="">
      <xdr:nvSpPr>
        <xdr:cNvPr id="673" name="楕円 672"/>
        <xdr:cNvSpPr/>
      </xdr:nvSpPr>
      <xdr:spPr>
        <a:xfrm>
          <a:off x="12763500" y="133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96369</xdr:rowOff>
    </xdr:from>
    <xdr:ext cx="534377" cy="259045"/>
    <xdr:sp macro="" textlink="">
      <xdr:nvSpPr>
        <xdr:cNvPr id="674" name="テキスト ボックス 673"/>
        <xdr:cNvSpPr txBox="1"/>
      </xdr:nvSpPr>
      <xdr:spPr>
        <a:xfrm>
          <a:off x="12547111" y="1312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115478</xdr:rowOff>
    </xdr:from>
    <xdr:to>
      <xdr:col>85</xdr:col>
      <xdr:colOff>127000</xdr:colOff>
      <xdr:row>97</xdr:row>
      <xdr:rowOff>118518</xdr:rowOff>
    </xdr:to>
    <xdr:cxnSp macro="">
      <xdr:nvCxnSpPr>
        <xdr:cNvPr id="705" name="直線コネクタ 704"/>
        <xdr:cNvCxnSpPr/>
      </xdr:nvCxnSpPr>
      <xdr:spPr>
        <a:xfrm>
          <a:off x="15481300" y="16746128"/>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83905</xdr:rowOff>
    </xdr:from>
    <xdr:to>
      <xdr:col>81</xdr:col>
      <xdr:colOff>50800</xdr:colOff>
      <xdr:row>97</xdr:row>
      <xdr:rowOff>115478</xdr:rowOff>
    </xdr:to>
    <xdr:cxnSp macro="">
      <xdr:nvCxnSpPr>
        <xdr:cNvPr id="708" name="直線コネクタ 707"/>
        <xdr:cNvCxnSpPr/>
      </xdr:nvCxnSpPr>
      <xdr:spPr>
        <a:xfrm>
          <a:off x="14592300" y="16714555"/>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83389</xdr:rowOff>
    </xdr:from>
    <xdr:to>
      <xdr:col>76</xdr:col>
      <xdr:colOff>114300</xdr:colOff>
      <xdr:row>97</xdr:row>
      <xdr:rowOff>83905</xdr:rowOff>
    </xdr:to>
    <xdr:cxnSp macro="">
      <xdr:nvCxnSpPr>
        <xdr:cNvPr id="711" name="直線コネクタ 710"/>
        <xdr:cNvCxnSpPr/>
      </xdr:nvCxnSpPr>
      <xdr:spPr>
        <a:xfrm>
          <a:off x="13703300" y="1671403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83389</xdr:rowOff>
    </xdr:from>
    <xdr:to>
      <xdr:col>71</xdr:col>
      <xdr:colOff>177800</xdr:colOff>
      <xdr:row>97</xdr:row>
      <xdr:rowOff>104966</xdr:rowOff>
    </xdr:to>
    <xdr:cxnSp macro="">
      <xdr:nvCxnSpPr>
        <xdr:cNvPr id="714" name="直線コネクタ 713"/>
        <xdr:cNvCxnSpPr/>
      </xdr:nvCxnSpPr>
      <xdr:spPr>
        <a:xfrm flipV="1">
          <a:off x="12814300" y="16714039"/>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67718</xdr:rowOff>
    </xdr:from>
    <xdr:to>
      <xdr:col>85</xdr:col>
      <xdr:colOff>177800</xdr:colOff>
      <xdr:row>97</xdr:row>
      <xdr:rowOff>169318</xdr:rowOff>
    </xdr:to>
    <xdr:sp macro="" textlink="">
      <xdr:nvSpPr>
        <xdr:cNvPr id="724" name="楕円 723"/>
        <xdr:cNvSpPr/>
      </xdr:nvSpPr>
      <xdr:spPr>
        <a:xfrm>
          <a:off x="16268700" y="166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90595</xdr:rowOff>
    </xdr:from>
    <xdr:ext cx="534377" cy="259045"/>
    <xdr:sp macro="" textlink="">
      <xdr:nvSpPr>
        <xdr:cNvPr id="725" name="公債費該当値テキスト"/>
        <xdr:cNvSpPr txBox="1"/>
      </xdr:nvSpPr>
      <xdr:spPr>
        <a:xfrm>
          <a:off x="16370300" y="16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64678</xdr:rowOff>
    </xdr:from>
    <xdr:to>
      <xdr:col>81</xdr:col>
      <xdr:colOff>101600</xdr:colOff>
      <xdr:row>97</xdr:row>
      <xdr:rowOff>166278</xdr:rowOff>
    </xdr:to>
    <xdr:sp macro="" textlink="">
      <xdr:nvSpPr>
        <xdr:cNvPr id="726" name="楕円 725"/>
        <xdr:cNvSpPr/>
      </xdr:nvSpPr>
      <xdr:spPr>
        <a:xfrm>
          <a:off x="15430500" y="166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11355</xdr:rowOff>
    </xdr:from>
    <xdr:ext cx="534377" cy="259045"/>
    <xdr:sp macro="" textlink="">
      <xdr:nvSpPr>
        <xdr:cNvPr id="727" name="テキスト ボックス 726"/>
        <xdr:cNvSpPr txBox="1"/>
      </xdr:nvSpPr>
      <xdr:spPr>
        <a:xfrm>
          <a:off x="15214111" y="164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33105</xdr:rowOff>
    </xdr:from>
    <xdr:to>
      <xdr:col>76</xdr:col>
      <xdr:colOff>165100</xdr:colOff>
      <xdr:row>97</xdr:row>
      <xdr:rowOff>134705</xdr:rowOff>
    </xdr:to>
    <xdr:sp macro="" textlink="">
      <xdr:nvSpPr>
        <xdr:cNvPr id="728" name="楕円 727"/>
        <xdr:cNvSpPr/>
      </xdr:nvSpPr>
      <xdr:spPr>
        <a:xfrm>
          <a:off x="14541500" y="166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151232</xdr:rowOff>
    </xdr:from>
    <xdr:ext cx="599010" cy="259045"/>
    <xdr:sp macro="" textlink="">
      <xdr:nvSpPr>
        <xdr:cNvPr id="729" name="テキスト ボックス 728"/>
        <xdr:cNvSpPr txBox="1"/>
      </xdr:nvSpPr>
      <xdr:spPr>
        <a:xfrm>
          <a:off x="14292795" y="1643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32589</xdr:rowOff>
    </xdr:from>
    <xdr:to>
      <xdr:col>72</xdr:col>
      <xdr:colOff>38100</xdr:colOff>
      <xdr:row>97</xdr:row>
      <xdr:rowOff>134189</xdr:rowOff>
    </xdr:to>
    <xdr:sp macro="" textlink="">
      <xdr:nvSpPr>
        <xdr:cNvPr id="730" name="楕円 729"/>
        <xdr:cNvSpPr/>
      </xdr:nvSpPr>
      <xdr:spPr>
        <a:xfrm>
          <a:off x="13652500" y="166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150716</xdr:rowOff>
    </xdr:from>
    <xdr:ext cx="599010" cy="259045"/>
    <xdr:sp macro="" textlink="">
      <xdr:nvSpPr>
        <xdr:cNvPr id="731" name="テキスト ボックス 730"/>
        <xdr:cNvSpPr txBox="1"/>
      </xdr:nvSpPr>
      <xdr:spPr>
        <a:xfrm>
          <a:off x="13403795" y="1643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54166</xdr:rowOff>
    </xdr:from>
    <xdr:to>
      <xdr:col>67</xdr:col>
      <xdr:colOff>101600</xdr:colOff>
      <xdr:row>97</xdr:row>
      <xdr:rowOff>155766</xdr:rowOff>
    </xdr:to>
    <xdr:sp macro="" textlink="">
      <xdr:nvSpPr>
        <xdr:cNvPr id="732" name="楕円 731"/>
        <xdr:cNvSpPr/>
      </xdr:nvSpPr>
      <xdr:spPr>
        <a:xfrm>
          <a:off x="12763500" y="166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843</xdr:rowOff>
    </xdr:from>
    <xdr:ext cx="599010" cy="259045"/>
    <xdr:sp macro="" textlink="">
      <xdr:nvSpPr>
        <xdr:cNvPr id="733" name="テキスト ボックス 732"/>
        <xdr:cNvSpPr txBox="1"/>
      </xdr:nvSpPr>
      <xdr:spPr>
        <a:xfrm>
          <a:off x="12514795" y="164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人増加し、類似団体平均より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人高い水準となったのは、</a:t>
          </a:r>
          <a:r>
            <a:rPr kumimoji="1" lang="ja-JP" altLang="en-US" sz="1100">
              <a:solidFill>
                <a:schemeClr val="dk1"/>
              </a:solidFill>
              <a:effectLst/>
              <a:latin typeface="+mn-lt"/>
              <a:ea typeface="+mn-ea"/>
              <a:cs typeface="+mn-cs"/>
            </a:rPr>
            <a:t>地域情報ネットワークシステム更新事業や生涯活躍のまち移住交流促進拠点整備事業</a:t>
          </a:r>
          <a:r>
            <a:rPr kumimoji="1" lang="ja-JP" altLang="ja-JP" sz="1100">
              <a:solidFill>
                <a:schemeClr val="dk1"/>
              </a:solidFill>
              <a:effectLst/>
              <a:latin typeface="+mn-lt"/>
              <a:ea typeface="+mn-ea"/>
              <a:cs typeface="+mn-cs"/>
            </a:rPr>
            <a:t>の増加が主な要因である。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万円であり、類似団体平均と比較して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人高い水準となっている。類似団体平均と比較して水準が高い要因としては、職員人件費や賃金が高い点が挙げられる。これは、保育所及び認定こども園を市が直接運営しているためである。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減少し、類似単体平均より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人低い水準となったのは、社会資本整備総合交付金事業（都市再生整備）の減少が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万円となっており、類似団体平均と比較して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人高い水準となっている。これは、美馬地区認定こども園建設事業債の償還が開始となったことが主な要因である。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財政調整基金残高は、微減ではあるが、ほぼ同額を維持している。</a:t>
          </a:r>
          <a:endParaRPr lang="ja-JP" altLang="ja-JP" sz="1400">
            <a:effectLst/>
          </a:endParaRPr>
        </a:p>
        <a:p>
          <a:r>
            <a:rPr kumimoji="1" lang="ja-JP" altLang="ja-JP" sz="1100">
              <a:solidFill>
                <a:schemeClr val="dk1"/>
              </a:solidFill>
              <a:effectLst/>
              <a:latin typeface="+mn-lt"/>
              <a:ea typeface="+mn-ea"/>
              <a:cs typeface="+mn-cs"/>
            </a:rPr>
            <a:t>　実質単年度収支は、前年度より</a:t>
          </a:r>
          <a:r>
            <a:rPr kumimoji="1" lang="en-US" altLang="ja-JP" sz="1100">
              <a:solidFill>
                <a:schemeClr val="dk1"/>
              </a:solidFill>
              <a:effectLst/>
              <a:latin typeface="+mn-lt"/>
              <a:ea typeface="+mn-ea"/>
              <a:cs typeface="+mn-cs"/>
            </a:rPr>
            <a:t>567</a:t>
          </a:r>
          <a:r>
            <a:rPr kumimoji="1" lang="ja-JP" altLang="ja-JP" sz="1100">
              <a:solidFill>
                <a:schemeClr val="dk1"/>
              </a:solidFill>
              <a:effectLst/>
              <a:latin typeface="+mn-lt"/>
              <a:ea typeface="+mn-ea"/>
              <a:cs typeface="+mn-cs"/>
            </a:rPr>
            <a:t>万円増加し、</a:t>
          </a:r>
          <a:r>
            <a:rPr kumimoji="1" lang="en-US" altLang="ja-JP" sz="1100">
              <a:solidFill>
                <a:schemeClr val="dk1"/>
              </a:solidFill>
              <a:effectLst/>
              <a:latin typeface="+mn-lt"/>
              <a:ea typeface="+mn-ea"/>
              <a:cs typeface="+mn-cs"/>
            </a:rPr>
            <a:t>1,504</a:t>
          </a:r>
          <a:r>
            <a:rPr kumimoji="1" lang="ja-JP" altLang="ja-JP" sz="1100">
              <a:solidFill>
                <a:schemeClr val="dk1"/>
              </a:solidFill>
              <a:effectLst/>
              <a:latin typeface="+mn-lt"/>
              <a:ea typeface="+mn-ea"/>
              <a:cs typeface="+mn-cs"/>
            </a:rPr>
            <a:t>万円の黒字とな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なお、実質収支は、前年度より</a:t>
          </a:r>
          <a:r>
            <a:rPr kumimoji="1" lang="en-US" altLang="ja-JP" sz="1100">
              <a:solidFill>
                <a:schemeClr val="dk1"/>
              </a:solidFill>
              <a:effectLst/>
              <a:latin typeface="+mn-lt"/>
              <a:ea typeface="+mn-ea"/>
              <a:cs typeface="+mn-cs"/>
            </a:rPr>
            <a:t>1,554</a:t>
          </a:r>
          <a:r>
            <a:rPr kumimoji="1" lang="ja-JP" altLang="ja-JP" sz="1100">
              <a:solidFill>
                <a:schemeClr val="dk1"/>
              </a:solidFill>
              <a:effectLst/>
              <a:latin typeface="+mn-lt"/>
              <a:ea typeface="+mn-ea"/>
              <a:cs typeface="+mn-cs"/>
            </a:rPr>
            <a:t>万円増加し、</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万円の黒字となっている。 </a:t>
          </a:r>
          <a:endParaRPr lang="ja-JP" altLang="ja-JP" sz="1400">
            <a:effectLst/>
          </a:endParaRPr>
        </a:p>
        <a:p>
          <a:r>
            <a:rPr kumimoji="1" lang="ja-JP" altLang="ja-JP" sz="1100">
              <a:solidFill>
                <a:schemeClr val="dk1"/>
              </a:solidFill>
              <a:effectLst/>
              <a:latin typeface="+mn-lt"/>
              <a:ea typeface="+mn-ea"/>
              <a:cs typeface="+mn-cs"/>
            </a:rPr>
            <a:t>　普通交付税の合併算定替え加算が終了する令和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年度以降においても安定した財政運営を継続していくため、今後も歳出の削減に努める。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年度から工業用水道事業会計を、その他会計として平成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年度から小水力発電事業特別会計を設置している。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年度決算においても、一般会計、各特別会計及び各企業会計について、すべて黒字となっている。</a:t>
          </a:r>
          <a:endParaRPr lang="ja-JP" altLang="ja-JP" sz="1400">
            <a:effectLst/>
          </a:endParaRPr>
        </a:p>
        <a:p>
          <a:r>
            <a:rPr kumimoji="1" lang="ja-JP" altLang="ja-JP" sz="1100">
              <a:solidFill>
                <a:schemeClr val="dk1"/>
              </a:solidFill>
              <a:effectLst/>
              <a:latin typeface="+mn-lt"/>
              <a:ea typeface="+mn-ea"/>
              <a:cs typeface="+mn-cs"/>
            </a:rPr>
            <a:t>　今後も同水準を維持できるよう、引き続き経費削減に努め適正な財政運営を推進する。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20194550</v>
      </c>
      <c r="BO4" s="462"/>
      <c r="BP4" s="462"/>
      <c r="BQ4" s="462"/>
      <c r="BR4" s="462"/>
      <c r="BS4" s="462"/>
      <c r="BT4" s="462"/>
      <c r="BU4" s="463"/>
      <c r="BV4" s="461">
        <v>20615670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19491745</v>
      </c>
      <c r="BO5" s="467"/>
      <c r="BP5" s="467"/>
      <c r="BQ5" s="467"/>
      <c r="BR5" s="467"/>
      <c r="BS5" s="467"/>
      <c r="BT5" s="467"/>
      <c r="BU5" s="468"/>
      <c r="BV5" s="466">
        <v>19870526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93.1</v>
      </c>
      <c r="CU5" s="437"/>
      <c r="CV5" s="437"/>
      <c r="CW5" s="437"/>
      <c r="CX5" s="437"/>
      <c r="CY5" s="437"/>
      <c r="CZ5" s="437"/>
      <c r="DA5" s="438"/>
      <c r="DB5" s="436">
        <v>93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702805</v>
      </c>
      <c r="BO6" s="467"/>
      <c r="BP6" s="467"/>
      <c r="BQ6" s="467"/>
      <c r="BR6" s="467"/>
      <c r="BS6" s="467"/>
      <c r="BT6" s="467"/>
      <c r="BU6" s="468"/>
      <c r="BV6" s="466">
        <v>745144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97.1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99615</v>
      </c>
      <c r="BO7" s="467"/>
      <c r="BP7" s="467"/>
      <c r="BQ7" s="467"/>
      <c r="BR7" s="467"/>
      <c r="BS7" s="467"/>
      <c r="BT7" s="467"/>
      <c r="BU7" s="468"/>
      <c r="BV7" s="466">
        <v>157492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11307937</v>
      </c>
      <c r="CU7" s="467"/>
      <c r="CV7" s="467"/>
      <c r="CW7" s="467"/>
      <c r="CX7" s="467"/>
      <c r="CY7" s="467"/>
      <c r="CZ7" s="467"/>
      <c r="DA7" s="468"/>
      <c r="DB7" s="466">
        <v>11458949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603190</v>
      </c>
      <c r="BO8" s="467"/>
      <c r="BP8" s="467"/>
      <c r="BQ8" s="467"/>
      <c r="BR8" s="467"/>
      <c r="BS8" s="467"/>
      <c r="BT8" s="467"/>
      <c r="BU8" s="468"/>
      <c r="BV8" s="466">
        <v>587652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30501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15538</v>
      </c>
      <c r="BO9" s="467"/>
      <c r="BP9" s="467"/>
      <c r="BQ9" s="467"/>
      <c r="BR9" s="467"/>
      <c r="BS9" s="467"/>
      <c r="BT9" s="467"/>
      <c r="BU9" s="468"/>
      <c r="BV9" s="466">
        <v>10524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20.6</v>
      </c>
      <c r="CU9" s="437"/>
      <c r="CV9" s="437"/>
      <c r="CW9" s="437"/>
      <c r="CX9" s="437"/>
      <c r="CY9" s="437"/>
      <c r="CZ9" s="437"/>
      <c r="DA9" s="438"/>
      <c r="DB9" s="436">
        <v>20.6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32484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299500</v>
      </c>
      <c r="BO10" s="467"/>
      <c r="BP10" s="467"/>
      <c r="BQ10" s="467"/>
      <c r="BR10" s="467"/>
      <c r="BS10" s="467"/>
      <c r="BT10" s="467"/>
      <c r="BU10" s="468"/>
      <c r="BV10" s="466">
        <v>598844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28891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600000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28454</v>
      </c>
      <c r="S13" s="570"/>
      <c r="T13" s="570"/>
      <c r="U13" s="570"/>
      <c r="V13" s="571"/>
      <c r="W13" s="557" t="s">
        <v>139</v>
      </c>
      <c r="X13" s="479"/>
      <c r="Y13" s="479"/>
      <c r="Z13" s="479"/>
      <c r="AA13" s="479"/>
      <c r="AB13" s="480"/>
      <c r="AC13" s="442">
        <v>1253</v>
      </c>
      <c r="AD13" s="443"/>
      <c r="AE13" s="443"/>
      <c r="AF13" s="443"/>
      <c r="AG13" s="444"/>
      <c r="AH13" s="442">
        <v>1423</v>
      </c>
      <c r="AI13" s="443"/>
      <c r="AJ13" s="443"/>
      <c r="AK13" s="443"/>
      <c r="AL13" s="445"/>
      <c r="AM13" s="535" t="s">
        <v>140</v>
      </c>
      <c r="AN13" s="440"/>
      <c r="AO13" s="440"/>
      <c r="AP13" s="440"/>
      <c r="AQ13" s="440"/>
      <c r="AR13" s="440"/>
      <c r="AS13" s="440"/>
      <c r="AT13" s="441"/>
      <c r="AU13" s="523" t="s">
        <v>135</v>
      </c>
      <c r="AV13" s="524"/>
      <c r="AW13" s="524"/>
      <c r="AX13" s="524"/>
      <c r="AY13" s="446" t="s">
        <v>141</v>
      </c>
      <c r="AZ13" s="447"/>
      <c r="BA13" s="447"/>
      <c r="BB13" s="447"/>
      <c r="BC13" s="447"/>
      <c r="BD13" s="447"/>
      <c r="BE13" s="447"/>
      <c r="BF13" s="447"/>
      <c r="BG13" s="447"/>
      <c r="BH13" s="447"/>
      <c r="BI13" s="447"/>
      <c r="BJ13" s="447"/>
      <c r="BK13" s="447"/>
      <c r="BL13" s="447"/>
      <c r="BM13" s="448"/>
      <c r="BN13" s="466">
        <v>15038</v>
      </c>
      <c r="BO13" s="467"/>
      <c r="BP13" s="467"/>
      <c r="BQ13" s="467"/>
      <c r="BR13" s="467"/>
      <c r="BS13" s="467"/>
      <c r="BT13" s="467"/>
      <c r="BU13" s="468"/>
      <c r="BV13" s="466">
        <v>9368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10.3</v>
      </c>
      <c r="CU13" s="437"/>
      <c r="CV13" s="437"/>
      <c r="CW13" s="437"/>
      <c r="CX13" s="437"/>
      <c r="CY13" s="437"/>
      <c r="CZ13" s="437"/>
      <c r="DA13" s="438"/>
      <c r="DB13" s="436">
        <v>10.6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29432</v>
      </c>
      <c r="S14" s="570"/>
      <c r="T14" s="570"/>
      <c r="U14" s="570"/>
      <c r="V14" s="571"/>
      <c r="W14" s="572"/>
      <c r="X14" s="482"/>
      <c r="Y14" s="482"/>
      <c r="Z14" s="482"/>
      <c r="AA14" s="482"/>
      <c r="AB14" s="483"/>
      <c r="AC14" s="562">
        <v>9.6999999999999993</v>
      </c>
      <c r="AD14" s="563"/>
      <c r="AE14" s="563"/>
      <c r="AF14" s="563"/>
      <c r="AG14" s="564"/>
      <c r="AH14" s="562">
        <v>10.7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51.4</v>
      </c>
      <c r="CU14" s="574"/>
      <c r="CV14" s="574"/>
      <c r="CW14" s="574"/>
      <c r="CX14" s="574"/>
      <c r="CY14" s="574"/>
      <c r="CZ14" s="574"/>
      <c r="DA14" s="575"/>
      <c r="DB14" s="573">
        <v>55.3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29039</v>
      </c>
      <c r="S15" s="570"/>
      <c r="T15" s="570"/>
      <c r="U15" s="570"/>
      <c r="V15" s="571"/>
      <c r="W15" s="557" t="s">
        <v>146</v>
      </c>
      <c r="X15" s="479"/>
      <c r="Y15" s="479"/>
      <c r="Z15" s="479"/>
      <c r="AA15" s="479"/>
      <c r="AB15" s="480"/>
      <c r="AC15" s="442">
        <v>3736</v>
      </c>
      <c r="AD15" s="443"/>
      <c r="AE15" s="443"/>
      <c r="AF15" s="443"/>
      <c r="AG15" s="444"/>
      <c r="AH15" s="442">
        <v>3852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3049255</v>
      </c>
      <c r="BO15" s="462"/>
      <c r="BP15" s="462"/>
      <c r="BQ15" s="462"/>
      <c r="BR15" s="462"/>
      <c r="BS15" s="462"/>
      <c r="BT15" s="462"/>
      <c r="BU15" s="463"/>
      <c r="BV15" s="461">
        <v>3036152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28.9</v>
      </c>
      <c r="AD16" s="563"/>
      <c r="AE16" s="563"/>
      <c r="AF16" s="563"/>
      <c r="AG16" s="564"/>
      <c r="AH16" s="562">
        <v>29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10123852</v>
      </c>
      <c r="BO16" s="467"/>
      <c r="BP16" s="467"/>
      <c r="BQ16" s="467"/>
      <c r="BR16" s="467"/>
      <c r="BS16" s="467"/>
      <c r="BT16" s="467"/>
      <c r="BU16" s="468"/>
      <c r="BV16" s="466">
        <v>10020684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7943</v>
      </c>
      <c r="AD17" s="443"/>
      <c r="AE17" s="443"/>
      <c r="AF17" s="443"/>
      <c r="AG17" s="444"/>
      <c r="AH17" s="442">
        <v>8020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3832581</v>
      </c>
      <c r="BO17" s="467"/>
      <c r="BP17" s="467"/>
      <c r="BQ17" s="467"/>
      <c r="BR17" s="467"/>
      <c r="BS17" s="467"/>
      <c r="BT17" s="467"/>
      <c r="BU17" s="468"/>
      <c r="BV17" s="466">
        <v>3819250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367.14</v>
      </c>
      <c r="M18" s="531"/>
      <c r="N18" s="531"/>
      <c r="O18" s="531"/>
      <c r="P18" s="531"/>
      <c r="Q18" s="531"/>
      <c r="R18" s="532"/>
      <c r="S18" s="532"/>
      <c r="T18" s="532"/>
      <c r="U18" s="532"/>
      <c r="V18" s="533"/>
      <c r="W18" s="547"/>
      <c r="X18" s="548"/>
      <c r="Y18" s="548"/>
      <c r="Z18" s="548"/>
      <c r="AA18" s="548"/>
      <c r="AB18" s="558"/>
      <c r="AC18" s="430">
        <v>61.4</v>
      </c>
      <c r="AD18" s="431"/>
      <c r="AE18" s="431"/>
      <c r="AF18" s="431"/>
      <c r="AG18" s="534"/>
      <c r="AH18" s="430">
        <v>60.3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10720669</v>
      </c>
      <c r="BO18" s="467"/>
      <c r="BP18" s="467"/>
      <c r="BQ18" s="467"/>
      <c r="BR18" s="467"/>
      <c r="BS18" s="467"/>
      <c r="BT18" s="467"/>
      <c r="BU18" s="468"/>
      <c r="BV18" s="466">
        <v>10709483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83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13729309</v>
      </c>
      <c r="BO19" s="467"/>
      <c r="BP19" s="467"/>
      <c r="BQ19" s="467"/>
      <c r="BR19" s="467"/>
      <c r="BS19" s="467"/>
      <c r="BT19" s="467"/>
      <c r="BU19" s="468"/>
      <c r="BV19" s="466">
        <v>14091520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11440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29443158</v>
      </c>
      <c r="BO23" s="467"/>
      <c r="BP23" s="467"/>
      <c r="BQ23" s="467"/>
      <c r="BR23" s="467"/>
      <c r="BS23" s="467"/>
      <c r="BT23" s="467"/>
      <c r="BU23" s="468"/>
      <c r="BV23" s="466">
        <v>29883043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8075</v>
      </c>
      <c r="R24" s="443"/>
      <c r="S24" s="443"/>
      <c r="T24" s="443"/>
      <c r="U24" s="443"/>
      <c r="V24" s="444"/>
      <c r="W24" s="508"/>
      <c r="X24" s="499"/>
      <c r="Y24" s="500"/>
      <c r="Z24" s="439" t="s">
        <v>170</v>
      </c>
      <c r="AA24" s="440"/>
      <c r="AB24" s="440"/>
      <c r="AC24" s="440"/>
      <c r="AD24" s="440"/>
      <c r="AE24" s="440"/>
      <c r="AF24" s="440"/>
      <c r="AG24" s="441"/>
      <c r="AH24" s="442">
        <v>346</v>
      </c>
      <c r="AI24" s="443"/>
      <c r="AJ24" s="443"/>
      <c r="AK24" s="443"/>
      <c r="AL24" s="444"/>
      <c r="AM24" s="442">
        <v>1072946</v>
      </c>
      <c r="AN24" s="443"/>
      <c r="AO24" s="443"/>
      <c r="AP24" s="443"/>
      <c r="AQ24" s="443"/>
      <c r="AR24" s="444"/>
      <c r="AS24" s="442">
        <v>3101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12019310</v>
      </c>
      <c r="BO24" s="467"/>
      <c r="BP24" s="467"/>
      <c r="BQ24" s="467"/>
      <c r="BR24" s="467"/>
      <c r="BS24" s="467"/>
      <c r="BT24" s="467"/>
      <c r="BU24" s="468"/>
      <c r="BV24" s="466">
        <v>11444076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6460</v>
      </c>
      <c r="R25" s="443"/>
      <c r="S25" s="443"/>
      <c r="T25" s="443"/>
      <c r="U25" s="443"/>
      <c r="V25" s="444"/>
      <c r="W25" s="508"/>
      <c r="X25" s="499"/>
      <c r="Y25" s="500"/>
      <c r="Z25" s="439" t="s">
        <v>173</v>
      </c>
      <c r="AA25" s="440"/>
      <c r="AB25" s="440"/>
      <c r="AC25" s="440"/>
      <c r="AD25" s="440"/>
      <c r="AE25" s="440"/>
      <c r="AF25" s="440"/>
      <c r="AG25" s="441"/>
      <c r="AH25" s="442">
        <v>63</v>
      </c>
      <c r="AI25" s="443"/>
      <c r="AJ25" s="443"/>
      <c r="AK25" s="443"/>
      <c r="AL25" s="444"/>
      <c r="AM25" s="442">
        <v>171549</v>
      </c>
      <c r="AN25" s="443"/>
      <c r="AO25" s="443"/>
      <c r="AP25" s="443"/>
      <c r="AQ25" s="443"/>
      <c r="AR25" s="444"/>
      <c r="AS25" s="442">
        <v>2723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792995</v>
      </c>
      <c r="BO25" s="462"/>
      <c r="BP25" s="462"/>
      <c r="BQ25" s="462"/>
      <c r="BR25" s="462"/>
      <c r="BS25" s="462"/>
      <c r="BT25" s="462"/>
      <c r="BU25" s="463"/>
      <c r="BV25" s="461">
        <v>1328262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5814</v>
      </c>
      <c r="R26" s="443"/>
      <c r="S26" s="443"/>
      <c r="T26" s="443"/>
      <c r="U26" s="443"/>
      <c r="V26" s="444"/>
      <c r="W26" s="508"/>
      <c r="X26" s="499"/>
      <c r="Y26" s="500"/>
      <c r="Z26" s="439" t="s">
        <v>176</v>
      </c>
      <c r="AA26" s="521"/>
      <c r="AB26" s="521"/>
      <c r="AC26" s="521"/>
      <c r="AD26" s="521"/>
      <c r="AE26" s="521"/>
      <c r="AF26" s="521"/>
      <c r="AG26" s="522"/>
      <c r="AH26" s="442">
        <v>22</v>
      </c>
      <c r="AI26" s="443"/>
      <c r="AJ26" s="443"/>
      <c r="AK26" s="443"/>
      <c r="AL26" s="444"/>
      <c r="AM26" s="442">
        <v>72094</v>
      </c>
      <c r="AN26" s="443"/>
      <c r="AO26" s="443"/>
      <c r="AP26" s="443"/>
      <c r="AQ26" s="443"/>
      <c r="AR26" s="444"/>
      <c r="AS26" s="442">
        <v>3277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3950</v>
      </c>
      <c r="R27" s="443"/>
      <c r="S27" s="443"/>
      <c r="T27" s="443"/>
      <c r="U27" s="443"/>
      <c r="V27" s="444"/>
      <c r="W27" s="508"/>
      <c r="X27" s="499"/>
      <c r="Y27" s="500"/>
      <c r="Z27" s="439" t="s">
        <v>179</v>
      </c>
      <c r="AA27" s="440"/>
      <c r="AB27" s="440"/>
      <c r="AC27" s="440"/>
      <c r="AD27" s="440"/>
      <c r="AE27" s="440"/>
      <c r="AF27" s="440"/>
      <c r="AG27" s="441"/>
      <c r="AH27" s="442">
        <v>28</v>
      </c>
      <c r="AI27" s="443"/>
      <c r="AJ27" s="443"/>
      <c r="AK27" s="443"/>
      <c r="AL27" s="444"/>
      <c r="AM27" s="442">
        <v>89768</v>
      </c>
      <c r="AN27" s="443"/>
      <c r="AO27" s="443"/>
      <c r="AP27" s="443"/>
      <c r="AQ27" s="443"/>
      <c r="AR27" s="444"/>
      <c r="AS27" s="442">
        <v>3206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3450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3827563</v>
      </c>
      <c r="BO28" s="462"/>
      <c r="BP28" s="462"/>
      <c r="BQ28" s="462"/>
      <c r="BR28" s="462"/>
      <c r="BS28" s="462"/>
      <c r="BT28" s="462"/>
      <c r="BU28" s="463"/>
      <c r="BV28" s="461">
        <v>3828063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16</v>
      </c>
      <c r="M29" s="443"/>
      <c r="N29" s="443"/>
      <c r="O29" s="443"/>
      <c r="P29" s="444"/>
      <c r="Q29" s="442">
        <v>3150</v>
      </c>
      <c r="R29" s="443"/>
      <c r="S29" s="443"/>
      <c r="T29" s="443"/>
      <c r="U29" s="443"/>
      <c r="V29" s="444"/>
      <c r="W29" s="509"/>
      <c r="X29" s="510"/>
      <c r="Y29" s="511"/>
      <c r="Z29" s="439" t="s">
        <v>185</v>
      </c>
      <c r="AA29" s="440"/>
      <c r="AB29" s="440"/>
      <c r="AC29" s="440"/>
      <c r="AD29" s="440"/>
      <c r="AE29" s="440"/>
      <c r="AF29" s="440"/>
      <c r="AG29" s="441"/>
      <c r="AH29" s="442">
        <v>374</v>
      </c>
      <c r="AI29" s="443"/>
      <c r="AJ29" s="443"/>
      <c r="AK29" s="443"/>
      <c r="AL29" s="444"/>
      <c r="AM29" s="442">
        <v>1162714</v>
      </c>
      <c r="AN29" s="443"/>
      <c r="AO29" s="443"/>
      <c r="AP29" s="443"/>
      <c r="AQ29" s="443"/>
      <c r="AR29" s="444"/>
      <c r="AS29" s="442">
        <v>3109</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813684</v>
      </c>
      <c r="BO29" s="467"/>
      <c r="BP29" s="467"/>
      <c r="BQ29" s="467"/>
      <c r="BR29" s="467"/>
      <c r="BS29" s="467"/>
      <c r="BT29" s="467"/>
      <c r="BU29" s="468"/>
      <c r="BV29" s="466">
        <v>1033180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3270848</v>
      </c>
      <c r="BO30" s="470"/>
      <c r="BP30" s="470"/>
      <c r="BQ30" s="470"/>
      <c r="BR30" s="470"/>
      <c r="BS30" s="470"/>
      <c r="BT30" s="470"/>
      <c r="BU30" s="471"/>
      <c r="BV30" s="469">
        <v>3358103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美馬市国民健康保険特別会計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美馬市水道事業会計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美馬市一の森ヒュッテ事業特別会計</v>
      </c>
      <c r="BH34" s="424"/>
      <c r="BI34" s="424"/>
      <c r="BJ34" s="424"/>
      <c r="BK34" s="424"/>
      <c r="BL34" s="424"/>
      <c r="BM34" s="424"/>
      <c r="BN34" s="424"/>
      <c r="BO34" s="424"/>
      <c r="BP34" s="424"/>
      <c r="BQ34" s="424"/>
      <c r="BR34" s="424"/>
      <c r="BS34" s="424"/>
      <c r="BT34" s="424"/>
      <c r="BU34" s="424"/>
      <c r="BV34" s="214"/>
      <c r="BW34" s="425" t="str">
        <f>IF(BY34="","",MAX(C34:D43,U34:V43,AM34:AN43,BE34:BF43)+1)</f>
        <v/>
      </c>
      <c r="BX34" s="425"/>
      <c r="BY34" s="424" t="str">
        <f>IF('各会計、関係団体の財政状況及び健全化判断比率'!B68="","",'各会計、関係団体の財政状況及び健全化判断比率'!B68)</f>
        <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美馬市住宅新築資金等貸付事業特別会計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美馬市後期高齢者医療特別会計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美馬市工業用水道事業会計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美馬市小水力発電事業特別会計</v>
      </c>
      <c r="BH35" s="424"/>
      <c r="BI35" s="424"/>
      <c r="BJ35" s="424"/>
      <c r="BK35" s="424"/>
      <c r="BL35" s="424"/>
      <c r="BM35" s="424"/>
      <c r="BN35" s="424"/>
      <c r="BO35" s="424"/>
      <c r="BP35" s="424"/>
      <c r="BQ35" s="424"/>
      <c r="BR35" s="424"/>
      <c r="BS35" s="424"/>
      <c r="BT35" s="424"/>
      <c r="BU35" s="424"/>
      <c r="BV35" s="214"/>
      <c r="BW35" s="425" t="str">
        <f t="shared" ref="BW35:BW43" si="2">IF(BY35="","",BW34+1)</f>
        <v/>
      </c>
      <c r="BX35" s="425"/>
      <c r="BY35" s="424" t="str">
        <f>IF('各会計、関係団体の財政状況及び健全化判断比率'!B69="","",'各会計、関係団体の財政状況及び健全化判断比率'!B69)</f>
        <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美馬市介護保険特別会計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美馬市下水道事業会計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9</v>
      </c>
      <c r="AN37" s="425"/>
      <c r="AO37" s="424" t="str">
        <f>IF('各会計、関係団体の財政状況及び健全化判断比率'!B34="","",'各会計、関係団体の財政状況及び健全化判断比率'!B34)</f>
        <v>美馬市簡易水道事業会計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TsSWrPWKYTYjzhKY9hy4CrfYTOOkGunUUALOY+KPSuWcBiL9x2J0U3G+9YOA1D4bWhT5vP6/IX7PGDDrKei0VA==" saltValue="vt+XD7Kdt7FkOkdIr0Yc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564</v>
      </c>
      <c r="D34" s="1248"/>
      <c r="E34" s="1249"/>
      <c r="F34" s="32">
        <v>4.6900000000000004</v>
      </c>
      <c r="G34" s="33">
        <v>5.37</v>
      </c>
      <c r="H34" s="33">
        <v>5.71</v>
      </c>
      <c r="I34" s="33">
        <v>5.9</v>
      </c>
      <c r="J34" s="34">
        <v>6.03</v>
      </c>
      <c r="K34" s="22"/>
      <c r="L34" s="22"/>
      <c r="M34" s="22"/>
      <c r="N34" s="22"/>
      <c r="O34" s="22"/>
      <c r="P34" s="22"/>
    </row>
    <row r="35" spans="1:16" ht="39" customHeight="1" x14ac:dyDescent="0.15">
      <c r="A35" s="22"/>
      <c r="B35" s="35"/>
      <c r="C35" s="1242" t="s">
        <v>565</v>
      </c>
      <c r="D35" s="1243"/>
      <c r="E35" s="1244"/>
      <c r="F35" s="36">
        <v>5.57</v>
      </c>
      <c r="G35" s="37">
        <v>4.67</v>
      </c>
      <c r="H35" s="37">
        <v>4.83</v>
      </c>
      <c r="I35" s="37">
        <v>5.09</v>
      </c>
      <c r="J35" s="38">
        <v>5.29</v>
      </c>
      <c r="K35" s="22"/>
      <c r="L35" s="22"/>
      <c r="M35" s="22"/>
      <c r="N35" s="22"/>
      <c r="O35" s="22"/>
      <c r="P35" s="22"/>
    </row>
    <row r="36" spans="1:16" ht="39" customHeight="1" x14ac:dyDescent="0.15">
      <c r="A36" s="22"/>
      <c r="B36" s="35"/>
      <c r="C36" s="1242" t="s">
        <v>566</v>
      </c>
      <c r="D36" s="1243"/>
      <c r="E36" s="1244"/>
      <c r="F36" s="36">
        <v>0.28000000000000003</v>
      </c>
      <c r="G36" s="37">
        <v>0.53</v>
      </c>
      <c r="H36" s="37">
        <v>0.41</v>
      </c>
      <c r="I36" s="37">
        <v>0.81</v>
      </c>
      <c r="J36" s="38">
        <v>1.21</v>
      </c>
      <c r="K36" s="22"/>
      <c r="L36" s="22"/>
      <c r="M36" s="22"/>
      <c r="N36" s="22"/>
      <c r="O36" s="22"/>
      <c r="P36" s="22"/>
    </row>
    <row r="37" spans="1:16" ht="39" customHeight="1" x14ac:dyDescent="0.15">
      <c r="A37" s="22"/>
      <c r="B37" s="35"/>
      <c r="C37" s="1242" t="s">
        <v>567</v>
      </c>
      <c r="D37" s="1243"/>
      <c r="E37" s="1244"/>
      <c r="F37" s="36">
        <v>0.59</v>
      </c>
      <c r="G37" s="37">
        <v>0.56000000000000005</v>
      </c>
      <c r="H37" s="37">
        <v>0.6</v>
      </c>
      <c r="I37" s="37">
        <v>0.41</v>
      </c>
      <c r="J37" s="38">
        <v>0.4</v>
      </c>
      <c r="K37" s="22"/>
      <c r="L37" s="22"/>
      <c r="M37" s="22"/>
      <c r="N37" s="22"/>
      <c r="O37" s="22"/>
      <c r="P37" s="22"/>
    </row>
    <row r="38" spans="1:16" ht="39" customHeight="1" x14ac:dyDescent="0.15">
      <c r="A38" s="22"/>
      <c r="B38" s="35"/>
      <c r="C38" s="1242" t="s">
        <v>568</v>
      </c>
      <c r="D38" s="1243"/>
      <c r="E38" s="1244"/>
      <c r="F38" s="36">
        <v>1.0900000000000001</v>
      </c>
      <c r="G38" s="37">
        <v>0.46</v>
      </c>
      <c r="H38" s="37">
        <v>0.85</v>
      </c>
      <c r="I38" s="37">
        <v>0.97</v>
      </c>
      <c r="J38" s="38">
        <v>0.3</v>
      </c>
      <c r="K38" s="22"/>
      <c r="L38" s="22"/>
      <c r="M38" s="22"/>
      <c r="N38" s="22"/>
      <c r="O38" s="22"/>
      <c r="P38" s="22"/>
    </row>
    <row r="39" spans="1:16" ht="39" customHeight="1" x14ac:dyDescent="0.15">
      <c r="A39" s="22"/>
      <c r="B39" s="35"/>
      <c r="C39" s="1242" t="s">
        <v>569</v>
      </c>
      <c r="D39" s="1243"/>
      <c r="E39" s="1244"/>
      <c r="F39" s="36" t="s">
        <v>516</v>
      </c>
      <c r="G39" s="37" t="s">
        <v>516</v>
      </c>
      <c r="H39" s="37" t="s">
        <v>516</v>
      </c>
      <c r="I39" s="37" t="s">
        <v>516</v>
      </c>
      <c r="J39" s="38">
        <v>0.24</v>
      </c>
      <c r="K39" s="22"/>
      <c r="L39" s="22"/>
      <c r="M39" s="22"/>
      <c r="N39" s="22"/>
      <c r="O39" s="22"/>
      <c r="P39" s="22"/>
    </row>
    <row r="40" spans="1:16" ht="39" customHeight="1" x14ac:dyDescent="0.15">
      <c r="A40" s="22"/>
      <c r="B40" s="35"/>
      <c r="C40" s="1242" t="s">
        <v>570</v>
      </c>
      <c r="D40" s="1243"/>
      <c r="E40" s="1244"/>
      <c r="F40" s="36" t="s">
        <v>516</v>
      </c>
      <c r="G40" s="37" t="s">
        <v>516</v>
      </c>
      <c r="H40" s="37" t="s">
        <v>516</v>
      </c>
      <c r="I40" s="37" t="s">
        <v>516</v>
      </c>
      <c r="J40" s="38">
        <v>0.15</v>
      </c>
      <c r="K40" s="22"/>
      <c r="L40" s="22"/>
      <c r="M40" s="22"/>
      <c r="N40" s="22"/>
      <c r="O40" s="22"/>
      <c r="P40" s="22"/>
    </row>
    <row r="41" spans="1:16" ht="39" customHeight="1" x14ac:dyDescent="0.15">
      <c r="A41" s="22"/>
      <c r="B41" s="35"/>
      <c r="C41" s="1242" t="s">
        <v>571</v>
      </c>
      <c r="D41" s="1243"/>
      <c r="E41" s="1244"/>
      <c r="F41" s="36">
        <v>0.06</v>
      </c>
      <c r="G41" s="37">
        <v>7.0000000000000007E-2</v>
      </c>
      <c r="H41" s="37">
        <v>7.0000000000000007E-2</v>
      </c>
      <c r="I41" s="37">
        <v>7.0000000000000007E-2</v>
      </c>
      <c r="J41" s="38">
        <v>0.05</v>
      </c>
      <c r="K41" s="22"/>
      <c r="L41" s="22"/>
      <c r="M41" s="22"/>
      <c r="N41" s="22"/>
      <c r="O41" s="22"/>
      <c r="P41" s="22"/>
    </row>
    <row r="42" spans="1:16" ht="39" customHeight="1" x14ac:dyDescent="0.15">
      <c r="A42" s="22"/>
      <c r="B42" s="39"/>
      <c r="C42" s="1242" t="s">
        <v>572</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573</v>
      </c>
      <c r="D43" s="1246"/>
      <c r="E43" s="1247"/>
      <c r="F43" s="41">
        <v>0.15</v>
      </c>
      <c r="G43" s="42">
        <v>0.06</v>
      </c>
      <c r="H43" s="42">
        <v>7.0000000000000007E-2</v>
      </c>
      <c r="I43" s="42">
        <v>0.23</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IqsgNxV/pGiXqKYlg4C+Xy4Mzb3eoR/vhp20t+tzWWuCsULMIz5kZ30vzq37l/RxOvit8x2JNbJZBgPyS3uhw==" saltValue="g+PkUNV02mhD98z2kcZn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3183</v>
      </c>
      <c r="L45" s="60">
        <v>3335</v>
      </c>
      <c r="M45" s="60">
        <v>3283</v>
      </c>
      <c r="N45" s="60">
        <v>2941</v>
      </c>
      <c r="O45" s="61">
        <v>2860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14</v>
      </c>
      <c r="F48" s="1252"/>
      <c r="G48" s="1252"/>
      <c r="H48" s="1252"/>
      <c r="I48" s="1252"/>
      <c r="J48" s="1253"/>
      <c r="K48" s="63">
        <v>314</v>
      </c>
      <c r="L48" s="64">
        <v>299</v>
      </c>
      <c r="M48" s="64">
        <v>290</v>
      </c>
      <c r="N48" s="64">
        <v>289</v>
      </c>
      <c r="O48" s="65">
        <v>230</v>
      </c>
      <c r="P48" s="48"/>
      <c r="Q48" s="48"/>
      <c r="R48" s="48"/>
      <c r="S48" s="48"/>
      <c r="T48" s="48"/>
      <c r="U48" s="48"/>
    </row>
    <row r="49" spans="1:21" ht="30.75" customHeight="1" x14ac:dyDescent="0.15">
      <c r="A49" s="48"/>
      <c r="B49" s="1270"/>
      <c r="C49" s="1271"/>
      <c r="D49" s="62"/>
      <c r="E49" s="1252" t="s">
        <v>15</v>
      </c>
      <c r="F49" s="1252"/>
      <c r="G49" s="1252"/>
      <c r="H49" s="1252"/>
      <c r="I49" s="1252"/>
      <c r="J49" s="1253"/>
      <c r="K49" s="63">
        <v>76</v>
      </c>
      <c r="L49" s="64">
        <v>51</v>
      </c>
      <c r="M49" s="64">
        <v>20</v>
      </c>
      <c r="N49" s="64">
        <v>8</v>
      </c>
      <c r="O49" s="65">
        <v>7</v>
      </c>
      <c r="P49" s="48"/>
      <c r="Q49" s="48"/>
      <c r="R49" s="48"/>
      <c r="S49" s="48"/>
      <c r="T49" s="48"/>
      <c r="U49" s="48"/>
    </row>
    <row r="50" spans="1:21" ht="30.75" customHeight="1" x14ac:dyDescent="0.15">
      <c r="A50" s="48"/>
      <c r="B50" s="1270"/>
      <c r="C50" s="1271"/>
      <c r="D50" s="62"/>
      <c r="E50" s="1252" t="s">
        <v>16</v>
      </c>
      <c r="F50" s="1252"/>
      <c r="G50" s="1252"/>
      <c r="H50" s="1252"/>
      <c r="I50" s="1252"/>
      <c r="J50" s="1253"/>
      <c r="K50" s="63">
        <v>1</v>
      </c>
      <c r="L50" s="64">
        <v>0</v>
      </c>
      <c r="M50" s="64">
        <v>0</v>
      </c>
      <c r="N50" s="64" t="s">
        <v>516</v>
      </c>
      <c r="O50" s="65" t="s">
        <v>516</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2670</v>
      </c>
      <c r="L52" s="64">
        <v>2664</v>
      </c>
      <c r="M52" s="64">
        <v>2550</v>
      </c>
      <c r="N52" s="64">
        <v>2306</v>
      </c>
      <c r="O52" s="65">
        <v>2219</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904</v>
      </c>
      <c r="L53" s="69">
        <v>1021</v>
      </c>
      <c r="M53" s="69">
        <v>1043</v>
      </c>
      <c r="N53" s="69">
        <v>932</v>
      </c>
      <c r="O53" s="70">
        <v>878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DFRI9p9GPyRAhzPWhTyeWmA0px2DQnvc6z4wbO4y+U1IvxOUOVgSw7NJllbVigjxxZomAmVrF9qzFwHP74Uw==" saltValue="14t8IX9HisqawhX8FvGp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88" t="s">
        <v>29</v>
      </c>
      <c r="C41" s="1289"/>
      <c r="D41" s="102"/>
      <c r="E41" s="1290" t="s">
        <v>30</v>
      </c>
      <c r="F41" s="1290"/>
      <c r="G41" s="1290"/>
      <c r="H41" s="1291"/>
      <c r="I41" s="103">
        <v>27794</v>
      </c>
      <c r="J41" s="104">
        <v>28847</v>
      </c>
      <c r="K41" s="104">
        <v>30148</v>
      </c>
      <c r="L41" s="104">
        <v>29883</v>
      </c>
      <c r="M41" s="105">
        <v>29443</v>
      </c>
    </row>
    <row r="42" spans="2:13" ht="27.75" customHeight="1" x14ac:dyDescent="0.15">
      <c r="B42" s="1278"/>
      <c r="C42" s="1279"/>
      <c r="D42" s="106"/>
      <c r="E42" s="1282" t="s">
        <v>31</v>
      </c>
      <c r="F42" s="1282"/>
      <c r="G42" s="1282"/>
      <c r="H42" s="1283"/>
      <c r="I42" s="107">
        <v>1</v>
      </c>
      <c r="J42" s="108">
        <v>0</v>
      </c>
      <c r="K42" s="108" t="s">
        <v>516</v>
      </c>
      <c r="L42" s="108" t="s">
        <v>516</v>
      </c>
      <c r="M42" s="109" t="s">
        <v>516</v>
      </c>
    </row>
    <row r="43" spans="2:13" ht="27.75" customHeight="1" x14ac:dyDescent="0.15">
      <c r="B43" s="1278"/>
      <c r="C43" s="1279"/>
      <c r="D43" s="106"/>
      <c r="E43" s="1282" t="s">
        <v>32</v>
      </c>
      <c r="F43" s="1282"/>
      <c r="G43" s="1282"/>
      <c r="H43" s="1283"/>
      <c r="I43" s="107">
        <v>3117</v>
      </c>
      <c r="J43" s="108">
        <v>2987</v>
      </c>
      <c r="K43" s="108">
        <v>2206</v>
      </c>
      <c r="L43" s="108">
        <v>2096</v>
      </c>
      <c r="M43" s="109">
        <v>1610</v>
      </c>
    </row>
    <row r="44" spans="2:13" ht="27.75" customHeight="1" x14ac:dyDescent="0.15">
      <c r="B44" s="1278"/>
      <c r="C44" s="1279"/>
      <c r="D44" s="106"/>
      <c r="E44" s="1282" t="s">
        <v>33</v>
      </c>
      <c r="F44" s="1282"/>
      <c r="G44" s="1282"/>
      <c r="H44" s="1283"/>
      <c r="I44" s="107">
        <v>92</v>
      </c>
      <c r="J44" s="108">
        <v>46</v>
      </c>
      <c r="K44" s="108">
        <v>5</v>
      </c>
      <c r="L44" s="108">
        <v>20</v>
      </c>
      <c r="M44" s="109">
        <v>12</v>
      </c>
    </row>
    <row r="45" spans="2:13" ht="27.75" customHeight="1" x14ac:dyDescent="0.15">
      <c r="B45" s="1278"/>
      <c r="C45" s="1279"/>
      <c r="D45" s="106"/>
      <c r="E45" s="1282" t="s">
        <v>34</v>
      </c>
      <c r="F45" s="1282"/>
      <c r="G45" s="1282"/>
      <c r="H45" s="1283"/>
      <c r="I45" s="107">
        <v>3651</v>
      </c>
      <c r="J45" s="108">
        <v>3510</v>
      </c>
      <c r="K45" s="108">
        <v>3472</v>
      </c>
      <c r="L45" s="108">
        <v>3272</v>
      </c>
      <c r="M45" s="109">
        <v>3107</v>
      </c>
    </row>
    <row r="46" spans="2:13" ht="27.75" customHeight="1" x14ac:dyDescent="0.15">
      <c r="B46" s="1278"/>
      <c r="C46" s="1279"/>
      <c r="D46" s="110"/>
      <c r="E46" s="1282" t="s">
        <v>35</v>
      </c>
      <c r="F46" s="1282"/>
      <c r="G46" s="1282"/>
      <c r="H46" s="1283"/>
      <c r="I46" s="107">
        <v>3</v>
      </c>
      <c r="J46" s="108" t="s">
        <v>516</v>
      </c>
      <c r="K46" s="108" t="s">
        <v>516</v>
      </c>
      <c r="L46" s="108" t="s">
        <v>516</v>
      </c>
      <c r="M46" s="109" t="s">
        <v>516</v>
      </c>
    </row>
    <row r="47" spans="2:13" ht="27.75" customHeight="1" x14ac:dyDescent="0.15">
      <c r="B47" s="1278"/>
      <c r="C47" s="1279"/>
      <c r="D47" s="111"/>
      <c r="E47" s="1292" t="s">
        <v>36</v>
      </c>
      <c r="F47" s="1293"/>
      <c r="G47" s="1293"/>
      <c r="H47" s="1294"/>
      <c r="I47" s="107" t="s">
        <v>516</v>
      </c>
      <c r="J47" s="108" t="s">
        <v>516</v>
      </c>
      <c r="K47" s="108" t="s">
        <v>516</v>
      </c>
      <c r="L47" s="108" t="s">
        <v>516</v>
      </c>
      <c r="M47" s="109" t="s">
        <v>516</v>
      </c>
    </row>
    <row r="48" spans="2:13" ht="27.75" customHeight="1" x14ac:dyDescent="0.15">
      <c r="B48" s="1278"/>
      <c r="C48" s="1279"/>
      <c r="D48" s="106"/>
      <c r="E48" s="1282" t="s">
        <v>37</v>
      </c>
      <c r="F48" s="1282"/>
      <c r="G48" s="1282"/>
      <c r="H48" s="1283"/>
      <c r="I48" s="107" t="s">
        <v>516</v>
      </c>
      <c r="J48" s="108" t="s">
        <v>516</v>
      </c>
      <c r="K48" s="108" t="s">
        <v>516</v>
      </c>
      <c r="L48" s="108" t="s">
        <v>516</v>
      </c>
      <c r="M48" s="109" t="s">
        <v>516</v>
      </c>
    </row>
    <row r="49" spans="2:13" ht="27.75" customHeight="1" x14ac:dyDescent="0.15">
      <c r="B49" s="1280"/>
      <c r="C49" s="1281"/>
      <c r="D49" s="106"/>
      <c r="E49" s="1282" t="s">
        <v>38</v>
      </c>
      <c r="F49" s="1282"/>
      <c r="G49" s="1282"/>
      <c r="H49" s="1283"/>
      <c r="I49" s="107" t="s">
        <v>516</v>
      </c>
      <c r="J49" s="108" t="s">
        <v>516</v>
      </c>
      <c r="K49" s="108" t="s">
        <v>516</v>
      </c>
      <c r="L49" s="108" t="s">
        <v>516</v>
      </c>
      <c r="M49" s="109" t="s">
        <v>516</v>
      </c>
    </row>
    <row r="50" spans="2:13" ht="27.75" customHeight="1" x14ac:dyDescent="0.15">
      <c r="B50" s="1276" t="s">
        <v>39</v>
      </c>
      <c r="C50" s="1277"/>
      <c r="D50" s="112"/>
      <c r="E50" s="1282" t="s">
        <v>40</v>
      </c>
      <c r="F50" s="1282"/>
      <c r="G50" s="1282"/>
      <c r="H50" s="1283"/>
      <c r="I50" s="107">
        <v>7308</v>
      </c>
      <c r="J50" s="108">
        <v>6705</v>
      </c>
      <c r="K50" s="108">
        <v>6846</v>
      </c>
      <c r="L50" s="108">
        <v>6544</v>
      </c>
      <c r="M50" s="109">
        <v>6226</v>
      </c>
    </row>
    <row r="51" spans="2:13" ht="27.75" customHeight="1" x14ac:dyDescent="0.15">
      <c r="B51" s="1278"/>
      <c r="C51" s="1279"/>
      <c r="D51" s="106"/>
      <c r="E51" s="1282" t="s">
        <v>41</v>
      </c>
      <c r="F51" s="1282"/>
      <c r="G51" s="1282"/>
      <c r="H51" s="1283"/>
      <c r="I51" s="107">
        <v>235</v>
      </c>
      <c r="J51" s="108">
        <v>188</v>
      </c>
      <c r="K51" s="108">
        <v>144</v>
      </c>
      <c r="L51" s="108">
        <v>101</v>
      </c>
      <c r="M51" s="109">
        <v>65</v>
      </c>
    </row>
    <row r="52" spans="2:13" ht="27.75" customHeight="1" x14ac:dyDescent="0.15">
      <c r="B52" s="1280"/>
      <c r="C52" s="1281"/>
      <c r="D52" s="106"/>
      <c r="E52" s="1282" t="s">
        <v>42</v>
      </c>
      <c r="F52" s="1282"/>
      <c r="G52" s="1282"/>
      <c r="H52" s="1283"/>
      <c r="I52" s="107">
        <v>22362</v>
      </c>
      <c r="J52" s="108">
        <v>22605</v>
      </c>
      <c r="K52" s="108">
        <v>23938</v>
      </c>
      <c r="L52" s="108">
        <v>23535</v>
      </c>
      <c r="M52" s="109">
        <v>23188</v>
      </c>
    </row>
    <row r="53" spans="2:13" ht="27.75" customHeight="1" thickBot="1" x14ac:dyDescent="0.2">
      <c r="B53" s="1284" t="s">
        <v>43</v>
      </c>
      <c r="C53" s="1285"/>
      <c r="D53" s="113"/>
      <c r="E53" s="1286" t="s">
        <v>44</v>
      </c>
      <c r="F53" s="1286"/>
      <c r="G53" s="1286"/>
      <c r="H53" s="1287"/>
      <c r="I53" s="114">
        <v>4754</v>
      </c>
      <c r="J53" s="115">
        <v>5893</v>
      </c>
      <c r="K53" s="115">
        <v>4903</v>
      </c>
      <c r="L53" s="115">
        <v>5091</v>
      </c>
      <c r="M53" s="116">
        <v>4693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1DzTG96C9gF5RdWoPIT2oj0BHv/QBM0GSVN01oOIn+Wl3zmFd3xr2jFRCjIra6QCNiR1oXXu4SCP+YC4CM4Q==" saltValue="0yq5+CsWpX5w4eCEDH/G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47</v>
      </c>
      <c r="D55" s="1303"/>
      <c r="E55" s="1304"/>
      <c r="F55" s="128">
        <v>3829</v>
      </c>
      <c r="G55" s="128">
        <v>3828</v>
      </c>
      <c r="H55" s="129">
        <v>3828</v>
      </c>
    </row>
    <row r="56" spans="2:8" ht="52.5" customHeight="1" x14ac:dyDescent="0.15">
      <c r="B56" s="130"/>
      <c r="C56" s="1305" t="s">
        <v>48</v>
      </c>
      <c r="D56" s="1305"/>
      <c r="E56" s="1306"/>
      <c r="F56" s="131">
        <v>1469</v>
      </c>
      <c r="G56" s="131">
        <v>1033</v>
      </c>
      <c r="H56" s="132">
        <v>814</v>
      </c>
    </row>
    <row r="57" spans="2:8" ht="53.25" customHeight="1" x14ac:dyDescent="0.15">
      <c r="B57" s="130"/>
      <c r="C57" s="1307" t="s">
        <v>49</v>
      </c>
      <c r="D57" s="1307"/>
      <c r="E57" s="1308"/>
      <c r="F57" s="133">
        <v>3356</v>
      </c>
      <c r="G57" s="133">
        <v>3358</v>
      </c>
      <c r="H57" s="134">
        <v>3271</v>
      </c>
    </row>
    <row r="58" spans="2:8" ht="45.75" customHeight="1" x14ac:dyDescent="0.15">
      <c r="B58" s="135"/>
      <c r="C58" s="1295" t="s">
        <v>580</v>
      </c>
      <c r="D58" s="1296"/>
      <c r="E58" s="1297"/>
      <c r="F58" s="136">
        <v>2302</v>
      </c>
      <c r="G58" s="136">
        <v>2304</v>
      </c>
      <c r="H58" s="137">
        <v>2301</v>
      </c>
    </row>
    <row r="59" spans="2:8" ht="45.75" customHeight="1" x14ac:dyDescent="0.15">
      <c r="B59" s="135"/>
      <c r="C59" s="1295" t="s">
        <v>581</v>
      </c>
      <c r="D59" s="1296"/>
      <c r="E59" s="1297"/>
      <c r="F59" s="136" t="s">
        <v>585</v>
      </c>
      <c r="G59" s="136">
        <v>535</v>
      </c>
      <c r="H59" s="137">
        <v>532</v>
      </c>
    </row>
    <row r="60" spans="2:8" ht="45.75" customHeight="1" x14ac:dyDescent="0.15">
      <c r="B60" s="135"/>
      <c r="C60" s="1295" t="s">
        <v>582</v>
      </c>
      <c r="D60" s="1296"/>
      <c r="E60" s="1297"/>
      <c r="F60" s="136" t="s">
        <v>585</v>
      </c>
      <c r="G60" s="136">
        <v>346</v>
      </c>
      <c r="H60" s="137">
        <v>250</v>
      </c>
    </row>
    <row r="61" spans="2:8" ht="45.75" customHeight="1" x14ac:dyDescent="0.15">
      <c r="B61" s="135"/>
      <c r="C61" s="1295" t="s">
        <v>583</v>
      </c>
      <c r="D61" s="1296"/>
      <c r="E61" s="1297"/>
      <c r="F61" s="136">
        <v>109</v>
      </c>
      <c r="G61" s="136">
        <v>113</v>
      </c>
      <c r="H61" s="137">
        <v>113</v>
      </c>
    </row>
    <row r="62" spans="2:8" ht="45.75" customHeight="1" thickBot="1" x14ac:dyDescent="0.2">
      <c r="B62" s="138"/>
      <c r="C62" s="1298" t="s">
        <v>584</v>
      </c>
      <c r="D62" s="1299"/>
      <c r="E62" s="1300"/>
      <c r="F62" s="139">
        <v>43</v>
      </c>
      <c r="G62" s="139">
        <v>43</v>
      </c>
      <c r="H62" s="140">
        <v>43</v>
      </c>
    </row>
    <row r="63" spans="2:8" ht="52.5" customHeight="1" thickBot="1" x14ac:dyDescent="0.2">
      <c r="B63" s="141"/>
      <c r="C63" s="1301" t="s">
        <v>50</v>
      </c>
      <c r="D63" s="1301"/>
      <c r="E63" s="1302"/>
      <c r="F63" s="142">
        <v>8655</v>
      </c>
      <c r="G63" s="142">
        <v>8219</v>
      </c>
      <c r="H63" s="143">
        <v>7912</v>
      </c>
    </row>
    <row r="64" spans="2:8" ht="15" customHeight="1" x14ac:dyDescent="0.15"/>
  </sheetData>
  <sheetProtection algorithmName="SHA-512" hashValue="Ss/t77UJOsp81HHotplt+35ySfXTkt6kzZ2pRHtzwruKu1WU1PbLxMITWFkZa7KkOoNHsZbF9IuuBEfAVpPxow==" saltValue="oO4rfuUljXrHPP4ppLzC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589</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591</v>
      </c>
      <c r="AO51" s="1312"/>
      <c r="AP51" s="1312"/>
      <c r="AQ51" s="1312"/>
      <c r="AR51" s="1312"/>
      <c r="AS51" s="1312"/>
      <c r="AT51" s="1312"/>
      <c r="AU51" s="1312"/>
      <c r="AV51" s="1312"/>
      <c r="AW51" s="1312"/>
      <c r="AX51" s="1312"/>
      <c r="AY51" s="1312"/>
      <c r="AZ51" s="1312"/>
      <c r="BA51" s="1312"/>
      <c r="BB51" s="1312" t="s">
        <v>592</v>
      </c>
      <c r="BC51" s="1312"/>
      <c r="BD51" s="1312"/>
      <c r="BE51" s="1312"/>
      <c r="BF51" s="1312"/>
      <c r="BG51" s="1312"/>
      <c r="BH51" s="1312"/>
      <c r="BI51" s="1312"/>
      <c r="BJ51" s="1312"/>
      <c r="BK51" s="1312"/>
      <c r="BL51" s="1312"/>
      <c r="BM51" s="1312"/>
      <c r="BN51" s="1312"/>
      <c r="BO51" s="1312"/>
      <c r="BP51" s="1309">
        <v>48.3</v>
      </c>
      <c r="BQ51" s="1309"/>
      <c r="BR51" s="1309"/>
      <c r="BS51" s="1309"/>
      <c r="BT51" s="1309"/>
      <c r="BU51" s="1309"/>
      <c r="BV51" s="1309"/>
      <c r="BW51" s="1309"/>
      <c r="BX51" s="1309">
        <v>61</v>
      </c>
      <c r="BY51" s="1309"/>
      <c r="BZ51" s="1309"/>
      <c r="CA51" s="1309"/>
      <c r="CB51" s="1309"/>
      <c r="CC51" s="1309"/>
      <c r="CD51" s="1309"/>
      <c r="CE51" s="1309"/>
      <c r="CF51" s="1309">
        <v>52.5</v>
      </c>
      <c r="CG51" s="1309"/>
      <c r="CH51" s="1309"/>
      <c r="CI51" s="1309"/>
      <c r="CJ51" s="1309"/>
      <c r="CK51" s="1309"/>
      <c r="CL51" s="1309"/>
      <c r="CM51" s="1309"/>
      <c r="CN51" s="1309">
        <v>55.3</v>
      </c>
      <c r="CO51" s="1309"/>
      <c r="CP51" s="1309"/>
      <c r="CQ51" s="1309"/>
      <c r="CR51" s="1309"/>
      <c r="CS51" s="1309"/>
      <c r="CT51" s="1309"/>
      <c r="CU51" s="1309"/>
      <c r="CV51" s="1309">
        <v>51.4</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593</v>
      </c>
      <c r="BC53" s="1312"/>
      <c r="BD53" s="1312"/>
      <c r="BE53" s="1312"/>
      <c r="BF53" s="1312"/>
      <c r="BG53" s="1312"/>
      <c r="BH53" s="1312"/>
      <c r="BI53" s="1312"/>
      <c r="BJ53" s="1312"/>
      <c r="BK53" s="1312"/>
      <c r="BL53" s="1312"/>
      <c r="BM53" s="1312"/>
      <c r="BN53" s="1312"/>
      <c r="BO53" s="1312"/>
      <c r="BP53" s="1309">
        <v>41.9</v>
      </c>
      <c r="BQ53" s="1309"/>
      <c r="BR53" s="1309"/>
      <c r="BS53" s="1309"/>
      <c r="BT53" s="1309"/>
      <c r="BU53" s="1309"/>
      <c r="BV53" s="1309"/>
      <c r="BW53" s="1309"/>
      <c r="BX53" s="1309">
        <v>42.2</v>
      </c>
      <c r="BY53" s="1309"/>
      <c r="BZ53" s="1309"/>
      <c r="CA53" s="1309"/>
      <c r="CB53" s="1309"/>
      <c r="CC53" s="1309"/>
      <c r="CD53" s="1309"/>
      <c r="CE53" s="1309"/>
      <c r="CF53" s="1309">
        <v>53.5</v>
      </c>
      <c r="CG53" s="1309"/>
      <c r="CH53" s="1309"/>
      <c r="CI53" s="1309"/>
      <c r="CJ53" s="1309"/>
      <c r="CK53" s="1309"/>
      <c r="CL53" s="1309"/>
      <c r="CM53" s="1309"/>
      <c r="CN53" s="1309">
        <v>54.7</v>
      </c>
      <c r="CO53" s="1309"/>
      <c r="CP53" s="1309"/>
      <c r="CQ53" s="1309"/>
      <c r="CR53" s="1309"/>
      <c r="CS53" s="1309"/>
      <c r="CT53" s="1309"/>
      <c r="CU53" s="1309"/>
      <c r="CV53" s="1309">
        <v>56.1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594</v>
      </c>
      <c r="AO55" s="1314"/>
      <c r="AP55" s="1314"/>
      <c r="AQ55" s="1314"/>
      <c r="AR55" s="1314"/>
      <c r="AS55" s="1314"/>
      <c r="AT55" s="1314"/>
      <c r="AU55" s="1314"/>
      <c r="AV55" s="1314"/>
      <c r="AW55" s="1314"/>
      <c r="AX55" s="1314"/>
      <c r="AY55" s="1314"/>
      <c r="AZ55" s="1314"/>
      <c r="BA55" s="1314"/>
      <c r="BB55" s="1312" t="s">
        <v>592</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593</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595</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591</v>
      </c>
      <c r="AO73" s="1312"/>
      <c r="AP73" s="1312"/>
      <c r="AQ73" s="1312"/>
      <c r="AR73" s="1312"/>
      <c r="AS73" s="1312"/>
      <c r="AT73" s="1312"/>
      <c r="AU73" s="1312"/>
      <c r="AV73" s="1312"/>
      <c r="AW73" s="1312"/>
      <c r="AX73" s="1312"/>
      <c r="AY73" s="1312"/>
      <c r="AZ73" s="1312"/>
      <c r="BA73" s="1312"/>
      <c r="BB73" s="1312" t="s">
        <v>592</v>
      </c>
      <c r="BC73" s="1312"/>
      <c r="BD73" s="1312"/>
      <c r="BE73" s="1312"/>
      <c r="BF73" s="1312"/>
      <c r="BG73" s="1312"/>
      <c r="BH73" s="1312"/>
      <c r="BI73" s="1312"/>
      <c r="BJ73" s="1312"/>
      <c r="BK73" s="1312"/>
      <c r="BL73" s="1312"/>
      <c r="BM73" s="1312"/>
      <c r="BN73" s="1312"/>
      <c r="BO73" s="1312"/>
      <c r="BP73" s="1309">
        <v>48.3</v>
      </c>
      <c r="BQ73" s="1309"/>
      <c r="BR73" s="1309"/>
      <c r="BS73" s="1309"/>
      <c r="BT73" s="1309"/>
      <c r="BU73" s="1309"/>
      <c r="BV73" s="1309"/>
      <c r="BW73" s="1309"/>
      <c r="BX73" s="1309">
        <v>61</v>
      </c>
      <c r="BY73" s="1309"/>
      <c r="BZ73" s="1309"/>
      <c r="CA73" s="1309"/>
      <c r="CB73" s="1309"/>
      <c r="CC73" s="1309"/>
      <c r="CD73" s="1309"/>
      <c r="CE73" s="1309"/>
      <c r="CF73" s="1309">
        <v>52.5</v>
      </c>
      <c r="CG73" s="1309"/>
      <c r="CH73" s="1309"/>
      <c r="CI73" s="1309"/>
      <c r="CJ73" s="1309"/>
      <c r="CK73" s="1309"/>
      <c r="CL73" s="1309"/>
      <c r="CM73" s="1309"/>
      <c r="CN73" s="1309">
        <v>55.3</v>
      </c>
      <c r="CO73" s="1309"/>
      <c r="CP73" s="1309"/>
      <c r="CQ73" s="1309"/>
      <c r="CR73" s="1309"/>
      <c r="CS73" s="1309"/>
      <c r="CT73" s="1309"/>
      <c r="CU73" s="1309"/>
      <c r="CV73" s="1309">
        <v>51.4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09">
        <v>8.5</v>
      </c>
      <c r="BQ75" s="1309"/>
      <c r="BR75" s="1309"/>
      <c r="BS75" s="1309"/>
      <c r="BT75" s="1309"/>
      <c r="BU75" s="1309"/>
      <c r="BV75" s="1309"/>
      <c r="BW75" s="1309"/>
      <c r="BX75" s="1309">
        <v>9.1999999999999993</v>
      </c>
      <c r="BY75" s="1309"/>
      <c r="BZ75" s="1309"/>
      <c r="CA75" s="1309"/>
      <c r="CB75" s="1309"/>
      <c r="CC75" s="1309"/>
      <c r="CD75" s="1309"/>
      <c r="CE75" s="1309"/>
      <c r="CF75" s="1309">
        <v>10.3</v>
      </c>
      <c r="CG75" s="1309"/>
      <c r="CH75" s="1309"/>
      <c r="CI75" s="1309"/>
      <c r="CJ75" s="1309"/>
      <c r="CK75" s="1309"/>
      <c r="CL75" s="1309"/>
      <c r="CM75" s="1309"/>
      <c r="CN75" s="1309">
        <v>10.6</v>
      </c>
      <c r="CO75" s="1309"/>
      <c r="CP75" s="1309"/>
      <c r="CQ75" s="1309"/>
      <c r="CR75" s="1309"/>
      <c r="CS75" s="1309"/>
      <c r="CT75" s="1309"/>
      <c r="CU75" s="1309"/>
      <c r="CV75" s="1309">
        <v>10.3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594</v>
      </c>
      <c r="AO77" s="1314"/>
      <c r="AP77" s="1314"/>
      <c r="AQ77" s="1314"/>
      <c r="AR77" s="1314"/>
      <c r="AS77" s="1314"/>
      <c r="AT77" s="1314"/>
      <c r="AU77" s="1314"/>
      <c r="AV77" s="1314"/>
      <c r="AW77" s="1314"/>
      <c r="AX77" s="1314"/>
      <c r="AY77" s="1314"/>
      <c r="AZ77" s="1314"/>
      <c r="BA77" s="1314"/>
      <c r="BB77" s="1312" t="s">
        <v>592</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597</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sqdsoiPV3mHpqfthNTMN/Mg3ov6ogZAVdhydSD63WXzep2+OzBs66CTgByo1ex/11/W9T6U/SP3mW/CIw7V6A==" saltValue="rtzg7+Fvrw+Cs2+wGuzW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598</v>
      </c>
    </row>
  </sheetData>
  <sheetProtection algorithmName="SHA-512" hashValue="D2/HkJjQdzX3I2ysKy55+7laghO8v/N+0QjvxtaR9rZHN8eI8mBytEbqyPz2qmgEbB7Xyqnc+dKEbJnOpnWjwg==" saltValue="84IMKYZlmtt6NdeoGPcZp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599</v>
      </c>
    </row>
  </sheetData>
  <sheetProtection algorithmName="SHA-512" hashValue="LGgcQQHNCnSAjY+mv0uA3Y/agAQsTR7fPNOoa0GdyPvv8G6eE846oWDbRwquffp+uSiYTlr7q+y3bEfVmml3/g==" saltValue="qPbRA32mVDQxEPEDJdgHu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151168</v>
      </c>
      <c r="E3" s="162"/>
      <c r="F3" s="163">
        <v>85459</v>
      </c>
      <c r="G3" s="164"/>
      <c r="H3" s="165"/>
    </row>
    <row r="4" spans="1:8" x14ac:dyDescent="0.15">
      <c r="A4" s="166"/>
      <c r="B4" s="167"/>
      <c r="C4" s="168"/>
      <c r="D4" s="169">
        <v>79045</v>
      </c>
      <c r="E4" s="170"/>
      <c r="F4" s="171">
        <v>44378</v>
      </c>
      <c r="G4" s="172"/>
      <c r="H4" s="173"/>
    </row>
    <row r="5" spans="1:8" x14ac:dyDescent="0.15">
      <c r="A5" s="154" t="s">
        <v>549</v>
      </c>
      <c r="B5" s="159"/>
      <c r="C5" s="160"/>
      <c r="D5" s="161">
        <v>177759</v>
      </c>
      <c r="E5" s="162"/>
      <c r="F5" s="163">
        <v>83280</v>
      </c>
      <c r="G5" s="164"/>
      <c r="H5" s="165"/>
    </row>
    <row r="6" spans="1:8" x14ac:dyDescent="0.15">
      <c r="A6" s="166"/>
      <c r="B6" s="167"/>
      <c r="C6" s="168"/>
      <c r="D6" s="169">
        <v>74007</v>
      </c>
      <c r="E6" s="170"/>
      <c r="F6" s="171">
        <v>43123</v>
      </c>
      <c r="G6" s="172"/>
      <c r="H6" s="173"/>
    </row>
    <row r="7" spans="1:8" x14ac:dyDescent="0.15">
      <c r="A7" s="154" t="s">
        <v>550</v>
      </c>
      <c r="B7" s="159"/>
      <c r="C7" s="160"/>
      <c r="D7" s="161">
        <v>190474</v>
      </c>
      <c r="E7" s="162"/>
      <c r="F7" s="163">
        <v>88968</v>
      </c>
      <c r="G7" s="164"/>
      <c r="H7" s="165"/>
    </row>
    <row r="8" spans="1:8" x14ac:dyDescent="0.15">
      <c r="A8" s="166"/>
      <c r="B8" s="167"/>
      <c r="C8" s="168"/>
      <c r="D8" s="169">
        <v>65746</v>
      </c>
      <c r="E8" s="170"/>
      <c r="F8" s="171">
        <v>45482</v>
      </c>
      <c r="G8" s="172"/>
      <c r="H8" s="173"/>
    </row>
    <row r="9" spans="1:8" x14ac:dyDescent="0.15">
      <c r="A9" s="154" t="s">
        <v>551</v>
      </c>
      <c r="B9" s="159"/>
      <c r="C9" s="160"/>
      <c r="D9" s="161">
        <v>101929</v>
      </c>
      <c r="E9" s="162"/>
      <c r="F9" s="163">
        <v>85173</v>
      </c>
      <c r="G9" s="164"/>
      <c r="H9" s="165"/>
    </row>
    <row r="10" spans="1:8" x14ac:dyDescent="0.15">
      <c r="A10" s="166"/>
      <c r="B10" s="167"/>
      <c r="C10" s="168"/>
      <c r="D10" s="169">
        <v>64451</v>
      </c>
      <c r="E10" s="170"/>
      <c r="F10" s="171">
        <v>43913</v>
      </c>
      <c r="G10" s="172"/>
      <c r="H10" s="173"/>
    </row>
    <row r="11" spans="1:8" x14ac:dyDescent="0.15">
      <c r="A11" s="154" t="s">
        <v>552</v>
      </c>
      <c r="B11" s="159"/>
      <c r="C11" s="160"/>
      <c r="D11" s="161">
        <v>92253</v>
      </c>
      <c r="E11" s="162"/>
      <c r="F11" s="163">
        <v>94081</v>
      </c>
      <c r="G11" s="164"/>
      <c r="H11" s="165"/>
    </row>
    <row r="12" spans="1:8" x14ac:dyDescent="0.15">
      <c r="A12" s="166"/>
      <c r="B12" s="167"/>
      <c r="C12" s="174"/>
      <c r="D12" s="169">
        <v>49942</v>
      </c>
      <c r="E12" s="170"/>
      <c r="F12" s="171">
        <v>48949</v>
      </c>
      <c r="G12" s="172"/>
      <c r="H12" s="173"/>
    </row>
    <row r="13" spans="1:8" x14ac:dyDescent="0.15">
      <c r="A13" s="154"/>
      <c r="B13" s="159"/>
      <c r="C13" s="175"/>
      <c r="D13" s="176">
        <v>142717</v>
      </c>
      <c r="E13" s="177"/>
      <c r="F13" s="178">
        <v>87392</v>
      </c>
      <c r="G13" s="179"/>
      <c r="H13" s="165"/>
    </row>
    <row r="14" spans="1:8" x14ac:dyDescent="0.15">
      <c r="A14" s="166"/>
      <c r="B14" s="167"/>
      <c r="C14" s="168"/>
      <c r="D14" s="169">
        <v>66638</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5.61</v>
      </c>
      <c r="C19" s="180">
        <f>ROUND(VALUE(SUBSTITUTE(実質収支比率等に係る経年分析!G$48,"▲","-")),2)</f>
        <v>4.72</v>
      </c>
      <c r="D19" s="180">
        <f>ROUND(VALUE(SUBSTITUTE(実質収支比率等に係る経年分析!H$48,"▲","-")),2)</f>
        <v>4.87</v>
      </c>
      <c r="E19" s="180">
        <f>ROUND(VALUE(SUBSTITUTE(実質収支比率等に係る経年分析!I$48,"▲","-")),2)</f>
        <v>5.13</v>
      </c>
      <c r="F19" s="180">
        <f>ROUND(VALUE(SUBSTITUTE(実質収支比率等に係る経年分析!J$48,"▲","-")),2)</f>
        <v>5.33</v>
      </c>
    </row>
    <row r="20" spans="1:11" x14ac:dyDescent="0.15">
      <c r="A20" s="180" t="s">
        <v>54</v>
      </c>
      <c r="B20" s="180">
        <f>ROUND(VALUE(SUBSTITUTE(実質収支比率等に係る経年分析!F$47,"▲","-")),2)</f>
        <v>30.71</v>
      </c>
      <c r="C20" s="180">
        <f>ROUND(VALUE(SUBSTITUTE(実質収支比率等に係る経年分析!G$47,"▲","-")),2)</f>
        <v>31.2</v>
      </c>
      <c r="D20" s="180">
        <f>ROUND(VALUE(SUBSTITUTE(実質収支比率等に係る経年分析!H$47,"▲","-")),2)</f>
        <v>32.340000000000003</v>
      </c>
      <c r="E20" s="180">
        <f>ROUND(VALUE(SUBSTITUTE(実質収支比率等に係る経年分析!I$47,"▲","-")),2)</f>
        <v>33.409999999999997</v>
      </c>
      <c r="F20" s="180">
        <f>ROUND(VALUE(SUBSTITUTE(実質収支比率等に係る経年分析!J$47,"▲","-")),2)</f>
        <v>33.85</v>
      </c>
    </row>
    <row r="21" spans="1:11" x14ac:dyDescent="0.15">
      <c r="A21" s="180" t="s">
        <v>55</v>
      </c>
      <c r="B21" s="180">
        <f>IF(ISNUMBER(VALUE(SUBSTITUTE(実質収支比率等に係る経年分析!F$49,"▲","-"))),ROUND(VALUE(SUBSTITUTE(実質収支比率等に係る経年分析!F$49,"▲","-")),2),NA())</f>
        <v>4.3899999999999997</v>
      </c>
      <c r="C21" s="180">
        <f>IF(ISNUMBER(VALUE(SUBSTITUTE(実質収支比率等に係る経年分析!G$49,"▲","-"))),ROUND(VALUE(SUBSTITUTE(実質収支比率等に係る経年分析!G$49,"▲","-")),2),NA())</f>
        <v>-0.95</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0.13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美馬市後期高齢者医療特別会計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美馬市簡易水道事業会計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美馬市下水道事業会計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美馬市介護保険特別会計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1.0900000000000001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美馬市国民健康保険特別会計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0.56000000000000005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15">
      <c r="A34" s="181" t="str">
        <f>IF(連結実質赤字比率に係る赤字・黒字の構成分析!C$36="",NA(),連結実質赤字比率に係る赤字・黒字の構成分析!C$36)</f>
        <v>美馬市工業用水道事業会計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5.29</v>
      </c>
    </row>
    <row r="36" spans="1:16" x14ac:dyDescent="0.15">
      <c r="A36" s="181" t="str">
        <f>IF(連結実質赤字比率に係る赤字・黒字の構成分析!C$34="",NA(),連結実質赤字比率に係る赤字・黒字の構成分析!C$34)</f>
        <v>美馬市水道事業会計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4.6900000000000004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2670</v>
      </c>
      <c r="E42" s="182"/>
      <c r="F42" s="182"/>
      <c r="G42" s="182">
        <f>'実質公債費比率（分子）の構造'!L$52</f>
        <v>2664</v>
      </c>
      <c r="H42" s="182"/>
      <c r="I42" s="182"/>
      <c r="J42" s="182">
        <f>'実質公債費比率（分子）の構造'!M$52</f>
        <v>2550</v>
      </c>
      <c r="K42" s="182"/>
      <c r="L42" s="182"/>
      <c r="M42" s="182">
        <f>'実質公債費比率（分子）の構造'!N$52</f>
        <v>2306</v>
      </c>
      <c r="N42" s="182"/>
      <c r="O42" s="182"/>
      <c r="P42" s="182">
        <f>'実質公債費比率（分子）の構造'!O$52</f>
        <v>2219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76</v>
      </c>
      <c r="C45" s="182"/>
      <c r="D45" s="182"/>
      <c r="E45" s="182">
        <f>'実質公債費比率（分子）の構造'!L$49</f>
        <v>51</v>
      </c>
      <c r="F45" s="182"/>
      <c r="G45" s="182"/>
      <c r="H45" s="182">
        <f>'実質公債費比率（分子）の構造'!M$49</f>
        <v>20</v>
      </c>
      <c r="I45" s="182"/>
      <c r="J45" s="182"/>
      <c r="K45" s="182">
        <f>'実質公債費比率（分子）の構造'!N$49</f>
        <v>8</v>
      </c>
      <c r="L45" s="182"/>
      <c r="M45" s="182"/>
      <c r="N45" s="182">
        <f>'実質公債費比率（分子）の構造'!O$49</f>
        <v>7</v>
      </c>
      <c r="O45" s="182"/>
      <c r="P45" s="182"/>
    </row>
    <row r="46" spans="1:16" x14ac:dyDescent="0.15">
      <c r="A46" s="182" t="s">
        <v>66</v>
      </c>
      <c r="B46" s="182">
        <f>'実質公債費比率（分子）の構造'!K$48</f>
        <v>314</v>
      </c>
      <c r="C46" s="182"/>
      <c r="D46" s="182"/>
      <c r="E46" s="182">
        <f>'実質公債費比率（分子）の構造'!L$48</f>
        <v>299</v>
      </c>
      <c r="F46" s="182"/>
      <c r="G46" s="182"/>
      <c r="H46" s="182">
        <f>'実質公債費比率（分子）の構造'!M$48</f>
        <v>290</v>
      </c>
      <c r="I46" s="182"/>
      <c r="J46" s="182"/>
      <c r="K46" s="182">
        <f>'実質公債費比率（分子）の構造'!N$48</f>
        <v>289</v>
      </c>
      <c r="L46" s="182"/>
      <c r="M46" s="182"/>
      <c r="N46" s="182">
        <f>'実質公債費比率（分子）の構造'!O$48</f>
        <v>230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3183</v>
      </c>
      <c r="C49" s="182"/>
      <c r="D49" s="182"/>
      <c r="E49" s="182">
        <f>'実質公債費比率（分子）の構造'!L$45</f>
        <v>3335</v>
      </c>
      <c r="F49" s="182"/>
      <c r="G49" s="182"/>
      <c r="H49" s="182">
        <f>'実質公債費比率（分子）の構造'!M$45</f>
        <v>3283</v>
      </c>
      <c r="I49" s="182"/>
      <c r="J49" s="182"/>
      <c r="K49" s="182">
        <f>'実質公債費比率（分子）の構造'!N$45</f>
        <v>2941</v>
      </c>
      <c r="L49" s="182"/>
      <c r="M49" s="182"/>
      <c r="N49" s="182">
        <f>'実質公債費比率（分子）の構造'!O$45</f>
        <v>2860</v>
      </c>
      <c r="O49" s="182"/>
      <c r="P49" s="182"/>
    </row>
    <row r="50" spans="1:16" x14ac:dyDescent="0.15">
      <c r="A50" s="182" t="s">
        <v>70</v>
      </c>
      <c r="B50" s="182" t="e">
        <f>NA()</f>
        <v>#N/A</v>
      </c>
      <c r="C50" s="182">
        <f>IF(ISNUMBER('実質公債費比率（分子）の構造'!K$53),'実質公債費比率（分子）の構造'!K$53,NA())</f>
        <v>904</v>
      </c>
      <c r="D50" s="182" t="e">
        <f>NA()</f>
        <v>#N/A</v>
      </c>
      <c r="E50" s="182" t="e">
        <f>NA()</f>
        <v>#N/A</v>
      </c>
      <c r="F50" s="182">
        <f>IF(ISNUMBER('実質公債費比率（分子）の構造'!L$53),'実質公債費比率（分子）の構造'!L$53,NA())</f>
        <v>1021</v>
      </c>
      <c r="G50" s="182" t="e">
        <f>NA()</f>
        <v>#N/A</v>
      </c>
      <c r="H50" s="182" t="e">
        <f>NA()</f>
        <v>#N/A</v>
      </c>
      <c r="I50" s="182">
        <f>IF(ISNUMBER('実質公債費比率（分子）の構造'!M$53),'実質公債費比率（分子）の構造'!M$53,NA())</f>
        <v>1043</v>
      </c>
      <c r="J50" s="182" t="e">
        <f>NA()</f>
        <v>#N/A</v>
      </c>
      <c r="K50" s="182" t="e">
        <f>NA()</f>
        <v>#N/A</v>
      </c>
      <c r="L50" s="182">
        <f>IF(ISNUMBER('実質公債費比率（分子）の構造'!N$53),'実質公債費比率（分子）の構造'!N$53,NA())</f>
        <v>932</v>
      </c>
      <c r="M50" s="182" t="e">
        <f>NA()</f>
        <v>#N/A</v>
      </c>
      <c r="N50" s="182" t="e">
        <f>NA()</f>
        <v>#N/A</v>
      </c>
      <c r="O50" s="182">
        <f>IF(ISNUMBER('実質公債費比率（分子）の構造'!O$53),'実質公債費比率（分子）の構造'!O$53,NA())</f>
        <v>878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22362</v>
      </c>
      <c r="E56" s="181"/>
      <c r="F56" s="181"/>
      <c r="G56" s="181">
        <f>'将来負担比率（分子）の構造'!J$52</f>
        <v>22605</v>
      </c>
      <c r="H56" s="181"/>
      <c r="I56" s="181"/>
      <c r="J56" s="181">
        <f>'将来負担比率（分子）の構造'!K$52</f>
        <v>23938</v>
      </c>
      <c r="K56" s="181"/>
      <c r="L56" s="181"/>
      <c r="M56" s="181">
        <f>'将来負担比率（分子）の構造'!L$52</f>
        <v>23535</v>
      </c>
      <c r="N56" s="181"/>
      <c r="O56" s="181"/>
      <c r="P56" s="181">
        <f>'将来負担比率（分子）の構造'!M$52</f>
        <v>23188</v>
      </c>
    </row>
    <row r="57" spans="1:16" x14ac:dyDescent="0.15">
      <c r="A57" s="181" t="s">
        <v>41</v>
      </c>
      <c r="B57" s="181"/>
      <c r="C57" s="181"/>
      <c r="D57" s="181">
        <f>'将来負担比率（分子）の構造'!I$51</f>
        <v>235</v>
      </c>
      <c r="E57" s="181"/>
      <c r="F57" s="181"/>
      <c r="G57" s="181">
        <f>'将来負担比率（分子）の構造'!J$51</f>
        <v>188</v>
      </c>
      <c r="H57" s="181"/>
      <c r="I57" s="181"/>
      <c r="J57" s="181">
        <f>'将来負担比率（分子）の構造'!K$51</f>
        <v>144</v>
      </c>
      <c r="K57" s="181"/>
      <c r="L57" s="181"/>
      <c r="M57" s="181">
        <f>'将来負担比率（分子）の構造'!L$51</f>
        <v>101</v>
      </c>
      <c r="N57" s="181"/>
      <c r="O57" s="181"/>
      <c r="P57" s="181">
        <f>'将来負担比率（分子）の構造'!M$51</f>
        <v>65</v>
      </c>
    </row>
    <row r="58" spans="1:16" x14ac:dyDescent="0.15">
      <c r="A58" s="181" t="s">
        <v>40</v>
      </c>
      <c r="B58" s="181"/>
      <c r="C58" s="181"/>
      <c r="D58" s="181">
        <f>'将来負担比率（分子）の構造'!I$50</f>
        <v>7308</v>
      </c>
      <c r="E58" s="181"/>
      <c r="F58" s="181"/>
      <c r="G58" s="181">
        <f>'将来負担比率（分子）の構造'!J$50</f>
        <v>6705</v>
      </c>
      <c r="H58" s="181"/>
      <c r="I58" s="181"/>
      <c r="J58" s="181">
        <f>'将来負担比率（分子）の構造'!K$50</f>
        <v>6846</v>
      </c>
      <c r="K58" s="181"/>
      <c r="L58" s="181"/>
      <c r="M58" s="181">
        <f>'将来負担比率（分子）の構造'!L$50</f>
        <v>6544</v>
      </c>
      <c r="N58" s="181"/>
      <c r="O58" s="181"/>
      <c r="P58" s="181">
        <f>'将来負担比率（分子）の構造'!M$50</f>
        <v>6226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3651</v>
      </c>
      <c r="C62" s="181"/>
      <c r="D62" s="181"/>
      <c r="E62" s="181">
        <f>'将来負担比率（分子）の構造'!J$45</f>
        <v>3510</v>
      </c>
      <c r="F62" s="181"/>
      <c r="G62" s="181"/>
      <c r="H62" s="181">
        <f>'将来負担比率（分子）の構造'!K$45</f>
        <v>3472</v>
      </c>
      <c r="I62" s="181"/>
      <c r="J62" s="181"/>
      <c r="K62" s="181">
        <f>'将来負担比率（分子）の構造'!L$45</f>
        <v>3272</v>
      </c>
      <c r="L62" s="181"/>
      <c r="M62" s="181"/>
      <c r="N62" s="181">
        <f>'将来負担比率（分子）の構造'!M$45</f>
        <v>3107</v>
      </c>
      <c r="O62" s="181"/>
      <c r="P62" s="181"/>
    </row>
    <row r="63" spans="1:16" x14ac:dyDescent="0.15">
      <c r="A63" s="181" t="s">
        <v>33</v>
      </c>
      <c r="B63" s="181">
        <f>'将来負担比率（分子）の構造'!I$44</f>
        <v>92</v>
      </c>
      <c r="C63" s="181"/>
      <c r="D63" s="181"/>
      <c r="E63" s="181">
        <f>'将来負担比率（分子）の構造'!J$44</f>
        <v>46</v>
      </c>
      <c r="F63" s="181"/>
      <c r="G63" s="181"/>
      <c r="H63" s="181">
        <f>'将来負担比率（分子）の構造'!K$44</f>
        <v>5</v>
      </c>
      <c r="I63" s="181"/>
      <c r="J63" s="181"/>
      <c r="K63" s="181">
        <f>'将来負担比率（分子）の構造'!L$44</f>
        <v>20</v>
      </c>
      <c r="L63" s="181"/>
      <c r="M63" s="181"/>
      <c r="N63" s="181">
        <f>'将来負担比率（分子）の構造'!M$44</f>
        <v>12</v>
      </c>
      <c r="O63" s="181"/>
      <c r="P63" s="181"/>
    </row>
    <row r="64" spans="1:16" x14ac:dyDescent="0.15">
      <c r="A64" s="181" t="s">
        <v>32</v>
      </c>
      <c r="B64" s="181">
        <f>'将来負担比率（分子）の構造'!I$43</f>
        <v>3117</v>
      </c>
      <c r="C64" s="181"/>
      <c r="D64" s="181"/>
      <c r="E64" s="181">
        <f>'将来負担比率（分子）の構造'!J$43</f>
        <v>2987</v>
      </c>
      <c r="F64" s="181"/>
      <c r="G64" s="181"/>
      <c r="H64" s="181">
        <f>'将来負担比率（分子）の構造'!K$43</f>
        <v>2206</v>
      </c>
      <c r="I64" s="181"/>
      <c r="J64" s="181"/>
      <c r="K64" s="181">
        <f>'将来負担比率（分子）の構造'!L$43</f>
        <v>2096</v>
      </c>
      <c r="L64" s="181"/>
      <c r="M64" s="181"/>
      <c r="N64" s="181">
        <f>'将来負担比率（分子）の構造'!M$43</f>
        <v>1610</v>
      </c>
      <c r="O64" s="181"/>
      <c r="P64" s="181"/>
    </row>
    <row r="65" spans="1:16" x14ac:dyDescent="0.15">
      <c r="A65" s="181" t="s">
        <v>31</v>
      </c>
      <c r="B65" s="181">
        <f>'将来負担比率（分子）の構造'!I$42</f>
        <v>1</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27794</v>
      </c>
      <c r="C66" s="181"/>
      <c r="D66" s="181"/>
      <c r="E66" s="181">
        <f>'将来負担比率（分子）の構造'!J$41</f>
        <v>28847</v>
      </c>
      <c r="F66" s="181"/>
      <c r="G66" s="181"/>
      <c r="H66" s="181">
        <f>'将来負担比率（分子）の構造'!K$41</f>
        <v>30148</v>
      </c>
      <c r="I66" s="181"/>
      <c r="J66" s="181"/>
      <c r="K66" s="181">
        <f>'将来負担比率（分子）の構造'!L$41</f>
        <v>29883</v>
      </c>
      <c r="L66" s="181"/>
      <c r="M66" s="181"/>
      <c r="N66" s="181">
        <f>'将来負担比率（分子）の構造'!M$41</f>
        <v>29443</v>
      </c>
      <c r="O66" s="181"/>
      <c r="P66" s="181"/>
    </row>
    <row r="67" spans="1:16" x14ac:dyDescent="0.15">
      <c r="A67" s="181" t="s">
        <v>74</v>
      </c>
      <c r="B67" s="181" t="e">
        <f>NA()</f>
        <v>#N/A</v>
      </c>
      <c r="C67" s="181">
        <f>IF(ISNUMBER('将来負担比率（分子）の構造'!I$53), IF('将来負担比率（分子）の構造'!I$53 &lt; 0, 0, '将来負担比率（分子）の構造'!I$53), NA())</f>
        <v>4754</v>
      </c>
      <c r="D67" s="181" t="e">
        <f>NA()</f>
        <v>#N/A</v>
      </c>
      <c r="E67" s="181" t="e">
        <f>NA()</f>
        <v>#N/A</v>
      </c>
      <c r="F67" s="181">
        <f>IF(ISNUMBER('将来負担比率（分子）の構造'!J$53), IF('将来負担比率（分子）の構造'!J$53 &lt; 0, 0, '将来負担比率（分子）の構造'!J$53), NA())</f>
        <v>5893</v>
      </c>
      <c r="G67" s="181" t="e">
        <f>NA()</f>
        <v>#N/A</v>
      </c>
      <c r="H67" s="181" t="e">
        <f>NA()</f>
        <v>#N/A</v>
      </c>
      <c r="I67" s="181">
        <f>IF(ISNUMBER('将来負担比率（分子）の構造'!K$53), IF('将来負担比率（分子）の構造'!K$53 &lt; 0, 0, '将来負担比率（分子）の構造'!K$53), NA())</f>
        <v>4903</v>
      </c>
      <c r="J67" s="181" t="e">
        <f>NA()</f>
        <v>#N/A</v>
      </c>
      <c r="K67" s="181" t="e">
        <f>NA()</f>
        <v>#N/A</v>
      </c>
      <c r="L67" s="181">
        <f>IF(ISNUMBER('将来負担比率（分子）の構造'!L$53), IF('将来負担比率（分子）の構造'!L$53 &lt; 0, 0, '将来負担比率（分子）の構造'!L$53), NA())</f>
        <v>5091</v>
      </c>
      <c r="M67" s="181" t="e">
        <f>NA()</f>
        <v>#N/A</v>
      </c>
      <c r="N67" s="181" t="e">
        <f>NA()</f>
        <v>#N/A</v>
      </c>
      <c r="O67" s="181">
        <f>IF(ISNUMBER('将来負担比率（分子）の構造'!M$53), IF('将来負担比率（分子）の構造'!M$53 &lt; 0, 0, '将来負担比率（分子）の構造'!M$53), NA())</f>
        <v>4693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3829</v>
      </c>
      <c r="C72" s="185">
        <f>基金残高に係る経年分析!G55</f>
        <v>3828</v>
      </c>
      <c r="D72" s="185">
        <f>基金残高に係る経年分析!H55</f>
        <v>3828</v>
      </c>
    </row>
    <row r="73" spans="1:16" x14ac:dyDescent="0.15">
      <c r="A73" s="184" t="s">
        <v>77</v>
      </c>
      <c r="B73" s="185">
        <f>基金残高に係る経年分析!F56</f>
        <v>1469</v>
      </c>
      <c r="C73" s="185">
        <f>基金残高に係る経年分析!G56</f>
        <v>1033</v>
      </c>
      <c r="D73" s="185">
        <f>基金残高に係る経年分析!H56</f>
        <v>814</v>
      </c>
    </row>
    <row r="74" spans="1:16" x14ac:dyDescent="0.15">
      <c r="A74" s="184" t="s">
        <v>78</v>
      </c>
      <c r="B74" s="185">
        <f>基金残高に係る経年分析!F57</f>
        <v>3356</v>
      </c>
      <c r="C74" s="185">
        <f>基金残高に係る経年分析!G57</f>
        <v>3358</v>
      </c>
      <c r="D74" s="185">
        <f>基金残高に係る経年分析!H57</f>
        <v>3271</v>
      </c>
    </row>
  </sheetData>
  <sheetProtection algorithmName="SHA-512" hashValue="8z9LoDTKCbFZefqtde06A0rN0xCS9l3SZoKXqV3yFeZlPWqSfGeT2VhsMTJS7ELpaHYWQazb3WKuBQsVucS7OA==" saltValue="HgIHhCU022fKaPeyRRXW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222</v>
      </c>
      <c r="C5" s="747"/>
      <c r="D5" s="747"/>
      <c r="E5" s="747"/>
      <c r="F5" s="747"/>
      <c r="G5" s="747"/>
      <c r="H5" s="747"/>
      <c r="I5" s="747"/>
      <c r="J5" s="747"/>
      <c r="K5" s="747"/>
      <c r="L5" s="747"/>
      <c r="M5" s="747"/>
      <c r="N5" s="747"/>
      <c r="O5" s="747"/>
      <c r="P5" s="747"/>
      <c r="Q5" s="748"/>
      <c r="R5" s="733">
        <v>3101722</v>
      </c>
      <c r="S5" s="734"/>
      <c r="T5" s="734"/>
      <c r="U5" s="734"/>
      <c r="V5" s="734"/>
      <c r="W5" s="734"/>
      <c r="X5" s="734"/>
      <c r="Y5" s="777"/>
      <c r="Z5" s="795">
        <v>15.4</v>
      </c>
      <c r="AA5" s="795"/>
      <c r="AB5" s="795"/>
      <c r="AC5" s="795"/>
      <c r="AD5" s="796">
        <v>3101722</v>
      </c>
      <c r="AE5" s="796"/>
      <c r="AF5" s="796"/>
      <c r="AG5" s="796"/>
      <c r="AH5" s="796"/>
      <c r="AI5" s="796"/>
      <c r="AJ5" s="796"/>
      <c r="AK5" s="796"/>
      <c r="AL5" s="778">
        <v>27.8</v>
      </c>
      <c r="AM5" s="751"/>
      <c r="AN5" s="751"/>
      <c r="AO5" s="779"/>
      <c r="AP5" s="746" t="s">
        <v>223</v>
      </c>
      <c r="AQ5" s="747"/>
      <c r="AR5" s="747"/>
      <c r="AS5" s="747"/>
      <c r="AT5" s="747"/>
      <c r="AU5" s="747"/>
      <c r="AV5" s="747"/>
      <c r="AW5" s="747"/>
      <c r="AX5" s="747"/>
      <c r="AY5" s="747"/>
      <c r="AZ5" s="747"/>
      <c r="BA5" s="747"/>
      <c r="BB5" s="747"/>
      <c r="BC5" s="747"/>
      <c r="BD5" s="747"/>
      <c r="BE5" s="747"/>
      <c r="BF5" s="748"/>
      <c r="BG5" s="678">
        <v>3101177</v>
      </c>
      <c r="BH5" s="679"/>
      <c r="BI5" s="679"/>
      <c r="BJ5" s="679"/>
      <c r="BK5" s="679"/>
      <c r="BL5" s="679"/>
      <c r="BM5" s="679"/>
      <c r="BN5" s="680"/>
      <c r="BO5" s="715">
        <v>100</v>
      </c>
      <c r="BP5" s="715"/>
      <c r="BQ5" s="715"/>
      <c r="BR5" s="715"/>
      <c r="BS5" s="716">
        <v>52419</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255725</v>
      </c>
      <c r="S6" s="679"/>
      <c r="T6" s="679"/>
      <c r="U6" s="679"/>
      <c r="V6" s="679"/>
      <c r="W6" s="679"/>
      <c r="X6" s="679"/>
      <c r="Y6" s="680"/>
      <c r="Z6" s="715">
        <v>1.3</v>
      </c>
      <c r="AA6" s="715"/>
      <c r="AB6" s="715"/>
      <c r="AC6" s="715"/>
      <c r="AD6" s="716">
        <v>255725</v>
      </c>
      <c r="AE6" s="716"/>
      <c r="AF6" s="716"/>
      <c r="AG6" s="716"/>
      <c r="AH6" s="716"/>
      <c r="AI6" s="716"/>
      <c r="AJ6" s="716"/>
      <c r="AK6" s="716"/>
      <c r="AL6" s="681">
        <v>2.2999999999999998</v>
      </c>
      <c r="AM6" s="682"/>
      <c r="AN6" s="682"/>
      <c r="AO6" s="717"/>
      <c r="AP6" s="675" t="s">
        <v>228</v>
      </c>
      <c r="AQ6" s="676"/>
      <c r="AR6" s="676"/>
      <c r="AS6" s="676"/>
      <c r="AT6" s="676"/>
      <c r="AU6" s="676"/>
      <c r="AV6" s="676"/>
      <c r="AW6" s="676"/>
      <c r="AX6" s="676"/>
      <c r="AY6" s="676"/>
      <c r="AZ6" s="676"/>
      <c r="BA6" s="676"/>
      <c r="BB6" s="676"/>
      <c r="BC6" s="676"/>
      <c r="BD6" s="676"/>
      <c r="BE6" s="676"/>
      <c r="BF6" s="677"/>
      <c r="BG6" s="678">
        <v>3101177</v>
      </c>
      <c r="BH6" s="679"/>
      <c r="BI6" s="679"/>
      <c r="BJ6" s="679"/>
      <c r="BK6" s="679"/>
      <c r="BL6" s="679"/>
      <c r="BM6" s="679"/>
      <c r="BN6" s="680"/>
      <c r="BO6" s="715">
        <v>100</v>
      </c>
      <c r="BP6" s="715"/>
      <c r="BQ6" s="715"/>
      <c r="BR6" s="715"/>
      <c r="BS6" s="716">
        <v>52419</v>
      </c>
      <c r="BT6" s="716"/>
      <c r="BU6" s="716"/>
      <c r="BV6" s="716"/>
      <c r="BW6" s="716"/>
      <c r="BX6" s="716"/>
      <c r="BY6" s="716"/>
      <c r="BZ6" s="716"/>
      <c r="CA6" s="716"/>
      <c r="CB6" s="766"/>
      <c r="CD6" s="736" t="s">
        <v>229</v>
      </c>
      <c r="CE6" s="737"/>
      <c r="CF6" s="737"/>
      <c r="CG6" s="737"/>
      <c r="CH6" s="737"/>
      <c r="CI6" s="737"/>
      <c r="CJ6" s="737"/>
      <c r="CK6" s="737"/>
      <c r="CL6" s="737"/>
      <c r="CM6" s="737"/>
      <c r="CN6" s="737"/>
      <c r="CO6" s="737"/>
      <c r="CP6" s="737"/>
      <c r="CQ6" s="738"/>
      <c r="CR6" s="678">
        <v>158894</v>
      </c>
      <c r="CS6" s="679"/>
      <c r="CT6" s="679"/>
      <c r="CU6" s="679"/>
      <c r="CV6" s="679"/>
      <c r="CW6" s="679"/>
      <c r="CX6" s="679"/>
      <c r="CY6" s="680"/>
      <c r="CZ6" s="778">
        <v>0.8</v>
      </c>
      <c r="DA6" s="751"/>
      <c r="DB6" s="751"/>
      <c r="DC6" s="781"/>
      <c r="DD6" s="684" t="s">
        <v>230</v>
      </c>
      <c r="DE6" s="679"/>
      <c r="DF6" s="679"/>
      <c r="DG6" s="679"/>
      <c r="DH6" s="679"/>
      <c r="DI6" s="679"/>
      <c r="DJ6" s="679"/>
      <c r="DK6" s="679"/>
      <c r="DL6" s="679"/>
      <c r="DM6" s="679"/>
      <c r="DN6" s="679"/>
      <c r="DO6" s="679"/>
      <c r="DP6" s="680"/>
      <c r="DQ6" s="684">
        <v>158894</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3290</v>
      </c>
      <c r="S7" s="679"/>
      <c r="T7" s="679"/>
      <c r="U7" s="679"/>
      <c r="V7" s="679"/>
      <c r="W7" s="679"/>
      <c r="X7" s="679"/>
      <c r="Y7" s="680"/>
      <c r="Z7" s="715">
        <v>0</v>
      </c>
      <c r="AA7" s="715"/>
      <c r="AB7" s="715"/>
      <c r="AC7" s="715"/>
      <c r="AD7" s="716">
        <v>3290</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1396821</v>
      </c>
      <c r="BH7" s="679"/>
      <c r="BI7" s="679"/>
      <c r="BJ7" s="679"/>
      <c r="BK7" s="679"/>
      <c r="BL7" s="679"/>
      <c r="BM7" s="679"/>
      <c r="BN7" s="680"/>
      <c r="BO7" s="715">
        <v>45</v>
      </c>
      <c r="BP7" s="715"/>
      <c r="BQ7" s="715"/>
      <c r="BR7" s="715"/>
      <c r="BS7" s="716">
        <v>52419</v>
      </c>
      <c r="BT7" s="716"/>
      <c r="BU7" s="716"/>
      <c r="BV7" s="716"/>
      <c r="BW7" s="716"/>
      <c r="BX7" s="716"/>
      <c r="BY7" s="716"/>
      <c r="BZ7" s="716"/>
      <c r="CA7" s="716"/>
      <c r="CB7" s="766"/>
      <c r="CD7" s="711" t="s">
        <v>233</v>
      </c>
      <c r="CE7" s="712"/>
      <c r="CF7" s="712"/>
      <c r="CG7" s="712"/>
      <c r="CH7" s="712"/>
      <c r="CI7" s="712"/>
      <c r="CJ7" s="712"/>
      <c r="CK7" s="712"/>
      <c r="CL7" s="712"/>
      <c r="CM7" s="712"/>
      <c r="CN7" s="712"/>
      <c r="CO7" s="712"/>
      <c r="CP7" s="712"/>
      <c r="CQ7" s="713"/>
      <c r="CR7" s="678">
        <v>3319222</v>
      </c>
      <c r="CS7" s="679"/>
      <c r="CT7" s="679"/>
      <c r="CU7" s="679"/>
      <c r="CV7" s="679"/>
      <c r="CW7" s="679"/>
      <c r="CX7" s="679"/>
      <c r="CY7" s="680"/>
      <c r="CZ7" s="715">
        <v>17</v>
      </c>
      <c r="DA7" s="715"/>
      <c r="DB7" s="715"/>
      <c r="DC7" s="715"/>
      <c r="DD7" s="684">
        <v>866542</v>
      </c>
      <c r="DE7" s="679"/>
      <c r="DF7" s="679"/>
      <c r="DG7" s="679"/>
      <c r="DH7" s="679"/>
      <c r="DI7" s="679"/>
      <c r="DJ7" s="679"/>
      <c r="DK7" s="679"/>
      <c r="DL7" s="679"/>
      <c r="DM7" s="679"/>
      <c r="DN7" s="679"/>
      <c r="DO7" s="679"/>
      <c r="DP7" s="680"/>
      <c r="DQ7" s="684">
        <v>2051903</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22574</v>
      </c>
      <c r="S8" s="679"/>
      <c r="T8" s="679"/>
      <c r="U8" s="679"/>
      <c r="V8" s="679"/>
      <c r="W8" s="679"/>
      <c r="X8" s="679"/>
      <c r="Y8" s="680"/>
      <c r="Z8" s="715">
        <v>0.1</v>
      </c>
      <c r="AA8" s="715"/>
      <c r="AB8" s="715"/>
      <c r="AC8" s="715"/>
      <c r="AD8" s="716">
        <v>22574</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39423</v>
      </c>
      <c r="BH8" s="679"/>
      <c r="BI8" s="679"/>
      <c r="BJ8" s="679"/>
      <c r="BK8" s="679"/>
      <c r="BL8" s="679"/>
      <c r="BM8" s="679"/>
      <c r="BN8" s="680"/>
      <c r="BO8" s="715">
        <v>1.3</v>
      </c>
      <c r="BP8" s="715"/>
      <c r="BQ8" s="715"/>
      <c r="BR8" s="715"/>
      <c r="BS8" s="684" t="s">
        <v>230</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6127183</v>
      </c>
      <c r="CS8" s="679"/>
      <c r="CT8" s="679"/>
      <c r="CU8" s="679"/>
      <c r="CV8" s="679"/>
      <c r="CW8" s="679"/>
      <c r="CX8" s="679"/>
      <c r="CY8" s="680"/>
      <c r="CZ8" s="715">
        <v>31.4</v>
      </c>
      <c r="DA8" s="715"/>
      <c r="DB8" s="715"/>
      <c r="DC8" s="715"/>
      <c r="DD8" s="684">
        <v>87334</v>
      </c>
      <c r="DE8" s="679"/>
      <c r="DF8" s="679"/>
      <c r="DG8" s="679"/>
      <c r="DH8" s="679"/>
      <c r="DI8" s="679"/>
      <c r="DJ8" s="679"/>
      <c r="DK8" s="679"/>
      <c r="DL8" s="679"/>
      <c r="DM8" s="679"/>
      <c r="DN8" s="679"/>
      <c r="DO8" s="679"/>
      <c r="DP8" s="680"/>
      <c r="DQ8" s="684">
        <v>3406952</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11684</v>
      </c>
      <c r="S9" s="679"/>
      <c r="T9" s="679"/>
      <c r="U9" s="679"/>
      <c r="V9" s="679"/>
      <c r="W9" s="679"/>
      <c r="X9" s="679"/>
      <c r="Y9" s="680"/>
      <c r="Z9" s="715">
        <v>0.1</v>
      </c>
      <c r="AA9" s="715"/>
      <c r="AB9" s="715"/>
      <c r="AC9" s="715"/>
      <c r="AD9" s="716">
        <v>11684</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1023363</v>
      </c>
      <c r="BH9" s="679"/>
      <c r="BI9" s="679"/>
      <c r="BJ9" s="679"/>
      <c r="BK9" s="679"/>
      <c r="BL9" s="679"/>
      <c r="BM9" s="679"/>
      <c r="BN9" s="680"/>
      <c r="BO9" s="715">
        <v>33</v>
      </c>
      <c r="BP9" s="715"/>
      <c r="BQ9" s="715"/>
      <c r="BR9" s="715"/>
      <c r="BS9" s="684" t="s">
        <v>230</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1574803</v>
      </c>
      <c r="CS9" s="679"/>
      <c r="CT9" s="679"/>
      <c r="CU9" s="679"/>
      <c r="CV9" s="679"/>
      <c r="CW9" s="679"/>
      <c r="CX9" s="679"/>
      <c r="CY9" s="680"/>
      <c r="CZ9" s="715">
        <v>8.1</v>
      </c>
      <c r="DA9" s="715"/>
      <c r="DB9" s="715"/>
      <c r="DC9" s="715"/>
      <c r="DD9" s="684">
        <v>56329</v>
      </c>
      <c r="DE9" s="679"/>
      <c r="DF9" s="679"/>
      <c r="DG9" s="679"/>
      <c r="DH9" s="679"/>
      <c r="DI9" s="679"/>
      <c r="DJ9" s="679"/>
      <c r="DK9" s="679"/>
      <c r="DL9" s="679"/>
      <c r="DM9" s="679"/>
      <c r="DN9" s="679"/>
      <c r="DO9" s="679"/>
      <c r="DP9" s="680"/>
      <c r="DQ9" s="684">
        <v>1344780</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5" t="s">
        <v>241</v>
      </c>
      <c r="AA10" s="715"/>
      <c r="AB10" s="715"/>
      <c r="AC10" s="715"/>
      <c r="AD10" s="716" t="s">
        <v>230</v>
      </c>
      <c r="AE10" s="716"/>
      <c r="AF10" s="716"/>
      <c r="AG10" s="716"/>
      <c r="AH10" s="716"/>
      <c r="AI10" s="716"/>
      <c r="AJ10" s="716"/>
      <c r="AK10" s="716"/>
      <c r="AL10" s="681" t="s">
        <v>230</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69647</v>
      </c>
      <c r="BH10" s="679"/>
      <c r="BI10" s="679"/>
      <c r="BJ10" s="679"/>
      <c r="BK10" s="679"/>
      <c r="BL10" s="679"/>
      <c r="BM10" s="679"/>
      <c r="BN10" s="680"/>
      <c r="BO10" s="715">
        <v>2.2000000000000002</v>
      </c>
      <c r="BP10" s="715"/>
      <c r="BQ10" s="715"/>
      <c r="BR10" s="715"/>
      <c r="BS10" s="684" t="s">
        <v>241</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8140</v>
      </c>
      <c r="CS10" s="679"/>
      <c r="CT10" s="679"/>
      <c r="CU10" s="679"/>
      <c r="CV10" s="679"/>
      <c r="CW10" s="679"/>
      <c r="CX10" s="679"/>
      <c r="CY10" s="680"/>
      <c r="CZ10" s="715">
        <v>0</v>
      </c>
      <c r="DA10" s="715"/>
      <c r="DB10" s="715"/>
      <c r="DC10" s="715"/>
      <c r="DD10" s="684" t="s">
        <v>241</v>
      </c>
      <c r="DE10" s="679"/>
      <c r="DF10" s="679"/>
      <c r="DG10" s="679"/>
      <c r="DH10" s="679"/>
      <c r="DI10" s="679"/>
      <c r="DJ10" s="679"/>
      <c r="DK10" s="679"/>
      <c r="DL10" s="679"/>
      <c r="DM10" s="679"/>
      <c r="DN10" s="679"/>
      <c r="DO10" s="679"/>
      <c r="DP10" s="680"/>
      <c r="DQ10" s="684">
        <v>7642</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482285</v>
      </c>
      <c r="S11" s="679"/>
      <c r="T11" s="679"/>
      <c r="U11" s="679"/>
      <c r="V11" s="679"/>
      <c r="W11" s="679"/>
      <c r="X11" s="679"/>
      <c r="Y11" s="680"/>
      <c r="Z11" s="681">
        <v>2.4</v>
      </c>
      <c r="AA11" s="682"/>
      <c r="AB11" s="682"/>
      <c r="AC11" s="683"/>
      <c r="AD11" s="684">
        <v>482285</v>
      </c>
      <c r="AE11" s="679"/>
      <c r="AF11" s="679"/>
      <c r="AG11" s="679"/>
      <c r="AH11" s="679"/>
      <c r="AI11" s="679"/>
      <c r="AJ11" s="679"/>
      <c r="AK11" s="680"/>
      <c r="AL11" s="681">
        <v>4.3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264388</v>
      </c>
      <c r="BH11" s="679"/>
      <c r="BI11" s="679"/>
      <c r="BJ11" s="679"/>
      <c r="BK11" s="679"/>
      <c r="BL11" s="679"/>
      <c r="BM11" s="679"/>
      <c r="BN11" s="680"/>
      <c r="BO11" s="715">
        <v>8.5</v>
      </c>
      <c r="BP11" s="715"/>
      <c r="BQ11" s="715"/>
      <c r="BR11" s="715"/>
      <c r="BS11" s="684">
        <v>52419</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1057375</v>
      </c>
      <c r="CS11" s="679"/>
      <c r="CT11" s="679"/>
      <c r="CU11" s="679"/>
      <c r="CV11" s="679"/>
      <c r="CW11" s="679"/>
      <c r="CX11" s="679"/>
      <c r="CY11" s="680"/>
      <c r="CZ11" s="715">
        <v>5.4</v>
      </c>
      <c r="DA11" s="715"/>
      <c r="DB11" s="715"/>
      <c r="DC11" s="715"/>
      <c r="DD11" s="684">
        <v>373189</v>
      </c>
      <c r="DE11" s="679"/>
      <c r="DF11" s="679"/>
      <c r="DG11" s="679"/>
      <c r="DH11" s="679"/>
      <c r="DI11" s="679"/>
      <c r="DJ11" s="679"/>
      <c r="DK11" s="679"/>
      <c r="DL11" s="679"/>
      <c r="DM11" s="679"/>
      <c r="DN11" s="679"/>
      <c r="DO11" s="679"/>
      <c r="DP11" s="680"/>
      <c r="DQ11" s="684">
        <v>497080</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10673</v>
      </c>
      <c r="S12" s="679"/>
      <c r="T12" s="679"/>
      <c r="U12" s="679"/>
      <c r="V12" s="679"/>
      <c r="W12" s="679"/>
      <c r="X12" s="679"/>
      <c r="Y12" s="680"/>
      <c r="Z12" s="715">
        <v>0.1</v>
      </c>
      <c r="AA12" s="715"/>
      <c r="AB12" s="715"/>
      <c r="AC12" s="715"/>
      <c r="AD12" s="716">
        <v>10673</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1382547</v>
      </c>
      <c r="BH12" s="679"/>
      <c r="BI12" s="679"/>
      <c r="BJ12" s="679"/>
      <c r="BK12" s="679"/>
      <c r="BL12" s="679"/>
      <c r="BM12" s="679"/>
      <c r="BN12" s="680"/>
      <c r="BO12" s="715">
        <v>44.6</v>
      </c>
      <c r="BP12" s="715"/>
      <c r="BQ12" s="715"/>
      <c r="BR12" s="715"/>
      <c r="BS12" s="684" t="s">
        <v>230</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476395</v>
      </c>
      <c r="CS12" s="679"/>
      <c r="CT12" s="679"/>
      <c r="CU12" s="679"/>
      <c r="CV12" s="679"/>
      <c r="CW12" s="679"/>
      <c r="CX12" s="679"/>
      <c r="CY12" s="680"/>
      <c r="CZ12" s="715">
        <v>2.4</v>
      </c>
      <c r="DA12" s="715"/>
      <c r="DB12" s="715"/>
      <c r="DC12" s="715"/>
      <c r="DD12" s="684">
        <v>97342</v>
      </c>
      <c r="DE12" s="679"/>
      <c r="DF12" s="679"/>
      <c r="DG12" s="679"/>
      <c r="DH12" s="679"/>
      <c r="DI12" s="679"/>
      <c r="DJ12" s="679"/>
      <c r="DK12" s="679"/>
      <c r="DL12" s="679"/>
      <c r="DM12" s="679"/>
      <c r="DN12" s="679"/>
      <c r="DO12" s="679"/>
      <c r="DP12" s="680"/>
      <c r="DQ12" s="684">
        <v>305440</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241</v>
      </c>
      <c r="AA13" s="715"/>
      <c r="AB13" s="715"/>
      <c r="AC13" s="715"/>
      <c r="AD13" s="716" t="s">
        <v>241</v>
      </c>
      <c r="AE13" s="716"/>
      <c r="AF13" s="716"/>
      <c r="AG13" s="716"/>
      <c r="AH13" s="716"/>
      <c r="AI13" s="716"/>
      <c r="AJ13" s="716"/>
      <c r="AK13" s="716"/>
      <c r="AL13" s="681" t="s">
        <v>241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1381428</v>
      </c>
      <c r="BH13" s="679"/>
      <c r="BI13" s="679"/>
      <c r="BJ13" s="679"/>
      <c r="BK13" s="679"/>
      <c r="BL13" s="679"/>
      <c r="BM13" s="679"/>
      <c r="BN13" s="680"/>
      <c r="BO13" s="715">
        <v>44.5</v>
      </c>
      <c r="BP13" s="715"/>
      <c r="BQ13" s="715"/>
      <c r="BR13" s="715"/>
      <c r="BS13" s="684" t="s">
        <v>230</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1493222</v>
      </c>
      <c r="CS13" s="679"/>
      <c r="CT13" s="679"/>
      <c r="CU13" s="679"/>
      <c r="CV13" s="679"/>
      <c r="CW13" s="679"/>
      <c r="CX13" s="679"/>
      <c r="CY13" s="680"/>
      <c r="CZ13" s="715">
        <v>7.7</v>
      </c>
      <c r="DA13" s="715"/>
      <c r="DB13" s="715"/>
      <c r="DC13" s="715"/>
      <c r="DD13" s="684">
        <v>949005</v>
      </c>
      <c r="DE13" s="679"/>
      <c r="DF13" s="679"/>
      <c r="DG13" s="679"/>
      <c r="DH13" s="679"/>
      <c r="DI13" s="679"/>
      <c r="DJ13" s="679"/>
      <c r="DK13" s="679"/>
      <c r="DL13" s="679"/>
      <c r="DM13" s="679"/>
      <c r="DN13" s="679"/>
      <c r="DO13" s="679"/>
      <c r="DP13" s="680"/>
      <c r="DQ13" s="684">
        <v>510066</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26829</v>
      </c>
      <c r="S14" s="679"/>
      <c r="T14" s="679"/>
      <c r="U14" s="679"/>
      <c r="V14" s="679"/>
      <c r="W14" s="679"/>
      <c r="X14" s="679"/>
      <c r="Y14" s="680"/>
      <c r="Z14" s="715">
        <v>0.1</v>
      </c>
      <c r="AA14" s="715"/>
      <c r="AB14" s="715"/>
      <c r="AC14" s="715"/>
      <c r="AD14" s="716">
        <v>26829</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114856</v>
      </c>
      <c r="BH14" s="679"/>
      <c r="BI14" s="679"/>
      <c r="BJ14" s="679"/>
      <c r="BK14" s="679"/>
      <c r="BL14" s="679"/>
      <c r="BM14" s="679"/>
      <c r="BN14" s="680"/>
      <c r="BO14" s="715">
        <v>3.7</v>
      </c>
      <c r="BP14" s="715"/>
      <c r="BQ14" s="715"/>
      <c r="BR14" s="715"/>
      <c r="BS14" s="684" t="s">
        <v>241</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741592</v>
      </c>
      <c r="CS14" s="679"/>
      <c r="CT14" s="679"/>
      <c r="CU14" s="679"/>
      <c r="CV14" s="679"/>
      <c r="CW14" s="679"/>
      <c r="CX14" s="679"/>
      <c r="CY14" s="680"/>
      <c r="CZ14" s="715">
        <v>3.8</v>
      </c>
      <c r="DA14" s="715"/>
      <c r="DB14" s="715"/>
      <c r="DC14" s="715"/>
      <c r="DD14" s="684">
        <v>16056</v>
      </c>
      <c r="DE14" s="679"/>
      <c r="DF14" s="679"/>
      <c r="DG14" s="679"/>
      <c r="DH14" s="679"/>
      <c r="DI14" s="679"/>
      <c r="DJ14" s="679"/>
      <c r="DK14" s="679"/>
      <c r="DL14" s="679"/>
      <c r="DM14" s="679"/>
      <c r="DN14" s="679"/>
      <c r="DO14" s="679"/>
      <c r="DP14" s="680"/>
      <c r="DQ14" s="684">
        <v>700521</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241</v>
      </c>
      <c r="S15" s="679"/>
      <c r="T15" s="679"/>
      <c r="U15" s="679"/>
      <c r="V15" s="679"/>
      <c r="W15" s="679"/>
      <c r="X15" s="679"/>
      <c r="Y15" s="680"/>
      <c r="Z15" s="715" t="s">
        <v>241</v>
      </c>
      <c r="AA15" s="715"/>
      <c r="AB15" s="715"/>
      <c r="AC15" s="715"/>
      <c r="AD15" s="716" t="s">
        <v>241</v>
      </c>
      <c r="AE15" s="716"/>
      <c r="AF15" s="716"/>
      <c r="AG15" s="716"/>
      <c r="AH15" s="716"/>
      <c r="AI15" s="716"/>
      <c r="AJ15" s="716"/>
      <c r="AK15" s="716"/>
      <c r="AL15" s="681" t="s">
        <v>230</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206953</v>
      </c>
      <c r="BH15" s="679"/>
      <c r="BI15" s="679"/>
      <c r="BJ15" s="679"/>
      <c r="BK15" s="679"/>
      <c r="BL15" s="679"/>
      <c r="BM15" s="679"/>
      <c r="BN15" s="680"/>
      <c r="BO15" s="715">
        <v>6.7</v>
      </c>
      <c r="BP15" s="715"/>
      <c r="BQ15" s="715"/>
      <c r="BR15" s="715"/>
      <c r="BS15" s="684" t="s">
        <v>241</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1500061</v>
      </c>
      <c r="CS15" s="679"/>
      <c r="CT15" s="679"/>
      <c r="CU15" s="679"/>
      <c r="CV15" s="679"/>
      <c r="CW15" s="679"/>
      <c r="CX15" s="679"/>
      <c r="CY15" s="680"/>
      <c r="CZ15" s="715">
        <v>7.7</v>
      </c>
      <c r="DA15" s="715"/>
      <c r="DB15" s="715"/>
      <c r="DC15" s="715"/>
      <c r="DD15" s="684">
        <v>219489</v>
      </c>
      <c r="DE15" s="679"/>
      <c r="DF15" s="679"/>
      <c r="DG15" s="679"/>
      <c r="DH15" s="679"/>
      <c r="DI15" s="679"/>
      <c r="DJ15" s="679"/>
      <c r="DK15" s="679"/>
      <c r="DL15" s="679"/>
      <c r="DM15" s="679"/>
      <c r="DN15" s="679"/>
      <c r="DO15" s="679"/>
      <c r="DP15" s="680"/>
      <c r="DQ15" s="684">
        <v>1156446</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6971</v>
      </c>
      <c r="S16" s="679"/>
      <c r="T16" s="679"/>
      <c r="U16" s="679"/>
      <c r="V16" s="679"/>
      <c r="W16" s="679"/>
      <c r="X16" s="679"/>
      <c r="Y16" s="680"/>
      <c r="Z16" s="715">
        <v>0</v>
      </c>
      <c r="AA16" s="715"/>
      <c r="AB16" s="715"/>
      <c r="AC16" s="715"/>
      <c r="AD16" s="716">
        <v>6971</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230</v>
      </c>
      <c r="BH16" s="679"/>
      <c r="BI16" s="679"/>
      <c r="BJ16" s="679"/>
      <c r="BK16" s="679"/>
      <c r="BL16" s="679"/>
      <c r="BM16" s="679"/>
      <c r="BN16" s="680"/>
      <c r="BO16" s="715" t="s">
        <v>241</v>
      </c>
      <c r="BP16" s="715"/>
      <c r="BQ16" s="715"/>
      <c r="BR16" s="715"/>
      <c r="BS16" s="684" t="s">
        <v>241</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175065</v>
      </c>
      <c r="CS16" s="679"/>
      <c r="CT16" s="679"/>
      <c r="CU16" s="679"/>
      <c r="CV16" s="679"/>
      <c r="CW16" s="679"/>
      <c r="CX16" s="679"/>
      <c r="CY16" s="680"/>
      <c r="CZ16" s="715">
        <v>0.9</v>
      </c>
      <c r="DA16" s="715"/>
      <c r="DB16" s="715"/>
      <c r="DC16" s="715"/>
      <c r="DD16" s="684" t="s">
        <v>230</v>
      </c>
      <c r="DE16" s="679"/>
      <c r="DF16" s="679"/>
      <c r="DG16" s="679"/>
      <c r="DH16" s="679"/>
      <c r="DI16" s="679"/>
      <c r="DJ16" s="679"/>
      <c r="DK16" s="679"/>
      <c r="DL16" s="679"/>
      <c r="DM16" s="679"/>
      <c r="DN16" s="679"/>
      <c r="DO16" s="679"/>
      <c r="DP16" s="680"/>
      <c r="DQ16" s="684">
        <v>62504</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79232</v>
      </c>
      <c r="S17" s="679"/>
      <c r="T17" s="679"/>
      <c r="U17" s="679"/>
      <c r="V17" s="679"/>
      <c r="W17" s="679"/>
      <c r="X17" s="679"/>
      <c r="Y17" s="680"/>
      <c r="Z17" s="715">
        <v>0.4</v>
      </c>
      <c r="AA17" s="715"/>
      <c r="AB17" s="715"/>
      <c r="AC17" s="715"/>
      <c r="AD17" s="716">
        <v>79232</v>
      </c>
      <c r="AE17" s="716"/>
      <c r="AF17" s="716"/>
      <c r="AG17" s="716"/>
      <c r="AH17" s="716"/>
      <c r="AI17" s="716"/>
      <c r="AJ17" s="716"/>
      <c r="AK17" s="716"/>
      <c r="AL17" s="681">
        <v>0.7</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230</v>
      </c>
      <c r="BP17" s="715"/>
      <c r="BQ17" s="715"/>
      <c r="BR17" s="715"/>
      <c r="BS17" s="684" t="s">
        <v>230</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2859793</v>
      </c>
      <c r="CS17" s="679"/>
      <c r="CT17" s="679"/>
      <c r="CU17" s="679"/>
      <c r="CV17" s="679"/>
      <c r="CW17" s="679"/>
      <c r="CX17" s="679"/>
      <c r="CY17" s="680"/>
      <c r="CZ17" s="715">
        <v>14.7</v>
      </c>
      <c r="DA17" s="715"/>
      <c r="DB17" s="715"/>
      <c r="DC17" s="715"/>
      <c r="DD17" s="684" t="s">
        <v>241</v>
      </c>
      <c r="DE17" s="679"/>
      <c r="DF17" s="679"/>
      <c r="DG17" s="679"/>
      <c r="DH17" s="679"/>
      <c r="DI17" s="679"/>
      <c r="DJ17" s="679"/>
      <c r="DK17" s="679"/>
      <c r="DL17" s="679"/>
      <c r="DM17" s="679"/>
      <c r="DN17" s="679"/>
      <c r="DO17" s="679"/>
      <c r="DP17" s="680"/>
      <c r="DQ17" s="684">
        <v>2824276</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9951</v>
      </c>
      <c r="S18" s="679"/>
      <c r="T18" s="679"/>
      <c r="U18" s="679"/>
      <c r="V18" s="679"/>
      <c r="W18" s="679"/>
      <c r="X18" s="679"/>
      <c r="Y18" s="680"/>
      <c r="Z18" s="715">
        <v>0</v>
      </c>
      <c r="AA18" s="715"/>
      <c r="AB18" s="715"/>
      <c r="AC18" s="715"/>
      <c r="AD18" s="716">
        <v>9951</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241</v>
      </c>
      <c r="BH18" s="679"/>
      <c r="BI18" s="679"/>
      <c r="BJ18" s="679"/>
      <c r="BK18" s="679"/>
      <c r="BL18" s="679"/>
      <c r="BM18" s="679"/>
      <c r="BN18" s="680"/>
      <c r="BO18" s="715" t="s">
        <v>241</v>
      </c>
      <c r="BP18" s="715"/>
      <c r="BQ18" s="715"/>
      <c r="BR18" s="715"/>
      <c r="BS18" s="684" t="s">
        <v>241</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241</v>
      </c>
      <c r="CS18" s="679"/>
      <c r="CT18" s="679"/>
      <c r="CU18" s="679"/>
      <c r="CV18" s="679"/>
      <c r="CW18" s="679"/>
      <c r="CX18" s="679"/>
      <c r="CY18" s="680"/>
      <c r="CZ18" s="715" t="s">
        <v>241</v>
      </c>
      <c r="DA18" s="715"/>
      <c r="DB18" s="715"/>
      <c r="DC18" s="715"/>
      <c r="DD18" s="684" t="s">
        <v>230</v>
      </c>
      <c r="DE18" s="679"/>
      <c r="DF18" s="679"/>
      <c r="DG18" s="679"/>
      <c r="DH18" s="679"/>
      <c r="DI18" s="679"/>
      <c r="DJ18" s="679"/>
      <c r="DK18" s="679"/>
      <c r="DL18" s="679"/>
      <c r="DM18" s="679"/>
      <c r="DN18" s="679"/>
      <c r="DO18" s="679"/>
      <c r="DP18" s="680"/>
      <c r="DQ18" s="684" t="s">
        <v>241</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3616</v>
      </c>
      <c r="S19" s="679"/>
      <c r="T19" s="679"/>
      <c r="U19" s="679"/>
      <c r="V19" s="679"/>
      <c r="W19" s="679"/>
      <c r="X19" s="679"/>
      <c r="Y19" s="680"/>
      <c r="Z19" s="715">
        <v>0</v>
      </c>
      <c r="AA19" s="715"/>
      <c r="AB19" s="715"/>
      <c r="AC19" s="715"/>
      <c r="AD19" s="716">
        <v>3616</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545</v>
      </c>
      <c r="BH19" s="679"/>
      <c r="BI19" s="679"/>
      <c r="BJ19" s="679"/>
      <c r="BK19" s="679"/>
      <c r="BL19" s="679"/>
      <c r="BM19" s="679"/>
      <c r="BN19" s="680"/>
      <c r="BO19" s="715">
        <v>0</v>
      </c>
      <c r="BP19" s="715"/>
      <c r="BQ19" s="715"/>
      <c r="BR19" s="715"/>
      <c r="BS19" s="684" t="s">
        <v>241</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241</v>
      </c>
      <c r="DA19" s="715"/>
      <c r="DB19" s="715"/>
      <c r="DC19" s="715"/>
      <c r="DD19" s="684" t="s">
        <v>230</v>
      </c>
      <c r="DE19" s="679"/>
      <c r="DF19" s="679"/>
      <c r="DG19" s="679"/>
      <c r="DH19" s="679"/>
      <c r="DI19" s="679"/>
      <c r="DJ19" s="679"/>
      <c r="DK19" s="679"/>
      <c r="DL19" s="679"/>
      <c r="DM19" s="679"/>
      <c r="DN19" s="679"/>
      <c r="DO19" s="679"/>
      <c r="DP19" s="680"/>
      <c r="DQ19" s="684" t="s">
        <v>241</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534</v>
      </c>
      <c r="S20" s="679"/>
      <c r="T20" s="679"/>
      <c r="U20" s="679"/>
      <c r="V20" s="679"/>
      <c r="W20" s="679"/>
      <c r="X20" s="679"/>
      <c r="Y20" s="680"/>
      <c r="Z20" s="715">
        <v>0</v>
      </c>
      <c r="AA20" s="715"/>
      <c r="AB20" s="715"/>
      <c r="AC20" s="715"/>
      <c r="AD20" s="716">
        <v>534</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545</v>
      </c>
      <c r="BH20" s="679"/>
      <c r="BI20" s="679"/>
      <c r="BJ20" s="679"/>
      <c r="BK20" s="679"/>
      <c r="BL20" s="679"/>
      <c r="BM20" s="679"/>
      <c r="BN20" s="680"/>
      <c r="BO20" s="715">
        <v>0</v>
      </c>
      <c r="BP20" s="715"/>
      <c r="BQ20" s="715"/>
      <c r="BR20" s="715"/>
      <c r="BS20" s="684" t="s">
        <v>230</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19491745</v>
      </c>
      <c r="CS20" s="679"/>
      <c r="CT20" s="679"/>
      <c r="CU20" s="679"/>
      <c r="CV20" s="679"/>
      <c r="CW20" s="679"/>
      <c r="CX20" s="679"/>
      <c r="CY20" s="680"/>
      <c r="CZ20" s="715">
        <v>100</v>
      </c>
      <c r="DA20" s="715"/>
      <c r="DB20" s="715"/>
      <c r="DC20" s="715"/>
      <c r="DD20" s="684">
        <v>2665286</v>
      </c>
      <c r="DE20" s="679"/>
      <c r="DF20" s="679"/>
      <c r="DG20" s="679"/>
      <c r="DH20" s="679"/>
      <c r="DI20" s="679"/>
      <c r="DJ20" s="679"/>
      <c r="DK20" s="679"/>
      <c r="DL20" s="679"/>
      <c r="DM20" s="679"/>
      <c r="DN20" s="679"/>
      <c r="DO20" s="679"/>
      <c r="DP20" s="680"/>
      <c r="DQ20" s="684">
        <v>13026504</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65131</v>
      </c>
      <c r="S21" s="679"/>
      <c r="T21" s="679"/>
      <c r="U21" s="679"/>
      <c r="V21" s="679"/>
      <c r="W21" s="679"/>
      <c r="X21" s="679"/>
      <c r="Y21" s="680"/>
      <c r="Z21" s="715">
        <v>0.3</v>
      </c>
      <c r="AA21" s="715"/>
      <c r="AB21" s="715"/>
      <c r="AC21" s="715"/>
      <c r="AD21" s="716">
        <v>65131</v>
      </c>
      <c r="AE21" s="716"/>
      <c r="AF21" s="716"/>
      <c r="AG21" s="716"/>
      <c r="AH21" s="716"/>
      <c r="AI21" s="716"/>
      <c r="AJ21" s="716"/>
      <c r="AK21" s="716"/>
      <c r="AL21" s="681">
        <v>0.6</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545</v>
      </c>
      <c r="BH21" s="679"/>
      <c r="BI21" s="679"/>
      <c r="BJ21" s="679"/>
      <c r="BK21" s="679"/>
      <c r="BL21" s="679"/>
      <c r="BM21" s="679"/>
      <c r="BN21" s="680"/>
      <c r="BO21" s="715">
        <v>0</v>
      </c>
      <c r="BP21" s="715"/>
      <c r="BQ21" s="715"/>
      <c r="BR21" s="715"/>
      <c r="BS21" s="684" t="s">
        <v>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7957712</v>
      </c>
      <c r="S22" s="679"/>
      <c r="T22" s="679"/>
      <c r="U22" s="679"/>
      <c r="V22" s="679"/>
      <c r="W22" s="679"/>
      <c r="X22" s="679"/>
      <c r="Y22" s="680"/>
      <c r="Z22" s="715">
        <v>39.4</v>
      </c>
      <c r="AA22" s="715"/>
      <c r="AB22" s="715"/>
      <c r="AC22" s="715"/>
      <c r="AD22" s="716">
        <v>7112067</v>
      </c>
      <c r="AE22" s="716"/>
      <c r="AF22" s="716"/>
      <c r="AG22" s="716"/>
      <c r="AH22" s="716"/>
      <c r="AI22" s="716"/>
      <c r="AJ22" s="716"/>
      <c r="AK22" s="716"/>
      <c r="AL22" s="681">
        <v>63.8</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241</v>
      </c>
      <c r="BH22" s="679"/>
      <c r="BI22" s="679"/>
      <c r="BJ22" s="679"/>
      <c r="BK22" s="679"/>
      <c r="BL22" s="679"/>
      <c r="BM22" s="679"/>
      <c r="BN22" s="680"/>
      <c r="BO22" s="715" t="s">
        <v>241</v>
      </c>
      <c r="BP22" s="715"/>
      <c r="BQ22" s="715"/>
      <c r="BR22" s="715"/>
      <c r="BS22" s="684" t="s">
        <v>241</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7112067</v>
      </c>
      <c r="S23" s="679"/>
      <c r="T23" s="679"/>
      <c r="U23" s="679"/>
      <c r="V23" s="679"/>
      <c r="W23" s="679"/>
      <c r="X23" s="679"/>
      <c r="Y23" s="680"/>
      <c r="Z23" s="715">
        <v>35.200000000000003</v>
      </c>
      <c r="AA23" s="715"/>
      <c r="AB23" s="715"/>
      <c r="AC23" s="715"/>
      <c r="AD23" s="716">
        <v>7112067</v>
      </c>
      <c r="AE23" s="716"/>
      <c r="AF23" s="716"/>
      <c r="AG23" s="716"/>
      <c r="AH23" s="716"/>
      <c r="AI23" s="716"/>
      <c r="AJ23" s="716"/>
      <c r="AK23" s="716"/>
      <c r="AL23" s="681">
        <v>63.8</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230</v>
      </c>
      <c r="BH23" s="679"/>
      <c r="BI23" s="679"/>
      <c r="BJ23" s="679"/>
      <c r="BK23" s="679"/>
      <c r="BL23" s="679"/>
      <c r="BM23" s="679"/>
      <c r="BN23" s="680"/>
      <c r="BO23" s="715" t="s">
        <v>241</v>
      </c>
      <c r="BP23" s="715"/>
      <c r="BQ23" s="715"/>
      <c r="BR23" s="715"/>
      <c r="BS23" s="684" t="s">
        <v>230</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845645</v>
      </c>
      <c r="S24" s="679"/>
      <c r="T24" s="679"/>
      <c r="U24" s="679"/>
      <c r="V24" s="679"/>
      <c r="W24" s="679"/>
      <c r="X24" s="679"/>
      <c r="Y24" s="680"/>
      <c r="Z24" s="715">
        <v>4.2</v>
      </c>
      <c r="AA24" s="715"/>
      <c r="AB24" s="715"/>
      <c r="AC24" s="715"/>
      <c r="AD24" s="716" t="s">
        <v>230</v>
      </c>
      <c r="AE24" s="716"/>
      <c r="AF24" s="716"/>
      <c r="AG24" s="716"/>
      <c r="AH24" s="716"/>
      <c r="AI24" s="716"/>
      <c r="AJ24" s="716"/>
      <c r="AK24" s="716"/>
      <c r="AL24" s="681" t="s">
        <v>241</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241</v>
      </c>
      <c r="BH24" s="679"/>
      <c r="BI24" s="679"/>
      <c r="BJ24" s="679"/>
      <c r="BK24" s="679"/>
      <c r="BL24" s="679"/>
      <c r="BM24" s="679"/>
      <c r="BN24" s="680"/>
      <c r="BO24" s="715" t="s">
        <v>241</v>
      </c>
      <c r="BP24" s="715"/>
      <c r="BQ24" s="715"/>
      <c r="BR24" s="715"/>
      <c r="BS24" s="684" t="s">
        <v>241</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9054570</v>
      </c>
      <c r="CS24" s="734"/>
      <c r="CT24" s="734"/>
      <c r="CU24" s="734"/>
      <c r="CV24" s="734"/>
      <c r="CW24" s="734"/>
      <c r="CX24" s="734"/>
      <c r="CY24" s="777"/>
      <c r="CZ24" s="778">
        <v>46.5</v>
      </c>
      <c r="DA24" s="751"/>
      <c r="DB24" s="751"/>
      <c r="DC24" s="781"/>
      <c r="DD24" s="776">
        <v>6663980</v>
      </c>
      <c r="DE24" s="734"/>
      <c r="DF24" s="734"/>
      <c r="DG24" s="734"/>
      <c r="DH24" s="734"/>
      <c r="DI24" s="734"/>
      <c r="DJ24" s="734"/>
      <c r="DK24" s="777"/>
      <c r="DL24" s="776">
        <v>6526786</v>
      </c>
      <c r="DM24" s="734"/>
      <c r="DN24" s="734"/>
      <c r="DO24" s="734"/>
      <c r="DP24" s="734"/>
      <c r="DQ24" s="734"/>
      <c r="DR24" s="734"/>
      <c r="DS24" s="734"/>
      <c r="DT24" s="734"/>
      <c r="DU24" s="734"/>
      <c r="DV24" s="777"/>
      <c r="DW24" s="778">
        <v>56.7</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230</v>
      </c>
      <c r="S25" s="679"/>
      <c r="T25" s="679"/>
      <c r="U25" s="679"/>
      <c r="V25" s="679"/>
      <c r="W25" s="679"/>
      <c r="X25" s="679"/>
      <c r="Y25" s="680"/>
      <c r="Z25" s="715" t="s">
        <v>230</v>
      </c>
      <c r="AA25" s="715"/>
      <c r="AB25" s="715"/>
      <c r="AC25" s="715"/>
      <c r="AD25" s="716" t="s">
        <v>241</v>
      </c>
      <c r="AE25" s="716"/>
      <c r="AF25" s="716"/>
      <c r="AG25" s="716"/>
      <c r="AH25" s="716"/>
      <c r="AI25" s="716"/>
      <c r="AJ25" s="716"/>
      <c r="AK25" s="716"/>
      <c r="AL25" s="681" t="s">
        <v>241</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230</v>
      </c>
      <c r="BH25" s="679"/>
      <c r="BI25" s="679"/>
      <c r="BJ25" s="679"/>
      <c r="BK25" s="679"/>
      <c r="BL25" s="679"/>
      <c r="BM25" s="679"/>
      <c r="BN25" s="680"/>
      <c r="BO25" s="715" t="s">
        <v>230</v>
      </c>
      <c r="BP25" s="715"/>
      <c r="BQ25" s="715"/>
      <c r="BR25" s="715"/>
      <c r="BS25" s="684" t="s">
        <v>230</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3260804</v>
      </c>
      <c r="CS25" s="697"/>
      <c r="CT25" s="697"/>
      <c r="CU25" s="697"/>
      <c r="CV25" s="697"/>
      <c r="CW25" s="697"/>
      <c r="CX25" s="697"/>
      <c r="CY25" s="698"/>
      <c r="CZ25" s="681">
        <v>16.7</v>
      </c>
      <c r="DA25" s="699"/>
      <c r="DB25" s="699"/>
      <c r="DC25" s="700"/>
      <c r="DD25" s="684">
        <v>3031661</v>
      </c>
      <c r="DE25" s="697"/>
      <c r="DF25" s="697"/>
      <c r="DG25" s="697"/>
      <c r="DH25" s="697"/>
      <c r="DI25" s="697"/>
      <c r="DJ25" s="697"/>
      <c r="DK25" s="698"/>
      <c r="DL25" s="684">
        <v>2907664</v>
      </c>
      <c r="DM25" s="697"/>
      <c r="DN25" s="697"/>
      <c r="DO25" s="697"/>
      <c r="DP25" s="697"/>
      <c r="DQ25" s="697"/>
      <c r="DR25" s="697"/>
      <c r="DS25" s="697"/>
      <c r="DT25" s="697"/>
      <c r="DU25" s="697"/>
      <c r="DV25" s="698"/>
      <c r="DW25" s="681">
        <v>25.3</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11958697</v>
      </c>
      <c r="S26" s="679"/>
      <c r="T26" s="679"/>
      <c r="U26" s="679"/>
      <c r="V26" s="679"/>
      <c r="W26" s="679"/>
      <c r="X26" s="679"/>
      <c r="Y26" s="680"/>
      <c r="Z26" s="715">
        <v>59.2</v>
      </c>
      <c r="AA26" s="715"/>
      <c r="AB26" s="715"/>
      <c r="AC26" s="715"/>
      <c r="AD26" s="716">
        <v>11113052</v>
      </c>
      <c r="AE26" s="716"/>
      <c r="AF26" s="716"/>
      <c r="AG26" s="716"/>
      <c r="AH26" s="716"/>
      <c r="AI26" s="716"/>
      <c r="AJ26" s="716"/>
      <c r="AK26" s="716"/>
      <c r="AL26" s="681">
        <v>99.7</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230</v>
      </c>
      <c r="BH26" s="679"/>
      <c r="BI26" s="679"/>
      <c r="BJ26" s="679"/>
      <c r="BK26" s="679"/>
      <c r="BL26" s="679"/>
      <c r="BM26" s="679"/>
      <c r="BN26" s="680"/>
      <c r="BO26" s="715" t="s">
        <v>241</v>
      </c>
      <c r="BP26" s="715"/>
      <c r="BQ26" s="715"/>
      <c r="BR26" s="715"/>
      <c r="BS26" s="684" t="s">
        <v>241</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2144831</v>
      </c>
      <c r="CS26" s="679"/>
      <c r="CT26" s="679"/>
      <c r="CU26" s="679"/>
      <c r="CV26" s="679"/>
      <c r="CW26" s="679"/>
      <c r="CX26" s="679"/>
      <c r="CY26" s="680"/>
      <c r="CZ26" s="681">
        <v>11</v>
      </c>
      <c r="DA26" s="699"/>
      <c r="DB26" s="699"/>
      <c r="DC26" s="700"/>
      <c r="DD26" s="684">
        <v>1954108</v>
      </c>
      <c r="DE26" s="679"/>
      <c r="DF26" s="679"/>
      <c r="DG26" s="679"/>
      <c r="DH26" s="679"/>
      <c r="DI26" s="679"/>
      <c r="DJ26" s="679"/>
      <c r="DK26" s="680"/>
      <c r="DL26" s="684" t="s">
        <v>241</v>
      </c>
      <c r="DM26" s="679"/>
      <c r="DN26" s="679"/>
      <c r="DO26" s="679"/>
      <c r="DP26" s="679"/>
      <c r="DQ26" s="679"/>
      <c r="DR26" s="679"/>
      <c r="DS26" s="679"/>
      <c r="DT26" s="679"/>
      <c r="DU26" s="679"/>
      <c r="DV26" s="680"/>
      <c r="DW26" s="681" t="s">
        <v>230</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3876</v>
      </c>
      <c r="S27" s="679"/>
      <c r="T27" s="679"/>
      <c r="U27" s="679"/>
      <c r="V27" s="679"/>
      <c r="W27" s="679"/>
      <c r="X27" s="679"/>
      <c r="Y27" s="680"/>
      <c r="Z27" s="715">
        <v>0</v>
      </c>
      <c r="AA27" s="715"/>
      <c r="AB27" s="715"/>
      <c r="AC27" s="715"/>
      <c r="AD27" s="716">
        <v>3876</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3101722</v>
      </c>
      <c r="BH27" s="679"/>
      <c r="BI27" s="679"/>
      <c r="BJ27" s="679"/>
      <c r="BK27" s="679"/>
      <c r="BL27" s="679"/>
      <c r="BM27" s="679"/>
      <c r="BN27" s="680"/>
      <c r="BO27" s="715">
        <v>100</v>
      </c>
      <c r="BP27" s="715"/>
      <c r="BQ27" s="715"/>
      <c r="BR27" s="715"/>
      <c r="BS27" s="684">
        <v>52419</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2933973</v>
      </c>
      <c r="CS27" s="697"/>
      <c r="CT27" s="697"/>
      <c r="CU27" s="697"/>
      <c r="CV27" s="697"/>
      <c r="CW27" s="697"/>
      <c r="CX27" s="697"/>
      <c r="CY27" s="698"/>
      <c r="CZ27" s="681">
        <v>15.1</v>
      </c>
      <c r="DA27" s="699"/>
      <c r="DB27" s="699"/>
      <c r="DC27" s="700"/>
      <c r="DD27" s="684">
        <v>808043</v>
      </c>
      <c r="DE27" s="697"/>
      <c r="DF27" s="697"/>
      <c r="DG27" s="697"/>
      <c r="DH27" s="697"/>
      <c r="DI27" s="697"/>
      <c r="DJ27" s="697"/>
      <c r="DK27" s="698"/>
      <c r="DL27" s="684">
        <v>794846</v>
      </c>
      <c r="DM27" s="697"/>
      <c r="DN27" s="697"/>
      <c r="DO27" s="697"/>
      <c r="DP27" s="697"/>
      <c r="DQ27" s="697"/>
      <c r="DR27" s="697"/>
      <c r="DS27" s="697"/>
      <c r="DT27" s="697"/>
      <c r="DU27" s="697"/>
      <c r="DV27" s="698"/>
      <c r="DW27" s="681">
        <v>6.9</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41323</v>
      </c>
      <c r="S28" s="679"/>
      <c r="T28" s="679"/>
      <c r="U28" s="679"/>
      <c r="V28" s="679"/>
      <c r="W28" s="679"/>
      <c r="X28" s="679"/>
      <c r="Y28" s="680"/>
      <c r="Z28" s="715">
        <v>0.2</v>
      </c>
      <c r="AA28" s="715"/>
      <c r="AB28" s="715"/>
      <c r="AC28" s="715"/>
      <c r="AD28" s="716" t="s">
        <v>230</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2859793</v>
      </c>
      <c r="CS28" s="679"/>
      <c r="CT28" s="679"/>
      <c r="CU28" s="679"/>
      <c r="CV28" s="679"/>
      <c r="CW28" s="679"/>
      <c r="CX28" s="679"/>
      <c r="CY28" s="680"/>
      <c r="CZ28" s="681">
        <v>14.7</v>
      </c>
      <c r="DA28" s="699"/>
      <c r="DB28" s="699"/>
      <c r="DC28" s="700"/>
      <c r="DD28" s="684">
        <v>2824276</v>
      </c>
      <c r="DE28" s="679"/>
      <c r="DF28" s="679"/>
      <c r="DG28" s="679"/>
      <c r="DH28" s="679"/>
      <c r="DI28" s="679"/>
      <c r="DJ28" s="679"/>
      <c r="DK28" s="680"/>
      <c r="DL28" s="684">
        <v>2824276</v>
      </c>
      <c r="DM28" s="679"/>
      <c r="DN28" s="679"/>
      <c r="DO28" s="679"/>
      <c r="DP28" s="679"/>
      <c r="DQ28" s="679"/>
      <c r="DR28" s="679"/>
      <c r="DS28" s="679"/>
      <c r="DT28" s="679"/>
      <c r="DU28" s="679"/>
      <c r="DV28" s="680"/>
      <c r="DW28" s="681">
        <v>24.5</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251435</v>
      </c>
      <c r="S29" s="679"/>
      <c r="T29" s="679"/>
      <c r="U29" s="679"/>
      <c r="V29" s="679"/>
      <c r="W29" s="679"/>
      <c r="X29" s="679"/>
      <c r="Y29" s="680"/>
      <c r="Z29" s="715">
        <v>1.2</v>
      </c>
      <c r="AA29" s="715"/>
      <c r="AB29" s="715"/>
      <c r="AC29" s="715"/>
      <c r="AD29" s="716">
        <v>19233</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2859793</v>
      </c>
      <c r="CS29" s="697"/>
      <c r="CT29" s="697"/>
      <c r="CU29" s="697"/>
      <c r="CV29" s="697"/>
      <c r="CW29" s="697"/>
      <c r="CX29" s="697"/>
      <c r="CY29" s="698"/>
      <c r="CZ29" s="681">
        <v>14.7</v>
      </c>
      <c r="DA29" s="699"/>
      <c r="DB29" s="699"/>
      <c r="DC29" s="700"/>
      <c r="DD29" s="684">
        <v>2824276</v>
      </c>
      <c r="DE29" s="697"/>
      <c r="DF29" s="697"/>
      <c r="DG29" s="697"/>
      <c r="DH29" s="697"/>
      <c r="DI29" s="697"/>
      <c r="DJ29" s="697"/>
      <c r="DK29" s="698"/>
      <c r="DL29" s="684">
        <v>2824276</v>
      </c>
      <c r="DM29" s="697"/>
      <c r="DN29" s="697"/>
      <c r="DO29" s="697"/>
      <c r="DP29" s="697"/>
      <c r="DQ29" s="697"/>
      <c r="DR29" s="697"/>
      <c r="DS29" s="697"/>
      <c r="DT29" s="697"/>
      <c r="DU29" s="697"/>
      <c r="DV29" s="698"/>
      <c r="DW29" s="681">
        <v>24.5</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21036</v>
      </c>
      <c r="S30" s="679"/>
      <c r="T30" s="679"/>
      <c r="U30" s="679"/>
      <c r="V30" s="679"/>
      <c r="W30" s="679"/>
      <c r="X30" s="679"/>
      <c r="Y30" s="680"/>
      <c r="Z30" s="715">
        <v>0.1</v>
      </c>
      <c r="AA30" s="715"/>
      <c r="AB30" s="715"/>
      <c r="AC30" s="715"/>
      <c r="AD30" s="716" t="s">
        <v>241</v>
      </c>
      <c r="AE30" s="716"/>
      <c r="AF30" s="716"/>
      <c r="AG30" s="716"/>
      <c r="AH30" s="716"/>
      <c r="AI30" s="716"/>
      <c r="AJ30" s="716"/>
      <c r="AK30" s="716"/>
      <c r="AL30" s="681" t="s">
        <v>230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2690985</v>
      </c>
      <c r="CS30" s="679"/>
      <c r="CT30" s="679"/>
      <c r="CU30" s="679"/>
      <c r="CV30" s="679"/>
      <c r="CW30" s="679"/>
      <c r="CX30" s="679"/>
      <c r="CY30" s="680"/>
      <c r="CZ30" s="681">
        <v>13.8</v>
      </c>
      <c r="DA30" s="699"/>
      <c r="DB30" s="699"/>
      <c r="DC30" s="700"/>
      <c r="DD30" s="684">
        <v>2656003</v>
      </c>
      <c r="DE30" s="679"/>
      <c r="DF30" s="679"/>
      <c r="DG30" s="679"/>
      <c r="DH30" s="679"/>
      <c r="DI30" s="679"/>
      <c r="DJ30" s="679"/>
      <c r="DK30" s="680"/>
      <c r="DL30" s="684">
        <v>2656003</v>
      </c>
      <c r="DM30" s="679"/>
      <c r="DN30" s="679"/>
      <c r="DO30" s="679"/>
      <c r="DP30" s="679"/>
      <c r="DQ30" s="679"/>
      <c r="DR30" s="679"/>
      <c r="DS30" s="679"/>
      <c r="DT30" s="679"/>
      <c r="DU30" s="679"/>
      <c r="DV30" s="680"/>
      <c r="DW30" s="681">
        <v>23.1</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2350604</v>
      </c>
      <c r="S31" s="679"/>
      <c r="T31" s="679"/>
      <c r="U31" s="679"/>
      <c r="V31" s="679"/>
      <c r="W31" s="679"/>
      <c r="X31" s="679"/>
      <c r="Y31" s="680"/>
      <c r="Z31" s="715">
        <v>11.6</v>
      </c>
      <c r="AA31" s="715"/>
      <c r="AB31" s="715"/>
      <c r="AC31" s="715"/>
      <c r="AD31" s="716" t="s">
        <v>241</v>
      </c>
      <c r="AE31" s="716"/>
      <c r="AF31" s="716"/>
      <c r="AG31" s="716"/>
      <c r="AH31" s="716"/>
      <c r="AI31" s="716"/>
      <c r="AJ31" s="716"/>
      <c r="AK31" s="716"/>
      <c r="AL31" s="681" t="s">
        <v>230</v>
      </c>
      <c r="AM31" s="682"/>
      <c r="AN31" s="682"/>
      <c r="AO31" s="717"/>
      <c r="AP31" s="753" t="s">
        <v>308</v>
      </c>
      <c r="AQ31" s="754"/>
      <c r="AR31" s="754"/>
      <c r="AS31" s="754"/>
      <c r="AT31" s="759" t="s">
        <v>309</v>
      </c>
      <c r="AU31" s="231"/>
      <c r="AV31" s="231"/>
      <c r="AW31" s="231"/>
      <c r="AX31" s="746" t="s">
        <v>185</v>
      </c>
      <c r="AY31" s="747"/>
      <c r="AZ31" s="747"/>
      <c r="BA31" s="747"/>
      <c r="BB31" s="747"/>
      <c r="BC31" s="747"/>
      <c r="BD31" s="747"/>
      <c r="BE31" s="747"/>
      <c r="BF31" s="748"/>
      <c r="BG31" s="749">
        <v>99.1</v>
      </c>
      <c r="BH31" s="750"/>
      <c r="BI31" s="750"/>
      <c r="BJ31" s="750"/>
      <c r="BK31" s="750"/>
      <c r="BL31" s="750"/>
      <c r="BM31" s="751">
        <v>97</v>
      </c>
      <c r="BN31" s="750"/>
      <c r="BO31" s="750"/>
      <c r="BP31" s="750"/>
      <c r="BQ31" s="752"/>
      <c r="BR31" s="749">
        <v>99</v>
      </c>
      <c r="BS31" s="750"/>
      <c r="BT31" s="750"/>
      <c r="BU31" s="750"/>
      <c r="BV31" s="750"/>
      <c r="BW31" s="750"/>
      <c r="BX31" s="751">
        <v>96.6</v>
      </c>
      <c r="BY31" s="750"/>
      <c r="BZ31" s="750"/>
      <c r="CA31" s="750"/>
      <c r="CB31" s="752"/>
      <c r="CD31" s="769"/>
      <c r="CE31" s="770"/>
      <c r="CF31" s="711" t="s">
        <v>310</v>
      </c>
      <c r="CG31" s="712"/>
      <c r="CH31" s="712"/>
      <c r="CI31" s="712"/>
      <c r="CJ31" s="712"/>
      <c r="CK31" s="712"/>
      <c r="CL31" s="712"/>
      <c r="CM31" s="712"/>
      <c r="CN31" s="712"/>
      <c r="CO31" s="712"/>
      <c r="CP31" s="712"/>
      <c r="CQ31" s="713"/>
      <c r="CR31" s="678">
        <v>168808</v>
      </c>
      <c r="CS31" s="697"/>
      <c r="CT31" s="697"/>
      <c r="CU31" s="697"/>
      <c r="CV31" s="697"/>
      <c r="CW31" s="697"/>
      <c r="CX31" s="697"/>
      <c r="CY31" s="698"/>
      <c r="CZ31" s="681">
        <v>0.9</v>
      </c>
      <c r="DA31" s="699"/>
      <c r="DB31" s="699"/>
      <c r="DC31" s="700"/>
      <c r="DD31" s="684">
        <v>168273</v>
      </c>
      <c r="DE31" s="697"/>
      <c r="DF31" s="697"/>
      <c r="DG31" s="697"/>
      <c r="DH31" s="697"/>
      <c r="DI31" s="697"/>
      <c r="DJ31" s="697"/>
      <c r="DK31" s="698"/>
      <c r="DL31" s="684">
        <v>168273</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t="s">
        <v>230</v>
      </c>
      <c r="S32" s="679"/>
      <c r="T32" s="679"/>
      <c r="U32" s="679"/>
      <c r="V32" s="679"/>
      <c r="W32" s="679"/>
      <c r="X32" s="679"/>
      <c r="Y32" s="680"/>
      <c r="Z32" s="715" t="s">
        <v>230</v>
      </c>
      <c r="AA32" s="715"/>
      <c r="AB32" s="715"/>
      <c r="AC32" s="715"/>
      <c r="AD32" s="716" t="s">
        <v>241</v>
      </c>
      <c r="AE32" s="716"/>
      <c r="AF32" s="716"/>
      <c r="AG32" s="716"/>
      <c r="AH32" s="716"/>
      <c r="AI32" s="716"/>
      <c r="AJ32" s="716"/>
      <c r="AK32" s="716"/>
      <c r="AL32" s="681" t="s">
        <v>241</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99.3</v>
      </c>
      <c r="BH32" s="697"/>
      <c r="BI32" s="697"/>
      <c r="BJ32" s="697"/>
      <c r="BK32" s="697"/>
      <c r="BL32" s="697"/>
      <c r="BM32" s="682">
        <v>98.3</v>
      </c>
      <c r="BN32" s="763"/>
      <c r="BO32" s="763"/>
      <c r="BP32" s="763"/>
      <c r="BQ32" s="721"/>
      <c r="BR32" s="762">
        <v>99.3</v>
      </c>
      <c r="BS32" s="697"/>
      <c r="BT32" s="697"/>
      <c r="BU32" s="697"/>
      <c r="BV32" s="697"/>
      <c r="BW32" s="697"/>
      <c r="BX32" s="682">
        <v>98.2</v>
      </c>
      <c r="BY32" s="763"/>
      <c r="BZ32" s="763"/>
      <c r="CA32" s="763"/>
      <c r="CB32" s="721"/>
      <c r="CD32" s="771"/>
      <c r="CE32" s="772"/>
      <c r="CF32" s="711" t="s">
        <v>314</v>
      </c>
      <c r="CG32" s="712"/>
      <c r="CH32" s="712"/>
      <c r="CI32" s="712"/>
      <c r="CJ32" s="712"/>
      <c r="CK32" s="712"/>
      <c r="CL32" s="712"/>
      <c r="CM32" s="712"/>
      <c r="CN32" s="712"/>
      <c r="CO32" s="712"/>
      <c r="CP32" s="712"/>
      <c r="CQ32" s="713"/>
      <c r="CR32" s="678" t="s">
        <v>241</v>
      </c>
      <c r="CS32" s="679"/>
      <c r="CT32" s="679"/>
      <c r="CU32" s="679"/>
      <c r="CV32" s="679"/>
      <c r="CW32" s="679"/>
      <c r="CX32" s="679"/>
      <c r="CY32" s="680"/>
      <c r="CZ32" s="681" t="s">
        <v>241</v>
      </c>
      <c r="DA32" s="699"/>
      <c r="DB32" s="699"/>
      <c r="DC32" s="700"/>
      <c r="DD32" s="684" t="s">
        <v>241</v>
      </c>
      <c r="DE32" s="679"/>
      <c r="DF32" s="679"/>
      <c r="DG32" s="679"/>
      <c r="DH32" s="679"/>
      <c r="DI32" s="679"/>
      <c r="DJ32" s="679"/>
      <c r="DK32" s="680"/>
      <c r="DL32" s="684" t="s">
        <v>241</v>
      </c>
      <c r="DM32" s="679"/>
      <c r="DN32" s="679"/>
      <c r="DO32" s="679"/>
      <c r="DP32" s="679"/>
      <c r="DQ32" s="679"/>
      <c r="DR32" s="679"/>
      <c r="DS32" s="679"/>
      <c r="DT32" s="679"/>
      <c r="DU32" s="679"/>
      <c r="DV32" s="680"/>
      <c r="DW32" s="681" t="s">
        <v>230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1350247</v>
      </c>
      <c r="S33" s="679"/>
      <c r="T33" s="679"/>
      <c r="U33" s="679"/>
      <c r="V33" s="679"/>
      <c r="W33" s="679"/>
      <c r="X33" s="679"/>
      <c r="Y33" s="680"/>
      <c r="Z33" s="715">
        <v>6.7</v>
      </c>
      <c r="AA33" s="715"/>
      <c r="AB33" s="715"/>
      <c r="AC33" s="715"/>
      <c r="AD33" s="716" t="s">
        <v>241</v>
      </c>
      <c r="AE33" s="716"/>
      <c r="AF33" s="716"/>
      <c r="AG33" s="716"/>
      <c r="AH33" s="716"/>
      <c r="AI33" s="716"/>
      <c r="AJ33" s="716"/>
      <c r="AK33" s="716"/>
      <c r="AL33" s="681" t="s">
        <v>241</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98.8</v>
      </c>
      <c r="BH33" s="663"/>
      <c r="BI33" s="663"/>
      <c r="BJ33" s="663"/>
      <c r="BK33" s="663"/>
      <c r="BL33" s="663"/>
      <c r="BM33" s="706">
        <v>95.7</v>
      </c>
      <c r="BN33" s="663"/>
      <c r="BO33" s="663"/>
      <c r="BP33" s="663"/>
      <c r="BQ33" s="727"/>
      <c r="BR33" s="745">
        <v>98.7</v>
      </c>
      <c r="BS33" s="663"/>
      <c r="BT33" s="663"/>
      <c r="BU33" s="663"/>
      <c r="BV33" s="663"/>
      <c r="BW33" s="663"/>
      <c r="BX33" s="706">
        <v>95.1</v>
      </c>
      <c r="BY33" s="663"/>
      <c r="BZ33" s="663"/>
      <c r="CA33" s="663"/>
      <c r="CB33" s="727"/>
      <c r="CD33" s="711" t="s">
        <v>317</v>
      </c>
      <c r="CE33" s="712"/>
      <c r="CF33" s="712"/>
      <c r="CG33" s="712"/>
      <c r="CH33" s="712"/>
      <c r="CI33" s="712"/>
      <c r="CJ33" s="712"/>
      <c r="CK33" s="712"/>
      <c r="CL33" s="712"/>
      <c r="CM33" s="712"/>
      <c r="CN33" s="712"/>
      <c r="CO33" s="712"/>
      <c r="CP33" s="712"/>
      <c r="CQ33" s="713"/>
      <c r="CR33" s="678">
        <v>7596824</v>
      </c>
      <c r="CS33" s="697"/>
      <c r="CT33" s="697"/>
      <c r="CU33" s="697"/>
      <c r="CV33" s="697"/>
      <c r="CW33" s="697"/>
      <c r="CX33" s="697"/>
      <c r="CY33" s="698"/>
      <c r="CZ33" s="681">
        <v>39</v>
      </c>
      <c r="DA33" s="699"/>
      <c r="DB33" s="699"/>
      <c r="DC33" s="700"/>
      <c r="DD33" s="684">
        <v>5885416</v>
      </c>
      <c r="DE33" s="697"/>
      <c r="DF33" s="697"/>
      <c r="DG33" s="697"/>
      <c r="DH33" s="697"/>
      <c r="DI33" s="697"/>
      <c r="DJ33" s="697"/>
      <c r="DK33" s="698"/>
      <c r="DL33" s="684">
        <v>4193883</v>
      </c>
      <c r="DM33" s="697"/>
      <c r="DN33" s="697"/>
      <c r="DO33" s="697"/>
      <c r="DP33" s="697"/>
      <c r="DQ33" s="697"/>
      <c r="DR33" s="697"/>
      <c r="DS33" s="697"/>
      <c r="DT33" s="697"/>
      <c r="DU33" s="697"/>
      <c r="DV33" s="698"/>
      <c r="DW33" s="681">
        <v>36.4</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131310</v>
      </c>
      <c r="S34" s="679"/>
      <c r="T34" s="679"/>
      <c r="U34" s="679"/>
      <c r="V34" s="679"/>
      <c r="W34" s="679"/>
      <c r="X34" s="679"/>
      <c r="Y34" s="680"/>
      <c r="Z34" s="715">
        <v>0.7</v>
      </c>
      <c r="AA34" s="715"/>
      <c r="AB34" s="715"/>
      <c r="AC34" s="715"/>
      <c r="AD34" s="716">
        <v>10334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2770518</v>
      </c>
      <c r="CS34" s="679"/>
      <c r="CT34" s="679"/>
      <c r="CU34" s="679"/>
      <c r="CV34" s="679"/>
      <c r="CW34" s="679"/>
      <c r="CX34" s="679"/>
      <c r="CY34" s="680"/>
      <c r="CZ34" s="681">
        <v>14.2</v>
      </c>
      <c r="DA34" s="699"/>
      <c r="DB34" s="699"/>
      <c r="DC34" s="700"/>
      <c r="DD34" s="684">
        <v>1901110</v>
      </c>
      <c r="DE34" s="679"/>
      <c r="DF34" s="679"/>
      <c r="DG34" s="679"/>
      <c r="DH34" s="679"/>
      <c r="DI34" s="679"/>
      <c r="DJ34" s="679"/>
      <c r="DK34" s="680"/>
      <c r="DL34" s="684">
        <v>1180820</v>
      </c>
      <c r="DM34" s="679"/>
      <c r="DN34" s="679"/>
      <c r="DO34" s="679"/>
      <c r="DP34" s="679"/>
      <c r="DQ34" s="679"/>
      <c r="DR34" s="679"/>
      <c r="DS34" s="679"/>
      <c r="DT34" s="679"/>
      <c r="DU34" s="679"/>
      <c r="DV34" s="680"/>
      <c r="DW34" s="681">
        <v>10.3</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14831</v>
      </c>
      <c r="S35" s="679"/>
      <c r="T35" s="679"/>
      <c r="U35" s="679"/>
      <c r="V35" s="679"/>
      <c r="W35" s="679"/>
      <c r="X35" s="679"/>
      <c r="Y35" s="680"/>
      <c r="Z35" s="715">
        <v>0.1</v>
      </c>
      <c r="AA35" s="715"/>
      <c r="AB35" s="715"/>
      <c r="AC35" s="715"/>
      <c r="AD35" s="716" t="s">
        <v>230</v>
      </c>
      <c r="AE35" s="716"/>
      <c r="AF35" s="716"/>
      <c r="AG35" s="716"/>
      <c r="AH35" s="716"/>
      <c r="AI35" s="716"/>
      <c r="AJ35" s="716"/>
      <c r="AK35" s="716"/>
      <c r="AL35" s="681" t="s">
        <v>241</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264629</v>
      </c>
      <c r="CS35" s="697"/>
      <c r="CT35" s="697"/>
      <c r="CU35" s="697"/>
      <c r="CV35" s="697"/>
      <c r="CW35" s="697"/>
      <c r="CX35" s="697"/>
      <c r="CY35" s="698"/>
      <c r="CZ35" s="681">
        <v>1.4</v>
      </c>
      <c r="DA35" s="699"/>
      <c r="DB35" s="699"/>
      <c r="DC35" s="700"/>
      <c r="DD35" s="684">
        <v>123319</v>
      </c>
      <c r="DE35" s="697"/>
      <c r="DF35" s="697"/>
      <c r="DG35" s="697"/>
      <c r="DH35" s="697"/>
      <c r="DI35" s="697"/>
      <c r="DJ35" s="697"/>
      <c r="DK35" s="698"/>
      <c r="DL35" s="684">
        <v>123319</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699856</v>
      </c>
      <c r="S36" s="679"/>
      <c r="T36" s="679"/>
      <c r="U36" s="679"/>
      <c r="V36" s="679"/>
      <c r="W36" s="679"/>
      <c r="X36" s="679"/>
      <c r="Y36" s="680"/>
      <c r="Z36" s="715">
        <v>3.5</v>
      </c>
      <c r="AA36" s="715"/>
      <c r="AB36" s="715"/>
      <c r="AC36" s="715"/>
      <c r="AD36" s="716" t="s">
        <v>241</v>
      </c>
      <c r="AE36" s="716"/>
      <c r="AF36" s="716"/>
      <c r="AG36" s="716"/>
      <c r="AH36" s="716"/>
      <c r="AI36" s="716"/>
      <c r="AJ36" s="716"/>
      <c r="AK36" s="716"/>
      <c r="AL36" s="681" t="s">
        <v>241</v>
      </c>
      <c r="AM36" s="682"/>
      <c r="AN36" s="682"/>
      <c r="AO36" s="717"/>
      <c r="AP36" s="235"/>
      <c r="AQ36" s="730" t="s">
        <v>325</v>
      </c>
      <c r="AR36" s="731"/>
      <c r="AS36" s="731"/>
      <c r="AT36" s="731"/>
      <c r="AU36" s="731"/>
      <c r="AV36" s="731"/>
      <c r="AW36" s="731"/>
      <c r="AX36" s="731"/>
      <c r="AY36" s="732"/>
      <c r="AZ36" s="733">
        <v>2115589</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42046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2362122</v>
      </c>
      <c r="CS36" s="679"/>
      <c r="CT36" s="679"/>
      <c r="CU36" s="679"/>
      <c r="CV36" s="679"/>
      <c r="CW36" s="679"/>
      <c r="CX36" s="679"/>
      <c r="CY36" s="680"/>
      <c r="CZ36" s="681">
        <v>12.1</v>
      </c>
      <c r="DA36" s="699"/>
      <c r="DB36" s="699"/>
      <c r="DC36" s="700"/>
      <c r="DD36" s="684">
        <v>2045299</v>
      </c>
      <c r="DE36" s="679"/>
      <c r="DF36" s="679"/>
      <c r="DG36" s="679"/>
      <c r="DH36" s="679"/>
      <c r="DI36" s="679"/>
      <c r="DJ36" s="679"/>
      <c r="DK36" s="680"/>
      <c r="DL36" s="684">
        <v>1612805</v>
      </c>
      <c r="DM36" s="679"/>
      <c r="DN36" s="679"/>
      <c r="DO36" s="679"/>
      <c r="DP36" s="679"/>
      <c r="DQ36" s="679"/>
      <c r="DR36" s="679"/>
      <c r="DS36" s="679"/>
      <c r="DT36" s="679"/>
      <c r="DU36" s="679"/>
      <c r="DV36" s="680"/>
      <c r="DW36" s="681">
        <v>14</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745144</v>
      </c>
      <c r="S37" s="679"/>
      <c r="T37" s="679"/>
      <c r="U37" s="679"/>
      <c r="V37" s="679"/>
      <c r="W37" s="679"/>
      <c r="X37" s="679"/>
      <c r="Y37" s="680"/>
      <c r="Z37" s="715">
        <v>3.7</v>
      </c>
      <c r="AA37" s="715"/>
      <c r="AB37" s="715"/>
      <c r="AC37" s="715"/>
      <c r="AD37" s="716" t="s">
        <v>241</v>
      </c>
      <c r="AE37" s="716"/>
      <c r="AF37" s="716"/>
      <c r="AG37" s="716"/>
      <c r="AH37" s="716"/>
      <c r="AI37" s="716"/>
      <c r="AJ37" s="716"/>
      <c r="AK37" s="716"/>
      <c r="AL37" s="681" t="s">
        <v>241</v>
      </c>
      <c r="AM37" s="682"/>
      <c r="AN37" s="682"/>
      <c r="AO37" s="717"/>
      <c r="AQ37" s="718" t="s">
        <v>329</v>
      </c>
      <c r="AR37" s="719"/>
      <c r="AS37" s="719"/>
      <c r="AT37" s="719"/>
      <c r="AU37" s="719"/>
      <c r="AV37" s="719"/>
      <c r="AW37" s="719"/>
      <c r="AX37" s="719"/>
      <c r="AY37" s="720"/>
      <c r="AZ37" s="678">
        <v>299070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-5640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1352637</v>
      </c>
      <c r="CS37" s="697"/>
      <c r="CT37" s="697"/>
      <c r="CU37" s="697"/>
      <c r="CV37" s="697"/>
      <c r="CW37" s="697"/>
      <c r="CX37" s="697"/>
      <c r="CY37" s="698"/>
      <c r="CZ37" s="681">
        <v>6.9</v>
      </c>
      <c r="DA37" s="699"/>
      <c r="DB37" s="699"/>
      <c r="DC37" s="700"/>
      <c r="DD37" s="684">
        <v>1232983</v>
      </c>
      <c r="DE37" s="697"/>
      <c r="DF37" s="697"/>
      <c r="DG37" s="697"/>
      <c r="DH37" s="697"/>
      <c r="DI37" s="697"/>
      <c r="DJ37" s="697"/>
      <c r="DK37" s="698"/>
      <c r="DL37" s="684">
        <v>1124138</v>
      </c>
      <c r="DM37" s="697"/>
      <c r="DN37" s="697"/>
      <c r="DO37" s="697"/>
      <c r="DP37" s="697"/>
      <c r="DQ37" s="697"/>
      <c r="DR37" s="697"/>
      <c r="DS37" s="697"/>
      <c r="DT37" s="697"/>
      <c r="DU37" s="697"/>
      <c r="DV37" s="698"/>
      <c r="DW37" s="681">
        <v>9.8000000000000007</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375091</v>
      </c>
      <c r="S38" s="679"/>
      <c r="T38" s="679"/>
      <c r="U38" s="679"/>
      <c r="V38" s="679"/>
      <c r="W38" s="679"/>
      <c r="X38" s="679"/>
      <c r="Y38" s="680"/>
      <c r="Z38" s="715">
        <v>1.9</v>
      </c>
      <c r="AA38" s="715"/>
      <c r="AB38" s="715"/>
      <c r="AC38" s="715"/>
      <c r="AD38" s="716">
        <v>64</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55171</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3782</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1709315</v>
      </c>
      <c r="CS38" s="679"/>
      <c r="CT38" s="679"/>
      <c r="CU38" s="679"/>
      <c r="CV38" s="679"/>
      <c r="CW38" s="679"/>
      <c r="CX38" s="679"/>
      <c r="CY38" s="680"/>
      <c r="CZ38" s="681">
        <v>8.8000000000000007</v>
      </c>
      <c r="DA38" s="699"/>
      <c r="DB38" s="699"/>
      <c r="DC38" s="700"/>
      <c r="DD38" s="684">
        <v>1405520</v>
      </c>
      <c r="DE38" s="679"/>
      <c r="DF38" s="679"/>
      <c r="DG38" s="679"/>
      <c r="DH38" s="679"/>
      <c r="DI38" s="679"/>
      <c r="DJ38" s="679"/>
      <c r="DK38" s="680"/>
      <c r="DL38" s="684">
        <v>1276939</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2251100</v>
      </c>
      <c r="S39" s="679"/>
      <c r="T39" s="679"/>
      <c r="U39" s="679"/>
      <c r="V39" s="679"/>
      <c r="W39" s="679"/>
      <c r="X39" s="679"/>
      <c r="Y39" s="680"/>
      <c r="Z39" s="715">
        <v>11.1</v>
      </c>
      <c r="AA39" s="715"/>
      <c r="AB39" s="715"/>
      <c r="AC39" s="715"/>
      <c r="AD39" s="716" t="s">
        <v>230</v>
      </c>
      <c r="AE39" s="716"/>
      <c r="AF39" s="716"/>
      <c r="AG39" s="716"/>
      <c r="AH39" s="716"/>
      <c r="AI39" s="716"/>
      <c r="AJ39" s="716"/>
      <c r="AK39" s="716"/>
      <c r="AL39" s="681" t="s">
        <v>230</v>
      </c>
      <c r="AM39" s="682"/>
      <c r="AN39" s="682"/>
      <c r="AO39" s="717"/>
      <c r="AQ39" s="718" t="s">
        <v>337</v>
      </c>
      <c r="AR39" s="719"/>
      <c r="AS39" s="719"/>
      <c r="AT39" s="719"/>
      <c r="AU39" s="719"/>
      <c r="AV39" s="719"/>
      <c r="AW39" s="719"/>
      <c r="AX39" s="719"/>
      <c r="AY39" s="720"/>
      <c r="AZ39" s="678">
        <v>51913</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5728</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392605</v>
      </c>
      <c r="CS39" s="697"/>
      <c r="CT39" s="697"/>
      <c r="CU39" s="697"/>
      <c r="CV39" s="697"/>
      <c r="CW39" s="697"/>
      <c r="CX39" s="697"/>
      <c r="CY39" s="698"/>
      <c r="CZ39" s="681">
        <v>2</v>
      </c>
      <c r="DA39" s="699"/>
      <c r="DB39" s="699"/>
      <c r="DC39" s="700"/>
      <c r="DD39" s="684">
        <v>312533</v>
      </c>
      <c r="DE39" s="697"/>
      <c r="DF39" s="697"/>
      <c r="DG39" s="697"/>
      <c r="DH39" s="697"/>
      <c r="DI39" s="697"/>
      <c r="DJ39" s="697"/>
      <c r="DK39" s="698"/>
      <c r="DL39" s="684" t="s">
        <v>241</v>
      </c>
      <c r="DM39" s="697"/>
      <c r="DN39" s="697"/>
      <c r="DO39" s="697"/>
      <c r="DP39" s="697"/>
      <c r="DQ39" s="697"/>
      <c r="DR39" s="697"/>
      <c r="DS39" s="697"/>
      <c r="DT39" s="697"/>
      <c r="DU39" s="697"/>
      <c r="DV39" s="698"/>
      <c r="DW39" s="681" t="s">
        <v>241</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230</v>
      </c>
      <c r="AA40" s="715"/>
      <c r="AB40" s="715"/>
      <c r="AC40" s="715"/>
      <c r="AD40" s="716" t="s">
        <v>230</v>
      </c>
      <c r="AE40" s="716"/>
      <c r="AF40" s="716"/>
      <c r="AG40" s="716"/>
      <c r="AH40" s="716"/>
      <c r="AI40" s="716"/>
      <c r="AJ40" s="716"/>
      <c r="AK40" s="716"/>
      <c r="AL40" s="681" t="s">
        <v>230</v>
      </c>
      <c r="AM40" s="682"/>
      <c r="AN40" s="682"/>
      <c r="AO40" s="717"/>
      <c r="AQ40" s="718" t="s">
        <v>341</v>
      </c>
      <c r="AR40" s="719"/>
      <c r="AS40" s="719"/>
      <c r="AT40" s="719"/>
      <c r="AU40" s="719"/>
      <c r="AV40" s="719"/>
      <c r="AW40" s="719"/>
      <c r="AX40" s="719"/>
      <c r="AY40" s="720"/>
      <c r="AZ40" s="678">
        <v>22732</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90</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97635</v>
      </c>
      <c r="CS40" s="679"/>
      <c r="CT40" s="679"/>
      <c r="CU40" s="679"/>
      <c r="CV40" s="679"/>
      <c r="CW40" s="679"/>
      <c r="CX40" s="679"/>
      <c r="CY40" s="680"/>
      <c r="CZ40" s="681">
        <v>0.5</v>
      </c>
      <c r="DA40" s="699"/>
      <c r="DB40" s="699"/>
      <c r="DC40" s="700"/>
      <c r="DD40" s="684">
        <v>97635</v>
      </c>
      <c r="DE40" s="679"/>
      <c r="DF40" s="679"/>
      <c r="DG40" s="679"/>
      <c r="DH40" s="679"/>
      <c r="DI40" s="679"/>
      <c r="DJ40" s="679"/>
      <c r="DK40" s="680"/>
      <c r="DL40" s="684" t="s">
        <v>241</v>
      </c>
      <c r="DM40" s="679"/>
      <c r="DN40" s="679"/>
      <c r="DO40" s="679"/>
      <c r="DP40" s="679"/>
      <c r="DQ40" s="679"/>
      <c r="DR40" s="679"/>
      <c r="DS40" s="679"/>
      <c r="DT40" s="679"/>
      <c r="DU40" s="679"/>
      <c r="DV40" s="680"/>
      <c r="DW40" s="681" t="s">
        <v>241</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363200</v>
      </c>
      <c r="S41" s="679"/>
      <c r="T41" s="679"/>
      <c r="U41" s="679"/>
      <c r="V41" s="679"/>
      <c r="W41" s="679"/>
      <c r="X41" s="679"/>
      <c r="Y41" s="680"/>
      <c r="Z41" s="715">
        <v>1.8</v>
      </c>
      <c r="AA41" s="715"/>
      <c r="AB41" s="715"/>
      <c r="AC41" s="715"/>
      <c r="AD41" s="716" t="s">
        <v>241</v>
      </c>
      <c r="AE41" s="716"/>
      <c r="AF41" s="716"/>
      <c r="AG41" s="716"/>
      <c r="AH41" s="716"/>
      <c r="AI41" s="716"/>
      <c r="AJ41" s="716"/>
      <c r="AK41" s="716"/>
      <c r="AL41" s="681" t="s">
        <v>241</v>
      </c>
      <c r="AM41" s="682"/>
      <c r="AN41" s="682"/>
      <c r="AO41" s="717"/>
      <c r="AQ41" s="718" t="s">
        <v>346</v>
      </c>
      <c r="AR41" s="719"/>
      <c r="AS41" s="719"/>
      <c r="AT41" s="719"/>
      <c r="AU41" s="719"/>
      <c r="AV41" s="719"/>
      <c r="AW41" s="719"/>
      <c r="AX41" s="719"/>
      <c r="AY41" s="720"/>
      <c r="AZ41" s="678">
        <v>342573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241</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241</v>
      </c>
      <c r="DA41" s="699"/>
      <c r="DB41" s="699"/>
      <c r="DC41" s="700"/>
      <c r="DD41" s="684" t="s">
        <v>241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20194550</v>
      </c>
      <c r="S42" s="701"/>
      <c r="T42" s="701"/>
      <c r="U42" s="701"/>
      <c r="V42" s="701"/>
      <c r="W42" s="701"/>
      <c r="X42" s="701"/>
      <c r="Y42" s="703"/>
      <c r="Z42" s="704">
        <v>100</v>
      </c>
      <c r="AA42" s="704"/>
      <c r="AB42" s="704"/>
      <c r="AC42" s="704"/>
      <c r="AD42" s="705">
        <v>11146559</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1344130</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425</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2840351</v>
      </c>
      <c r="CS42" s="679"/>
      <c r="CT42" s="679"/>
      <c r="CU42" s="679"/>
      <c r="CV42" s="679"/>
      <c r="CW42" s="679"/>
      <c r="CX42" s="679"/>
      <c r="CY42" s="680"/>
      <c r="CZ42" s="681">
        <v>14.6</v>
      </c>
      <c r="DA42" s="682"/>
      <c r="DB42" s="682"/>
      <c r="DC42" s="683"/>
      <c r="DD42" s="684">
        <v>477108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75000</v>
      </c>
      <c r="CS43" s="697"/>
      <c r="CT43" s="697"/>
      <c r="CU43" s="697"/>
      <c r="CV43" s="697"/>
      <c r="CW43" s="697"/>
      <c r="CX43" s="697"/>
      <c r="CY43" s="698"/>
      <c r="CZ43" s="681">
        <v>0.4</v>
      </c>
      <c r="DA43" s="699"/>
      <c r="DB43" s="699"/>
      <c r="DC43" s="700"/>
      <c r="DD43" s="684">
        <v>75000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2665286</v>
      </c>
      <c r="CS44" s="679"/>
      <c r="CT44" s="679"/>
      <c r="CU44" s="679"/>
      <c r="CV44" s="679"/>
      <c r="CW44" s="679"/>
      <c r="CX44" s="679"/>
      <c r="CY44" s="680"/>
      <c r="CZ44" s="681">
        <v>13.7</v>
      </c>
      <c r="DA44" s="682"/>
      <c r="DB44" s="682"/>
      <c r="DC44" s="683"/>
      <c r="DD44" s="684">
        <v>414604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1134306</v>
      </c>
      <c r="CS45" s="697"/>
      <c r="CT45" s="697"/>
      <c r="CU45" s="697"/>
      <c r="CV45" s="697"/>
      <c r="CW45" s="697"/>
      <c r="CX45" s="697"/>
      <c r="CY45" s="698"/>
      <c r="CZ45" s="681">
        <v>5.8</v>
      </c>
      <c r="DA45" s="699"/>
      <c r="DB45" s="699"/>
      <c r="DC45" s="700"/>
      <c r="DD45" s="684">
        <v>35904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1442865</v>
      </c>
      <c r="CS46" s="679"/>
      <c r="CT46" s="679"/>
      <c r="CU46" s="679"/>
      <c r="CV46" s="679"/>
      <c r="CW46" s="679"/>
      <c r="CX46" s="679"/>
      <c r="CY46" s="680"/>
      <c r="CZ46" s="681">
        <v>7.4</v>
      </c>
      <c r="DA46" s="682"/>
      <c r="DB46" s="682"/>
      <c r="DC46" s="683"/>
      <c r="DD46" s="684">
        <v>372985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175065</v>
      </c>
      <c r="CS47" s="697"/>
      <c r="CT47" s="697"/>
      <c r="CU47" s="697"/>
      <c r="CV47" s="697"/>
      <c r="CW47" s="697"/>
      <c r="CX47" s="697"/>
      <c r="CY47" s="698"/>
      <c r="CZ47" s="681">
        <v>0.9</v>
      </c>
      <c r="DA47" s="699"/>
      <c r="DB47" s="699"/>
      <c r="DC47" s="700"/>
      <c r="DD47" s="684">
        <v>62504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241</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19491745</v>
      </c>
      <c r="CS49" s="663"/>
      <c r="CT49" s="663"/>
      <c r="CU49" s="663"/>
      <c r="CV49" s="663"/>
      <c r="CW49" s="663"/>
      <c r="CX49" s="663"/>
      <c r="CY49" s="664"/>
      <c r="CZ49" s="665">
        <v>100</v>
      </c>
      <c r="DA49" s="666"/>
      <c r="DB49" s="666"/>
      <c r="DC49" s="667"/>
      <c r="DD49" s="668">
        <v>13026504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ffiM5TuPxmPn3dZf2TmTtMTQJFohDu+PL+yKrk7Ur8us2+3sPBXBq/fKQiWSKzGkYK3W102J+7Yu2Fu1oPx6A==" saltValue="cv7YV/F1YFvERm+vLJWkS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c r="R7" s="1198"/>
      <c r="S7" s="1198"/>
      <c r="T7" s="1198"/>
      <c r="U7" s="1198"/>
      <c r="V7" s="1198"/>
      <c r="W7" s="1198"/>
      <c r="X7" s="1198"/>
      <c r="Y7" s="1198"/>
      <c r="Z7" s="1198"/>
      <c r="AA7" s="1198"/>
      <c r="AB7" s="1198"/>
      <c r="AC7" s="1198"/>
      <c r="AD7" s="1198"/>
      <c r="AE7" s="1199"/>
      <c r="AF7" s="1200">
        <v>599</v>
      </c>
      <c r="AG7" s="1201"/>
      <c r="AH7" s="1201"/>
      <c r="AI7" s="1201"/>
      <c r="AJ7" s="1202"/>
      <c r="AK7" s="1184"/>
      <c r="AL7" s="1185"/>
      <c r="AM7" s="1185"/>
      <c r="AN7" s="1185"/>
      <c r="AO7" s="1185"/>
      <c r="AP7" s="1185"/>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t="s">
        <v>386</v>
      </c>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v>5</v>
      </c>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387</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603</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c r="R28" s="1147"/>
      <c r="S28" s="1147"/>
      <c r="T28" s="1147"/>
      <c r="U28" s="1147"/>
      <c r="V28" s="1147"/>
      <c r="W28" s="1147"/>
      <c r="X28" s="1147"/>
      <c r="Y28" s="1147"/>
      <c r="Z28" s="1147"/>
      <c r="AA28" s="1147"/>
      <c r="AB28" s="1147"/>
      <c r="AC28" s="1147"/>
      <c r="AD28" s="1147"/>
      <c r="AE28" s="1148"/>
      <c r="AF28" s="1149">
        <v>46</v>
      </c>
      <c r="AG28" s="1147"/>
      <c r="AH28" s="1147"/>
      <c r="AI28" s="1147"/>
      <c r="AJ28" s="1150"/>
      <c r="AK28" s="1151"/>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401</v>
      </c>
      <c r="C29" s="1125"/>
      <c r="D29" s="1125"/>
      <c r="E29" s="1125"/>
      <c r="F29" s="1125"/>
      <c r="G29" s="1125"/>
      <c r="H29" s="1125"/>
      <c r="I29" s="1125"/>
      <c r="J29" s="1125"/>
      <c r="K29" s="1125"/>
      <c r="L29" s="1125"/>
      <c r="M29" s="1125"/>
      <c r="N29" s="1125"/>
      <c r="O29" s="1125"/>
      <c r="P29" s="1126"/>
      <c r="Q29" s="1136"/>
      <c r="R29" s="1137"/>
      <c r="S29" s="1137"/>
      <c r="T29" s="1137"/>
      <c r="U29" s="1137"/>
      <c r="V29" s="1137"/>
      <c r="W29" s="1137"/>
      <c r="X29" s="1137"/>
      <c r="Y29" s="1137"/>
      <c r="Z29" s="1137"/>
      <c r="AA29" s="1137"/>
      <c r="AB29" s="1137"/>
      <c r="AC29" s="1137"/>
      <c r="AD29" s="1137"/>
      <c r="AE29" s="1138"/>
      <c r="AF29" s="1130">
        <v>7</v>
      </c>
      <c r="AG29" s="1131"/>
      <c r="AH29" s="1131"/>
      <c r="AI29" s="1131"/>
      <c r="AJ29" s="1132"/>
      <c r="AK29" s="1073"/>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402</v>
      </c>
      <c r="C30" s="1125"/>
      <c r="D30" s="1125"/>
      <c r="E30" s="1125"/>
      <c r="F30" s="1125"/>
      <c r="G30" s="1125"/>
      <c r="H30" s="1125"/>
      <c r="I30" s="1125"/>
      <c r="J30" s="1125"/>
      <c r="K30" s="1125"/>
      <c r="L30" s="1125"/>
      <c r="M30" s="1125"/>
      <c r="N30" s="1125"/>
      <c r="O30" s="1125"/>
      <c r="P30" s="1126"/>
      <c r="Q30" s="1136"/>
      <c r="R30" s="1137"/>
      <c r="S30" s="1137"/>
      <c r="T30" s="1137"/>
      <c r="U30" s="1137"/>
      <c r="V30" s="1137"/>
      <c r="W30" s="1137"/>
      <c r="X30" s="1137"/>
      <c r="Y30" s="1137"/>
      <c r="Z30" s="1137"/>
      <c r="AA30" s="1137"/>
      <c r="AB30" s="1137"/>
      <c r="AC30" s="1137"/>
      <c r="AD30" s="1137"/>
      <c r="AE30" s="1138"/>
      <c r="AF30" s="1130">
        <v>35</v>
      </c>
      <c r="AG30" s="1131"/>
      <c r="AH30" s="1131"/>
      <c r="AI30" s="1131"/>
      <c r="AJ30" s="1132"/>
      <c r="AK30" s="1073"/>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403</v>
      </c>
      <c r="C31" s="1125"/>
      <c r="D31" s="1125"/>
      <c r="E31" s="1125"/>
      <c r="F31" s="1125"/>
      <c r="G31" s="1125"/>
      <c r="H31" s="1125"/>
      <c r="I31" s="1125"/>
      <c r="J31" s="1125"/>
      <c r="K31" s="1125"/>
      <c r="L31" s="1125"/>
      <c r="M31" s="1125"/>
      <c r="N31" s="1125"/>
      <c r="O31" s="1125"/>
      <c r="P31" s="1126"/>
      <c r="Q31" s="1136"/>
      <c r="R31" s="1137"/>
      <c r="S31" s="1137"/>
      <c r="T31" s="1137"/>
      <c r="U31" s="1137"/>
      <c r="V31" s="1137"/>
      <c r="W31" s="1137"/>
      <c r="X31" s="1137"/>
      <c r="Y31" s="1137"/>
      <c r="Z31" s="1137"/>
      <c r="AA31" s="1137"/>
      <c r="AB31" s="1137"/>
      <c r="AC31" s="1137"/>
      <c r="AD31" s="1137"/>
      <c r="AE31" s="1138"/>
      <c r="AF31" s="1130">
        <v>682</v>
      </c>
      <c r="AG31" s="1131"/>
      <c r="AH31" s="1131"/>
      <c r="AI31" s="1131"/>
      <c r="AJ31" s="1132"/>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t="s">
        <v>404</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405</v>
      </c>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v>137</v>
      </c>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t="s">
        <v>404</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406</v>
      </c>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v>28</v>
      </c>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t="s">
        <v>404</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407</v>
      </c>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v>18</v>
      </c>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t="s">
        <v>408</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409</v>
      </c>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v>2</v>
      </c>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t="s">
        <v>410</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t="s">
        <v>411</v>
      </c>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v>1</v>
      </c>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t="s">
        <v>412</v>
      </c>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413</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954</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415</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305</v>
      </c>
      <c r="AG109" s="987"/>
      <c r="AH109" s="987"/>
      <c r="AI109" s="987"/>
      <c r="AJ109" s="988"/>
      <c r="AK109" s="989" t="s">
        <v>304</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305</v>
      </c>
      <c r="BW109" s="987"/>
      <c r="BX109" s="987"/>
      <c r="BY109" s="987"/>
      <c r="BZ109" s="988"/>
      <c r="CA109" s="989" t="s">
        <v>304</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305</v>
      </c>
      <c r="DM109" s="987"/>
      <c r="DN109" s="987"/>
      <c r="DO109" s="987"/>
      <c r="DP109" s="988"/>
      <c r="DQ109" s="989" t="s">
        <v>304</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3283499</v>
      </c>
      <c r="AB110" s="980"/>
      <c r="AC110" s="980"/>
      <c r="AD110" s="980"/>
      <c r="AE110" s="981"/>
      <c r="AF110" s="982">
        <v>2940756</v>
      </c>
      <c r="AG110" s="980"/>
      <c r="AH110" s="980"/>
      <c r="AI110" s="980"/>
      <c r="AJ110" s="981"/>
      <c r="AK110" s="982">
        <v>2859793</v>
      </c>
      <c r="AL110" s="980"/>
      <c r="AM110" s="980"/>
      <c r="AN110" s="980"/>
      <c r="AO110" s="981"/>
      <c r="AP110" s="983">
        <v>31.3</v>
      </c>
      <c r="AQ110" s="984"/>
      <c r="AR110" s="984"/>
      <c r="AS110" s="984"/>
      <c r="AT110" s="985"/>
      <c r="AU110" s="1019" t="s">
        <v>72</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30148086</v>
      </c>
      <c r="BR110" s="927"/>
      <c r="BS110" s="927"/>
      <c r="BT110" s="927"/>
      <c r="BU110" s="927"/>
      <c r="BV110" s="927">
        <v>29883043</v>
      </c>
      <c r="BW110" s="927"/>
      <c r="BX110" s="927"/>
      <c r="BY110" s="927"/>
      <c r="BZ110" s="927"/>
      <c r="CA110" s="927">
        <v>29443158</v>
      </c>
      <c r="CB110" s="927"/>
      <c r="CC110" s="927"/>
      <c r="CD110" s="927"/>
      <c r="CE110" s="927"/>
      <c r="CF110" s="951">
        <v>322.7</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415</v>
      </c>
      <c r="DH110" s="927"/>
      <c r="DI110" s="927"/>
      <c r="DJ110" s="927"/>
      <c r="DK110" s="927"/>
      <c r="DL110" s="927" t="s">
        <v>441</v>
      </c>
      <c r="DM110" s="927"/>
      <c r="DN110" s="927"/>
      <c r="DO110" s="927"/>
      <c r="DP110" s="927"/>
      <c r="DQ110" s="927" t="s">
        <v>415</v>
      </c>
      <c r="DR110" s="927"/>
      <c r="DS110" s="927"/>
      <c r="DT110" s="927"/>
      <c r="DU110" s="927"/>
      <c r="DV110" s="928" t="s">
        <v>230</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415</v>
      </c>
      <c r="AB111" s="1008"/>
      <c r="AC111" s="1008"/>
      <c r="AD111" s="1008"/>
      <c r="AE111" s="1009"/>
      <c r="AF111" s="1010" t="s">
        <v>415</v>
      </c>
      <c r="AG111" s="1008"/>
      <c r="AH111" s="1008"/>
      <c r="AI111" s="1008"/>
      <c r="AJ111" s="1009"/>
      <c r="AK111" s="1010" t="s">
        <v>230</v>
      </c>
      <c r="AL111" s="1008"/>
      <c r="AM111" s="1008"/>
      <c r="AN111" s="1008"/>
      <c r="AO111" s="1009"/>
      <c r="AP111" s="1011" t="s">
        <v>441</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230</v>
      </c>
      <c r="BR111" s="899"/>
      <c r="BS111" s="899"/>
      <c r="BT111" s="899"/>
      <c r="BU111" s="899"/>
      <c r="BV111" s="899" t="s">
        <v>230</v>
      </c>
      <c r="BW111" s="899"/>
      <c r="BX111" s="899"/>
      <c r="BY111" s="899"/>
      <c r="BZ111" s="899"/>
      <c r="CA111" s="899" t="s">
        <v>415</v>
      </c>
      <c r="CB111" s="899"/>
      <c r="CC111" s="899"/>
      <c r="CD111" s="899"/>
      <c r="CE111" s="899"/>
      <c r="CF111" s="960" t="s">
        <v>415</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415</v>
      </c>
      <c r="DH111" s="899"/>
      <c r="DI111" s="899"/>
      <c r="DJ111" s="899"/>
      <c r="DK111" s="899"/>
      <c r="DL111" s="899" t="s">
        <v>415</v>
      </c>
      <c r="DM111" s="899"/>
      <c r="DN111" s="899"/>
      <c r="DO111" s="899"/>
      <c r="DP111" s="899"/>
      <c r="DQ111" s="899" t="s">
        <v>230</v>
      </c>
      <c r="DR111" s="899"/>
      <c r="DS111" s="899"/>
      <c r="DT111" s="899"/>
      <c r="DU111" s="899"/>
      <c r="DV111" s="876" t="s">
        <v>230</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415</v>
      </c>
      <c r="AB112" s="862"/>
      <c r="AC112" s="862"/>
      <c r="AD112" s="862"/>
      <c r="AE112" s="863"/>
      <c r="AF112" s="864" t="s">
        <v>415</v>
      </c>
      <c r="AG112" s="862"/>
      <c r="AH112" s="862"/>
      <c r="AI112" s="862"/>
      <c r="AJ112" s="863"/>
      <c r="AK112" s="864" t="s">
        <v>441</v>
      </c>
      <c r="AL112" s="862"/>
      <c r="AM112" s="862"/>
      <c r="AN112" s="862"/>
      <c r="AO112" s="863"/>
      <c r="AP112" s="909" t="s">
        <v>441</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2205632</v>
      </c>
      <c r="BR112" s="899"/>
      <c r="BS112" s="899"/>
      <c r="BT112" s="899"/>
      <c r="BU112" s="899"/>
      <c r="BV112" s="899">
        <v>2095642</v>
      </c>
      <c r="BW112" s="899"/>
      <c r="BX112" s="899"/>
      <c r="BY112" s="899"/>
      <c r="BZ112" s="899"/>
      <c r="CA112" s="899">
        <v>1610264</v>
      </c>
      <c r="CB112" s="899"/>
      <c r="CC112" s="899"/>
      <c r="CD112" s="899"/>
      <c r="CE112" s="899"/>
      <c r="CF112" s="960">
        <v>17.600000000000001</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415</v>
      </c>
      <c r="DH112" s="899"/>
      <c r="DI112" s="899"/>
      <c r="DJ112" s="899"/>
      <c r="DK112" s="899"/>
      <c r="DL112" s="899" t="s">
        <v>230</v>
      </c>
      <c r="DM112" s="899"/>
      <c r="DN112" s="899"/>
      <c r="DO112" s="899"/>
      <c r="DP112" s="899"/>
      <c r="DQ112" s="899" t="s">
        <v>230</v>
      </c>
      <c r="DR112" s="899"/>
      <c r="DS112" s="899"/>
      <c r="DT112" s="899"/>
      <c r="DU112" s="899"/>
      <c r="DV112" s="876" t="s">
        <v>441</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290276</v>
      </c>
      <c r="AB113" s="1008"/>
      <c r="AC113" s="1008"/>
      <c r="AD113" s="1008"/>
      <c r="AE113" s="1009"/>
      <c r="AF113" s="1010">
        <v>287187</v>
      </c>
      <c r="AG113" s="1008"/>
      <c r="AH113" s="1008"/>
      <c r="AI113" s="1008"/>
      <c r="AJ113" s="1009"/>
      <c r="AK113" s="1010">
        <v>230176</v>
      </c>
      <c r="AL113" s="1008"/>
      <c r="AM113" s="1008"/>
      <c r="AN113" s="1008"/>
      <c r="AO113" s="1009"/>
      <c r="AP113" s="1011">
        <v>2.5</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5292</v>
      </c>
      <c r="BR113" s="899"/>
      <c r="BS113" s="899"/>
      <c r="BT113" s="899"/>
      <c r="BU113" s="899"/>
      <c r="BV113" s="899">
        <v>20189</v>
      </c>
      <c r="BW113" s="899"/>
      <c r="BX113" s="899"/>
      <c r="BY113" s="899"/>
      <c r="BZ113" s="899"/>
      <c r="CA113" s="899">
        <v>11666</v>
      </c>
      <c r="CB113" s="899"/>
      <c r="CC113" s="899"/>
      <c r="CD113" s="899"/>
      <c r="CE113" s="899"/>
      <c r="CF113" s="960">
        <v>0.1</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415</v>
      </c>
      <c r="DH113" s="862"/>
      <c r="DI113" s="862"/>
      <c r="DJ113" s="862"/>
      <c r="DK113" s="863"/>
      <c r="DL113" s="864" t="s">
        <v>230</v>
      </c>
      <c r="DM113" s="862"/>
      <c r="DN113" s="862"/>
      <c r="DO113" s="862"/>
      <c r="DP113" s="863"/>
      <c r="DQ113" s="864" t="s">
        <v>230</v>
      </c>
      <c r="DR113" s="862"/>
      <c r="DS113" s="862"/>
      <c r="DT113" s="862"/>
      <c r="DU113" s="863"/>
      <c r="DV113" s="909" t="s">
        <v>415</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20400</v>
      </c>
      <c r="AB114" s="862"/>
      <c r="AC114" s="862"/>
      <c r="AD114" s="862"/>
      <c r="AE114" s="863"/>
      <c r="AF114" s="864">
        <v>8056</v>
      </c>
      <c r="AG114" s="862"/>
      <c r="AH114" s="862"/>
      <c r="AI114" s="862"/>
      <c r="AJ114" s="863"/>
      <c r="AK114" s="864">
        <v>7063</v>
      </c>
      <c r="AL114" s="862"/>
      <c r="AM114" s="862"/>
      <c r="AN114" s="862"/>
      <c r="AO114" s="863"/>
      <c r="AP114" s="909">
        <v>0.1</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3471771</v>
      </c>
      <c r="BR114" s="899"/>
      <c r="BS114" s="899"/>
      <c r="BT114" s="899"/>
      <c r="BU114" s="899"/>
      <c r="BV114" s="899">
        <v>3272284</v>
      </c>
      <c r="BW114" s="899"/>
      <c r="BX114" s="899"/>
      <c r="BY114" s="899"/>
      <c r="BZ114" s="899"/>
      <c r="CA114" s="899">
        <v>3106821</v>
      </c>
      <c r="CB114" s="899"/>
      <c r="CC114" s="899"/>
      <c r="CD114" s="899"/>
      <c r="CE114" s="899"/>
      <c r="CF114" s="960">
        <v>34</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230</v>
      </c>
      <c r="DH114" s="862"/>
      <c r="DI114" s="862"/>
      <c r="DJ114" s="862"/>
      <c r="DK114" s="863"/>
      <c r="DL114" s="864" t="s">
        <v>415</v>
      </c>
      <c r="DM114" s="862"/>
      <c r="DN114" s="862"/>
      <c r="DO114" s="862"/>
      <c r="DP114" s="863"/>
      <c r="DQ114" s="864" t="s">
        <v>441</v>
      </c>
      <c r="DR114" s="862"/>
      <c r="DS114" s="862"/>
      <c r="DT114" s="862"/>
      <c r="DU114" s="863"/>
      <c r="DV114" s="909" t="s">
        <v>415</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237</v>
      </c>
      <c r="AB115" s="1008"/>
      <c r="AC115" s="1008"/>
      <c r="AD115" s="1008"/>
      <c r="AE115" s="1009"/>
      <c r="AF115" s="1010" t="s">
        <v>230</v>
      </c>
      <c r="AG115" s="1008"/>
      <c r="AH115" s="1008"/>
      <c r="AI115" s="1008"/>
      <c r="AJ115" s="1009"/>
      <c r="AK115" s="1010" t="s">
        <v>230</v>
      </c>
      <c r="AL115" s="1008"/>
      <c r="AM115" s="1008"/>
      <c r="AN115" s="1008"/>
      <c r="AO115" s="1009"/>
      <c r="AP115" s="1011" t="s">
        <v>441</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415</v>
      </c>
      <c r="BR115" s="899"/>
      <c r="BS115" s="899"/>
      <c r="BT115" s="899"/>
      <c r="BU115" s="899"/>
      <c r="BV115" s="899" t="s">
        <v>415</v>
      </c>
      <c r="BW115" s="899"/>
      <c r="BX115" s="899"/>
      <c r="BY115" s="899"/>
      <c r="BZ115" s="899"/>
      <c r="CA115" s="899" t="s">
        <v>415</v>
      </c>
      <c r="CB115" s="899"/>
      <c r="CC115" s="899"/>
      <c r="CD115" s="899"/>
      <c r="CE115" s="899"/>
      <c r="CF115" s="960" t="s">
        <v>230</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415</v>
      </c>
      <c r="DH115" s="862"/>
      <c r="DI115" s="862"/>
      <c r="DJ115" s="862"/>
      <c r="DK115" s="863"/>
      <c r="DL115" s="864" t="s">
        <v>230</v>
      </c>
      <c r="DM115" s="862"/>
      <c r="DN115" s="862"/>
      <c r="DO115" s="862"/>
      <c r="DP115" s="863"/>
      <c r="DQ115" s="864" t="s">
        <v>415</v>
      </c>
      <c r="DR115" s="862"/>
      <c r="DS115" s="862"/>
      <c r="DT115" s="862"/>
      <c r="DU115" s="863"/>
      <c r="DV115" s="909" t="s">
        <v>230</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230</v>
      </c>
      <c r="AB116" s="862"/>
      <c r="AC116" s="862"/>
      <c r="AD116" s="862"/>
      <c r="AE116" s="863"/>
      <c r="AF116" s="864" t="s">
        <v>230</v>
      </c>
      <c r="AG116" s="862"/>
      <c r="AH116" s="862"/>
      <c r="AI116" s="862"/>
      <c r="AJ116" s="863"/>
      <c r="AK116" s="864" t="s">
        <v>441</v>
      </c>
      <c r="AL116" s="862"/>
      <c r="AM116" s="862"/>
      <c r="AN116" s="862"/>
      <c r="AO116" s="863"/>
      <c r="AP116" s="909" t="s">
        <v>415</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415</v>
      </c>
      <c r="BR116" s="899"/>
      <c r="BS116" s="899"/>
      <c r="BT116" s="899"/>
      <c r="BU116" s="899"/>
      <c r="BV116" s="899" t="s">
        <v>230</v>
      </c>
      <c r="BW116" s="899"/>
      <c r="BX116" s="899"/>
      <c r="BY116" s="899"/>
      <c r="BZ116" s="899"/>
      <c r="CA116" s="899" t="s">
        <v>230</v>
      </c>
      <c r="CB116" s="899"/>
      <c r="CC116" s="899"/>
      <c r="CD116" s="899"/>
      <c r="CE116" s="899"/>
      <c r="CF116" s="960" t="s">
        <v>415</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230</v>
      </c>
      <c r="DH116" s="862"/>
      <c r="DI116" s="862"/>
      <c r="DJ116" s="862"/>
      <c r="DK116" s="863"/>
      <c r="DL116" s="864" t="s">
        <v>230</v>
      </c>
      <c r="DM116" s="862"/>
      <c r="DN116" s="862"/>
      <c r="DO116" s="862"/>
      <c r="DP116" s="863"/>
      <c r="DQ116" s="864" t="s">
        <v>230</v>
      </c>
      <c r="DR116" s="862"/>
      <c r="DS116" s="862"/>
      <c r="DT116" s="862"/>
      <c r="DU116" s="863"/>
      <c r="DV116" s="909" t="s">
        <v>415</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3594412</v>
      </c>
      <c r="AB117" s="994"/>
      <c r="AC117" s="994"/>
      <c r="AD117" s="994"/>
      <c r="AE117" s="995"/>
      <c r="AF117" s="996">
        <v>3235999</v>
      </c>
      <c r="AG117" s="994"/>
      <c r="AH117" s="994"/>
      <c r="AI117" s="994"/>
      <c r="AJ117" s="995"/>
      <c r="AK117" s="996">
        <v>3097032</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415</v>
      </c>
      <c r="BW117" s="899"/>
      <c r="BX117" s="899"/>
      <c r="BY117" s="899"/>
      <c r="BZ117" s="899"/>
      <c r="CA117" s="899" t="s">
        <v>230</v>
      </c>
      <c r="CB117" s="899"/>
      <c r="CC117" s="899"/>
      <c r="CD117" s="899"/>
      <c r="CE117" s="899"/>
      <c r="CF117" s="960" t="s">
        <v>415</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441</v>
      </c>
      <c r="DH117" s="862"/>
      <c r="DI117" s="862"/>
      <c r="DJ117" s="862"/>
      <c r="DK117" s="863"/>
      <c r="DL117" s="864" t="s">
        <v>230</v>
      </c>
      <c r="DM117" s="862"/>
      <c r="DN117" s="862"/>
      <c r="DO117" s="862"/>
      <c r="DP117" s="863"/>
      <c r="DQ117" s="864" t="s">
        <v>441</v>
      </c>
      <c r="DR117" s="862"/>
      <c r="DS117" s="862"/>
      <c r="DT117" s="862"/>
      <c r="DU117" s="863"/>
      <c r="DV117" s="909" t="s">
        <v>441</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305</v>
      </c>
      <c r="AG118" s="987"/>
      <c r="AH118" s="987"/>
      <c r="AI118" s="987"/>
      <c r="AJ118" s="988"/>
      <c r="AK118" s="989" t="s">
        <v>304</v>
      </c>
      <c r="AL118" s="987"/>
      <c r="AM118" s="987"/>
      <c r="AN118" s="987"/>
      <c r="AO118" s="988"/>
      <c r="AP118" s="990" t="s">
        <v>435</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441</v>
      </c>
      <c r="BR118" s="930"/>
      <c r="BS118" s="930"/>
      <c r="BT118" s="930"/>
      <c r="BU118" s="930"/>
      <c r="BV118" s="930" t="s">
        <v>441</v>
      </c>
      <c r="BW118" s="930"/>
      <c r="BX118" s="930"/>
      <c r="BY118" s="930"/>
      <c r="BZ118" s="930"/>
      <c r="CA118" s="930" t="s">
        <v>441</v>
      </c>
      <c r="CB118" s="930"/>
      <c r="CC118" s="930"/>
      <c r="CD118" s="930"/>
      <c r="CE118" s="930"/>
      <c r="CF118" s="960" t="s">
        <v>441</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441</v>
      </c>
      <c r="DH118" s="862"/>
      <c r="DI118" s="862"/>
      <c r="DJ118" s="862"/>
      <c r="DK118" s="863"/>
      <c r="DL118" s="864" t="s">
        <v>415</v>
      </c>
      <c r="DM118" s="862"/>
      <c r="DN118" s="862"/>
      <c r="DO118" s="862"/>
      <c r="DP118" s="863"/>
      <c r="DQ118" s="864" t="s">
        <v>415</v>
      </c>
      <c r="DR118" s="862"/>
      <c r="DS118" s="862"/>
      <c r="DT118" s="862"/>
      <c r="DU118" s="863"/>
      <c r="DV118" s="909" t="s">
        <v>230</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441</v>
      </c>
      <c r="AB119" s="980"/>
      <c r="AC119" s="980"/>
      <c r="AD119" s="980"/>
      <c r="AE119" s="981"/>
      <c r="AF119" s="982" t="s">
        <v>441</v>
      </c>
      <c r="AG119" s="980"/>
      <c r="AH119" s="980"/>
      <c r="AI119" s="980"/>
      <c r="AJ119" s="981"/>
      <c r="AK119" s="982" t="s">
        <v>415</v>
      </c>
      <c r="AL119" s="980"/>
      <c r="AM119" s="980"/>
      <c r="AN119" s="980"/>
      <c r="AO119" s="981"/>
      <c r="AP119" s="983" t="s">
        <v>415</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466</v>
      </c>
      <c r="BP119" s="963"/>
      <c r="BQ119" s="967">
        <v>35830781</v>
      </c>
      <c r="BR119" s="930"/>
      <c r="BS119" s="930"/>
      <c r="BT119" s="930"/>
      <c r="BU119" s="930"/>
      <c r="BV119" s="930">
        <v>35271158</v>
      </c>
      <c r="BW119" s="930"/>
      <c r="BX119" s="930"/>
      <c r="BY119" s="930"/>
      <c r="BZ119" s="930"/>
      <c r="CA119" s="930">
        <v>34171909</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415</v>
      </c>
      <c r="DH119" s="845"/>
      <c r="DI119" s="845"/>
      <c r="DJ119" s="845"/>
      <c r="DK119" s="846"/>
      <c r="DL119" s="847" t="s">
        <v>441</v>
      </c>
      <c r="DM119" s="845"/>
      <c r="DN119" s="845"/>
      <c r="DO119" s="845"/>
      <c r="DP119" s="846"/>
      <c r="DQ119" s="847" t="s">
        <v>415</v>
      </c>
      <c r="DR119" s="845"/>
      <c r="DS119" s="845"/>
      <c r="DT119" s="845"/>
      <c r="DU119" s="846"/>
      <c r="DV119" s="933" t="s">
        <v>441</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415</v>
      </c>
      <c r="AB120" s="862"/>
      <c r="AC120" s="862"/>
      <c r="AD120" s="862"/>
      <c r="AE120" s="863"/>
      <c r="AF120" s="864" t="s">
        <v>230</v>
      </c>
      <c r="AG120" s="862"/>
      <c r="AH120" s="862"/>
      <c r="AI120" s="862"/>
      <c r="AJ120" s="863"/>
      <c r="AK120" s="864" t="s">
        <v>441</v>
      </c>
      <c r="AL120" s="862"/>
      <c r="AM120" s="862"/>
      <c r="AN120" s="862"/>
      <c r="AO120" s="863"/>
      <c r="AP120" s="909" t="s">
        <v>230</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6845930</v>
      </c>
      <c r="BR120" s="927"/>
      <c r="BS120" s="927"/>
      <c r="BT120" s="927"/>
      <c r="BU120" s="927"/>
      <c r="BV120" s="927">
        <v>6544166</v>
      </c>
      <c r="BW120" s="927"/>
      <c r="BX120" s="927"/>
      <c r="BY120" s="927"/>
      <c r="BZ120" s="927"/>
      <c r="CA120" s="927">
        <v>6225737</v>
      </c>
      <c r="CB120" s="927"/>
      <c r="CC120" s="927"/>
      <c r="CD120" s="927"/>
      <c r="CE120" s="927"/>
      <c r="CF120" s="951">
        <v>68.2</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t="s">
        <v>441</v>
      </c>
      <c r="DH120" s="927"/>
      <c r="DI120" s="927"/>
      <c r="DJ120" s="927"/>
      <c r="DK120" s="927"/>
      <c r="DL120" s="927" t="s">
        <v>441</v>
      </c>
      <c r="DM120" s="927"/>
      <c r="DN120" s="927"/>
      <c r="DO120" s="927"/>
      <c r="DP120" s="927"/>
      <c r="DQ120" s="927">
        <v>1333697</v>
      </c>
      <c r="DR120" s="927"/>
      <c r="DS120" s="927"/>
      <c r="DT120" s="927"/>
      <c r="DU120" s="927"/>
      <c r="DV120" s="928">
        <v>14.6</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415</v>
      </c>
      <c r="AB121" s="862"/>
      <c r="AC121" s="862"/>
      <c r="AD121" s="862"/>
      <c r="AE121" s="863"/>
      <c r="AF121" s="864" t="s">
        <v>441</v>
      </c>
      <c r="AG121" s="862"/>
      <c r="AH121" s="862"/>
      <c r="AI121" s="862"/>
      <c r="AJ121" s="863"/>
      <c r="AK121" s="864" t="s">
        <v>441</v>
      </c>
      <c r="AL121" s="862"/>
      <c r="AM121" s="862"/>
      <c r="AN121" s="862"/>
      <c r="AO121" s="863"/>
      <c r="AP121" s="909" t="s">
        <v>441</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143640</v>
      </c>
      <c r="BR121" s="899"/>
      <c r="BS121" s="899"/>
      <c r="BT121" s="899"/>
      <c r="BU121" s="899"/>
      <c r="BV121" s="899">
        <v>101164</v>
      </c>
      <c r="BW121" s="899"/>
      <c r="BX121" s="899"/>
      <c r="BY121" s="899"/>
      <c r="BZ121" s="899"/>
      <c r="CA121" s="899">
        <v>65150</v>
      </c>
      <c r="CB121" s="899"/>
      <c r="CC121" s="899"/>
      <c r="CD121" s="899"/>
      <c r="CE121" s="899"/>
      <c r="CF121" s="960">
        <v>0.7</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t="s">
        <v>415</v>
      </c>
      <c r="DH121" s="899"/>
      <c r="DI121" s="899"/>
      <c r="DJ121" s="899"/>
      <c r="DK121" s="899"/>
      <c r="DL121" s="899" t="s">
        <v>415</v>
      </c>
      <c r="DM121" s="899"/>
      <c r="DN121" s="899"/>
      <c r="DO121" s="899"/>
      <c r="DP121" s="899"/>
      <c r="DQ121" s="899">
        <v>165417</v>
      </c>
      <c r="DR121" s="899"/>
      <c r="DS121" s="899"/>
      <c r="DT121" s="899"/>
      <c r="DU121" s="899"/>
      <c r="DV121" s="876">
        <v>1.8</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415</v>
      </c>
      <c r="AB122" s="862"/>
      <c r="AC122" s="862"/>
      <c r="AD122" s="862"/>
      <c r="AE122" s="863"/>
      <c r="AF122" s="864" t="s">
        <v>415</v>
      </c>
      <c r="AG122" s="862"/>
      <c r="AH122" s="862"/>
      <c r="AI122" s="862"/>
      <c r="AJ122" s="863"/>
      <c r="AK122" s="864" t="s">
        <v>441</v>
      </c>
      <c r="AL122" s="862"/>
      <c r="AM122" s="862"/>
      <c r="AN122" s="862"/>
      <c r="AO122" s="863"/>
      <c r="AP122" s="909" t="s">
        <v>230</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23938476</v>
      </c>
      <c r="BR122" s="930"/>
      <c r="BS122" s="930"/>
      <c r="BT122" s="930"/>
      <c r="BU122" s="930"/>
      <c r="BV122" s="930">
        <v>23534603</v>
      </c>
      <c r="BW122" s="930"/>
      <c r="BX122" s="930"/>
      <c r="BY122" s="930"/>
      <c r="BZ122" s="930"/>
      <c r="CA122" s="930">
        <v>23187853</v>
      </c>
      <c r="CB122" s="930"/>
      <c r="CC122" s="930"/>
      <c r="CD122" s="930"/>
      <c r="CE122" s="930"/>
      <c r="CF122" s="931">
        <v>254.1</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v>57793</v>
      </c>
      <c r="DH122" s="899"/>
      <c r="DI122" s="899"/>
      <c r="DJ122" s="899"/>
      <c r="DK122" s="899"/>
      <c r="DL122" s="899">
        <v>80886</v>
      </c>
      <c r="DM122" s="899"/>
      <c r="DN122" s="899"/>
      <c r="DO122" s="899"/>
      <c r="DP122" s="899"/>
      <c r="DQ122" s="899">
        <v>100823</v>
      </c>
      <c r="DR122" s="899"/>
      <c r="DS122" s="899"/>
      <c r="DT122" s="899"/>
      <c r="DU122" s="899"/>
      <c r="DV122" s="876">
        <v>1.1000000000000001</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415</v>
      </c>
      <c r="AB123" s="862"/>
      <c r="AC123" s="862"/>
      <c r="AD123" s="862"/>
      <c r="AE123" s="863"/>
      <c r="AF123" s="864" t="s">
        <v>415</v>
      </c>
      <c r="AG123" s="862"/>
      <c r="AH123" s="862"/>
      <c r="AI123" s="862"/>
      <c r="AJ123" s="863"/>
      <c r="AK123" s="864" t="s">
        <v>415</v>
      </c>
      <c r="AL123" s="862"/>
      <c r="AM123" s="862"/>
      <c r="AN123" s="862"/>
      <c r="AO123" s="863"/>
      <c r="AP123" s="909" t="s">
        <v>230</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476</v>
      </c>
      <c r="BP123" s="963"/>
      <c r="BQ123" s="917">
        <v>30928046</v>
      </c>
      <c r="BR123" s="918"/>
      <c r="BS123" s="918"/>
      <c r="BT123" s="918"/>
      <c r="BU123" s="918"/>
      <c r="BV123" s="918">
        <v>30179933</v>
      </c>
      <c r="BW123" s="918"/>
      <c r="BX123" s="918"/>
      <c r="BY123" s="918"/>
      <c r="BZ123" s="918"/>
      <c r="CA123" s="918">
        <v>29478740</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v>7321</v>
      </c>
      <c r="DH123" s="862"/>
      <c r="DI123" s="862"/>
      <c r="DJ123" s="862"/>
      <c r="DK123" s="863"/>
      <c r="DL123" s="864">
        <v>7975</v>
      </c>
      <c r="DM123" s="862"/>
      <c r="DN123" s="862"/>
      <c r="DO123" s="862"/>
      <c r="DP123" s="863"/>
      <c r="DQ123" s="864">
        <v>10327</v>
      </c>
      <c r="DR123" s="862"/>
      <c r="DS123" s="862"/>
      <c r="DT123" s="862"/>
      <c r="DU123" s="863"/>
      <c r="DV123" s="909">
        <v>0.1</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230</v>
      </c>
      <c r="AB124" s="862"/>
      <c r="AC124" s="862"/>
      <c r="AD124" s="862"/>
      <c r="AE124" s="863"/>
      <c r="AF124" s="864" t="s">
        <v>230</v>
      </c>
      <c r="AG124" s="862"/>
      <c r="AH124" s="862"/>
      <c r="AI124" s="862"/>
      <c r="AJ124" s="863"/>
      <c r="AK124" s="864" t="s">
        <v>415</v>
      </c>
      <c r="AL124" s="862"/>
      <c r="AM124" s="862"/>
      <c r="AN124" s="862"/>
      <c r="AO124" s="863"/>
      <c r="AP124" s="909" t="s">
        <v>415</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52.5</v>
      </c>
      <c r="BR124" s="916"/>
      <c r="BS124" s="916"/>
      <c r="BT124" s="916"/>
      <c r="BU124" s="916"/>
      <c r="BV124" s="916">
        <v>55.3</v>
      </c>
      <c r="BW124" s="916"/>
      <c r="BX124" s="916"/>
      <c r="BY124" s="916"/>
      <c r="BZ124" s="916"/>
      <c r="CA124" s="916">
        <v>51.4</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v>2140518</v>
      </c>
      <c r="DH124" s="845"/>
      <c r="DI124" s="845"/>
      <c r="DJ124" s="845"/>
      <c r="DK124" s="846"/>
      <c r="DL124" s="847">
        <v>2006781</v>
      </c>
      <c r="DM124" s="845"/>
      <c r="DN124" s="845"/>
      <c r="DO124" s="845"/>
      <c r="DP124" s="846"/>
      <c r="DQ124" s="847" t="s">
        <v>441</v>
      </c>
      <c r="DR124" s="845"/>
      <c r="DS124" s="845"/>
      <c r="DT124" s="845"/>
      <c r="DU124" s="846"/>
      <c r="DV124" s="933" t="s">
        <v>230</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230</v>
      </c>
      <c r="AB125" s="862"/>
      <c r="AC125" s="862"/>
      <c r="AD125" s="862"/>
      <c r="AE125" s="863"/>
      <c r="AF125" s="864" t="s">
        <v>230</v>
      </c>
      <c r="AG125" s="862"/>
      <c r="AH125" s="862"/>
      <c r="AI125" s="862"/>
      <c r="AJ125" s="863"/>
      <c r="AK125" s="864" t="s">
        <v>441</v>
      </c>
      <c r="AL125" s="862"/>
      <c r="AM125" s="862"/>
      <c r="AN125" s="862"/>
      <c r="AO125" s="863"/>
      <c r="AP125" s="909" t="s">
        <v>441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230</v>
      </c>
      <c r="DH125" s="927"/>
      <c r="DI125" s="927"/>
      <c r="DJ125" s="927"/>
      <c r="DK125" s="927"/>
      <c r="DL125" s="927" t="s">
        <v>441</v>
      </c>
      <c r="DM125" s="927"/>
      <c r="DN125" s="927"/>
      <c r="DO125" s="927"/>
      <c r="DP125" s="927"/>
      <c r="DQ125" s="927" t="s">
        <v>230</v>
      </c>
      <c r="DR125" s="927"/>
      <c r="DS125" s="927"/>
      <c r="DT125" s="927"/>
      <c r="DU125" s="927"/>
      <c r="DV125" s="928" t="s">
        <v>230</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441</v>
      </c>
      <c r="AB126" s="862"/>
      <c r="AC126" s="862"/>
      <c r="AD126" s="862"/>
      <c r="AE126" s="863"/>
      <c r="AF126" s="864" t="s">
        <v>230</v>
      </c>
      <c r="AG126" s="862"/>
      <c r="AH126" s="862"/>
      <c r="AI126" s="862"/>
      <c r="AJ126" s="863"/>
      <c r="AK126" s="864" t="s">
        <v>441</v>
      </c>
      <c r="AL126" s="862"/>
      <c r="AM126" s="862"/>
      <c r="AN126" s="862"/>
      <c r="AO126" s="863"/>
      <c r="AP126" s="909" t="s">
        <v>230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230</v>
      </c>
      <c r="DH126" s="899"/>
      <c r="DI126" s="899"/>
      <c r="DJ126" s="899"/>
      <c r="DK126" s="899"/>
      <c r="DL126" s="899" t="s">
        <v>230</v>
      </c>
      <c r="DM126" s="899"/>
      <c r="DN126" s="899"/>
      <c r="DO126" s="899"/>
      <c r="DP126" s="899"/>
      <c r="DQ126" s="899" t="s">
        <v>441</v>
      </c>
      <c r="DR126" s="899"/>
      <c r="DS126" s="899"/>
      <c r="DT126" s="899"/>
      <c r="DU126" s="899"/>
      <c r="DV126" s="876" t="s">
        <v>441</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237</v>
      </c>
      <c r="AB127" s="862"/>
      <c r="AC127" s="862"/>
      <c r="AD127" s="862"/>
      <c r="AE127" s="863"/>
      <c r="AF127" s="864" t="s">
        <v>230</v>
      </c>
      <c r="AG127" s="862"/>
      <c r="AH127" s="862"/>
      <c r="AI127" s="862"/>
      <c r="AJ127" s="863"/>
      <c r="AK127" s="864" t="s">
        <v>230</v>
      </c>
      <c r="AL127" s="862"/>
      <c r="AM127" s="862"/>
      <c r="AN127" s="862"/>
      <c r="AO127" s="863"/>
      <c r="AP127" s="909" t="s">
        <v>230</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441</v>
      </c>
      <c r="DH127" s="899"/>
      <c r="DI127" s="899"/>
      <c r="DJ127" s="899"/>
      <c r="DK127" s="899"/>
      <c r="DL127" s="899" t="s">
        <v>230</v>
      </c>
      <c r="DM127" s="899"/>
      <c r="DN127" s="899"/>
      <c r="DO127" s="899"/>
      <c r="DP127" s="899"/>
      <c r="DQ127" s="899" t="s">
        <v>441</v>
      </c>
      <c r="DR127" s="899"/>
      <c r="DS127" s="899"/>
      <c r="DT127" s="899"/>
      <c r="DU127" s="899"/>
      <c r="DV127" s="876" t="s">
        <v>230</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45443</v>
      </c>
      <c r="AB128" s="883"/>
      <c r="AC128" s="883"/>
      <c r="AD128" s="883"/>
      <c r="AE128" s="884"/>
      <c r="AF128" s="885">
        <v>42560</v>
      </c>
      <c r="AG128" s="883"/>
      <c r="AH128" s="883"/>
      <c r="AI128" s="883"/>
      <c r="AJ128" s="884"/>
      <c r="AK128" s="885">
        <v>35517</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441</v>
      </c>
      <c r="BG128" s="869"/>
      <c r="BH128" s="869"/>
      <c r="BI128" s="869"/>
      <c r="BJ128" s="869"/>
      <c r="BK128" s="869"/>
      <c r="BL128" s="892"/>
      <c r="BM128" s="868">
        <v>13.14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230</v>
      </c>
      <c r="DH128" s="873"/>
      <c r="DI128" s="873"/>
      <c r="DJ128" s="873"/>
      <c r="DK128" s="873"/>
      <c r="DL128" s="873" t="s">
        <v>230</v>
      </c>
      <c r="DM128" s="873"/>
      <c r="DN128" s="873"/>
      <c r="DO128" s="873"/>
      <c r="DP128" s="873"/>
      <c r="DQ128" s="873" t="s">
        <v>441</v>
      </c>
      <c r="DR128" s="873"/>
      <c r="DS128" s="873"/>
      <c r="DT128" s="873"/>
      <c r="DU128" s="873"/>
      <c r="DV128" s="874" t="s">
        <v>230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11839971</v>
      </c>
      <c r="AB129" s="862"/>
      <c r="AC129" s="862"/>
      <c r="AD129" s="862"/>
      <c r="AE129" s="863"/>
      <c r="AF129" s="864">
        <v>11458949</v>
      </c>
      <c r="AG129" s="862"/>
      <c r="AH129" s="862"/>
      <c r="AI129" s="862"/>
      <c r="AJ129" s="863"/>
      <c r="AK129" s="864">
        <v>11307937</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230</v>
      </c>
      <c r="BG129" s="852"/>
      <c r="BH129" s="852"/>
      <c r="BI129" s="852"/>
      <c r="BJ129" s="852"/>
      <c r="BK129" s="852"/>
      <c r="BL129" s="853"/>
      <c r="BM129" s="851">
        <v>18.14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2505762</v>
      </c>
      <c r="AB130" s="862"/>
      <c r="AC130" s="862"/>
      <c r="AD130" s="862"/>
      <c r="AE130" s="863"/>
      <c r="AF130" s="864">
        <v>2263137</v>
      </c>
      <c r="AG130" s="862"/>
      <c r="AH130" s="862"/>
      <c r="AI130" s="862"/>
      <c r="AJ130" s="863"/>
      <c r="AK130" s="864">
        <v>2183126</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10.3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9334209</v>
      </c>
      <c r="AB131" s="845"/>
      <c r="AC131" s="845"/>
      <c r="AD131" s="845"/>
      <c r="AE131" s="846"/>
      <c r="AF131" s="847">
        <v>9195812</v>
      </c>
      <c r="AG131" s="845"/>
      <c r="AH131" s="845"/>
      <c r="AI131" s="845"/>
      <c r="AJ131" s="846"/>
      <c r="AK131" s="847">
        <v>9124811</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51.4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11.176169290000001</v>
      </c>
      <c r="AB132" s="825"/>
      <c r="AC132" s="825"/>
      <c r="AD132" s="825"/>
      <c r="AE132" s="826"/>
      <c r="AF132" s="827">
        <v>10.11658351</v>
      </c>
      <c r="AG132" s="825"/>
      <c r="AH132" s="825"/>
      <c r="AI132" s="825"/>
      <c r="AJ132" s="826"/>
      <c r="AK132" s="827">
        <v>9.6263802070000004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10.3</v>
      </c>
      <c r="AB133" s="804"/>
      <c r="AC133" s="804"/>
      <c r="AD133" s="804"/>
      <c r="AE133" s="805"/>
      <c r="AF133" s="803">
        <v>10.6</v>
      </c>
      <c r="AG133" s="804"/>
      <c r="AH133" s="804"/>
      <c r="AI133" s="804"/>
      <c r="AJ133" s="805"/>
      <c r="AK133" s="803">
        <v>10.3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Srnvp9qpSgH60bK7jWeoftLgne6xoOriHxZcecbi6aFYq0UxdM2Y0N7TR1KJ3s8HHzzaJgXUitMUnLI6zjlpg==" saltValue="eqdMPjIQg3dz/JUeGDLn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IXtPVk189/nuZYnrjf3J88ljZ/BBBRN+0q+d3DckM57PVq8tmlY/TLru/W6jo37B/BJ5R1Wk0YfCbXeOfREKg==" saltValue="GY51Gfo9Kfv8VM/6py1L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waEie8joQU20gpfmRFmtdAbCZlxnhAWuZPuOTJ0g4PywEiLNsN6aqR4loeRm/CR/82LxQguVpKOXdK5eW6Urg==" saltValue="dKPQyZaMXlgPH65Ki5Ax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3260804</v>
      </c>
      <c r="AP9" s="313">
        <v>112866</v>
      </c>
      <c r="AQ9" s="314">
        <v>90613</v>
      </c>
      <c r="AR9" s="315">
        <v>24.6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322679</v>
      </c>
      <c r="AP10" s="316">
        <v>11169</v>
      </c>
      <c r="AQ10" s="317">
        <v>7525</v>
      </c>
      <c r="AR10" s="318">
        <v>48.4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603009</v>
      </c>
      <c r="AP11" s="316">
        <v>20872</v>
      </c>
      <c r="AQ11" s="317">
        <v>9582</v>
      </c>
      <c r="AR11" s="318">
        <v>117.8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27946</v>
      </c>
      <c r="AP12" s="316">
        <v>967</v>
      </c>
      <c r="AQ12" s="317">
        <v>1356</v>
      </c>
      <c r="AR12" s="318">
        <v>-28.7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v>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177244</v>
      </c>
      <c r="AP14" s="316">
        <v>6135</v>
      </c>
      <c r="AQ14" s="317">
        <v>4182</v>
      </c>
      <c r="AR14" s="318">
        <v>46.7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75000</v>
      </c>
      <c r="AP15" s="316">
        <v>2596</v>
      </c>
      <c r="AQ15" s="317">
        <v>2331</v>
      </c>
      <c r="AR15" s="318">
        <v>11.4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-328004</v>
      </c>
      <c r="AP16" s="316">
        <v>-11353</v>
      </c>
      <c r="AQ16" s="317">
        <v>-8270</v>
      </c>
      <c r="AR16" s="318">
        <v>37.299999999999997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4138678</v>
      </c>
      <c r="AP17" s="316">
        <v>143251</v>
      </c>
      <c r="AQ17" s="317">
        <v>107322</v>
      </c>
      <c r="AR17" s="318">
        <v>33.5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12.95</v>
      </c>
      <c r="AP21" s="329">
        <v>10.18</v>
      </c>
      <c r="AQ21" s="330">
        <v>2.77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99.7</v>
      </c>
      <c r="AP22" s="334">
        <v>97.7</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2859793</v>
      </c>
      <c r="AP32" s="343">
        <v>98986</v>
      </c>
      <c r="AQ32" s="344">
        <v>67619</v>
      </c>
      <c r="AR32" s="345">
        <v>46.4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230176</v>
      </c>
      <c r="AP35" s="343">
        <v>7967</v>
      </c>
      <c r="AQ35" s="344">
        <v>17835</v>
      </c>
      <c r="AR35" s="345">
        <v>-55.3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7063</v>
      </c>
      <c r="AP36" s="343">
        <v>244</v>
      </c>
      <c r="AQ36" s="344">
        <v>2401</v>
      </c>
      <c r="AR36" s="345">
        <v>-89.8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t="s">
        <v>516</v>
      </c>
      <c r="AP37" s="343" t="s">
        <v>516</v>
      </c>
      <c r="AQ37" s="344">
        <v>732</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516</v>
      </c>
      <c r="AP38" s="346" t="s">
        <v>516</v>
      </c>
      <c r="AQ38" s="347">
        <v>5</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-35517</v>
      </c>
      <c r="AP39" s="343">
        <v>-1229</v>
      </c>
      <c r="AQ39" s="344">
        <v>-3806</v>
      </c>
      <c r="AR39" s="345">
        <v>-67.7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-2183126</v>
      </c>
      <c r="AP40" s="343">
        <v>-75564</v>
      </c>
      <c r="AQ40" s="344">
        <v>-59049</v>
      </c>
      <c r="AR40" s="345">
        <v>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878389</v>
      </c>
      <c r="AP41" s="343">
        <v>30404</v>
      </c>
      <c r="AQ41" s="344">
        <v>25740</v>
      </c>
      <c r="AR41" s="345">
        <v>18.100000000000001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4665050</v>
      </c>
      <c r="AN51" s="365">
        <v>151168</v>
      </c>
      <c r="AO51" s="366">
        <v>-12.7</v>
      </c>
      <c r="AP51" s="367">
        <v>85459</v>
      </c>
      <c r="AQ51" s="368">
        <v>-19.8</v>
      </c>
      <c r="AR51" s="369">
        <v>7.1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2439321</v>
      </c>
      <c r="AN52" s="373">
        <v>79045</v>
      </c>
      <c r="AO52" s="374">
        <v>-5.0999999999999996</v>
      </c>
      <c r="AP52" s="375">
        <v>44378</v>
      </c>
      <c r="AQ52" s="376">
        <v>-2.6</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5402088</v>
      </c>
      <c r="AN53" s="365">
        <v>177759</v>
      </c>
      <c r="AO53" s="366">
        <v>17.600000000000001</v>
      </c>
      <c r="AP53" s="367">
        <v>83280</v>
      </c>
      <c r="AQ53" s="368">
        <v>-2.5</v>
      </c>
      <c r="AR53" s="369">
        <v>20.100000000000001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2249068</v>
      </c>
      <c r="AN54" s="373">
        <v>74007</v>
      </c>
      <c r="AO54" s="374">
        <v>-6.4</v>
      </c>
      <c r="AP54" s="375">
        <v>43123</v>
      </c>
      <c r="AQ54" s="376">
        <v>-2.8</v>
      </c>
      <c r="AR54" s="377">
        <v>-3.6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5707175</v>
      </c>
      <c r="AN55" s="365">
        <v>190474</v>
      </c>
      <c r="AO55" s="366">
        <v>7.2</v>
      </c>
      <c r="AP55" s="367">
        <v>88968</v>
      </c>
      <c r="AQ55" s="368">
        <v>6.8</v>
      </c>
      <c r="AR55" s="369">
        <v>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1969933</v>
      </c>
      <c r="AN56" s="373">
        <v>65746</v>
      </c>
      <c r="AO56" s="374">
        <v>-11.2</v>
      </c>
      <c r="AP56" s="375">
        <v>45482</v>
      </c>
      <c r="AQ56" s="376">
        <v>5.5</v>
      </c>
      <c r="AR56" s="377">
        <v>-16.7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2999976</v>
      </c>
      <c r="AN57" s="365">
        <v>101929</v>
      </c>
      <c r="AO57" s="366">
        <v>-46.5</v>
      </c>
      <c r="AP57" s="367">
        <v>85173</v>
      </c>
      <c r="AQ57" s="368">
        <v>-4.3</v>
      </c>
      <c r="AR57" s="369">
        <v>-42.2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1896908</v>
      </c>
      <c r="AN58" s="373">
        <v>64451</v>
      </c>
      <c r="AO58" s="374">
        <v>-2</v>
      </c>
      <c r="AP58" s="375">
        <v>43913</v>
      </c>
      <c r="AQ58" s="376">
        <v>-3.4</v>
      </c>
      <c r="AR58" s="377">
        <v>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2665286</v>
      </c>
      <c r="AN59" s="365">
        <v>92253</v>
      </c>
      <c r="AO59" s="366">
        <v>-9.5</v>
      </c>
      <c r="AP59" s="367">
        <v>94081</v>
      </c>
      <c r="AQ59" s="368">
        <v>10.5</v>
      </c>
      <c r="AR59" s="369">
        <v>-20</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1442865</v>
      </c>
      <c r="AN60" s="373">
        <v>49942</v>
      </c>
      <c r="AO60" s="374">
        <v>-22.5</v>
      </c>
      <c r="AP60" s="375">
        <v>48949</v>
      </c>
      <c r="AQ60" s="376">
        <v>11.5</v>
      </c>
      <c r="AR60" s="377">
        <v>-34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4287915</v>
      </c>
      <c r="AN61" s="380">
        <v>142717</v>
      </c>
      <c r="AO61" s="381">
        <v>-8.8000000000000007</v>
      </c>
      <c r="AP61" s="382">
        <v>87392</v>
      </c>
      <c r="AQ61" s="383">
        <v>-1.9</v>
      </c>
      <c r="AR61" s="369">
        <v>-6.9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1999619</v>
      </c>
      <c r="AN62" s="373">
        <v>66638</v>
      </c>
      <c r="AO62" s="374">
        <v>-9.4</v>
      </c>
      <c r="AP62" s="375">
        <v>45169</v>
      </c>
      <c r="AQ62" s="376">
        <v>1.6</v>
      </c>
      <c r="AR62" s="377">
        <v>-11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rr+pN7/ALE+aDHad36ia5K+z53HJyxB1stmD3869hAGu84jKbUKfSa2KjD8iKE2c4hA8JrexohloNKVjHSTxg==" saltValue="08JlS88x8A8mP/AbDjah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8uKaB6/ZVrUqAw9Z2WAYRK3gIrGkdjCm4hdosvoGJzxl+rmANFP4s2aQ4Rj2deUn5zb0HnZraWpzwtl2kv6Sw==" saltValue="Qd2WiN3pff2a7hKNoXQh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c4yHn3ctgkRoDcmduI5jZA/6UEZ05bfS0iwXfc+5NxV5qOfua9YnUzePGFpRlih1s/7MyHj3vd8R/OrFW07lMw==" saltValue="tTLddtYHRcTBRlGZyt7b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30.71</v>
      </c>
      <c r="G47" s="12">
        <v>31.2</v>
      </c>
      <c r="H47" s="12">
        <v>32.340000000000003</v>
      </c>
      <c r="I47" s="12">
        <v>33.409999999999997</v>
      </c>
      <c r="J47" s="13">
        <v>33.85</v>
      </c>
    </row>
    <row r="48" spans="2:10" ht="57.75" customHeight="1" x14ac:dyDescent="0.15">
      <c r="B48" s="14"/>
      <c r="C48" s="1238" t="s">
        <v>4</v>
      </c>
      <c r="D48" s="1238"/>
      <c r="E48" s="1239"/>
      <c r="F48" s="15">
        <v>5.61</v>
      </c>
      <c r="G48" s="16">
        <v>4.72</v>
      </c>
      <c r="H48" s="16">
        <v>4.87</v>
      </c>
      <c r="I48" s="16">
        <v>5.13</v>
      </c>
      <c r="J48" s="17">
        <v>5.33</v>
      </c>
    </row>
    <row r="49" spans="2:10" ht="57.75" customHeight="1" thickBot="1" x14ac:dyDescent="0.2">
      <c r="B49" s="18"/>
      <c r="C49" s="1240" t="s">
        <v>5</v>
      </c>
      <c r="D49" s="1240"/>
      <c r="E49" s="1241"/>
      <c r="F49" s="19">
        <v>4.3899999999999997</v>
      </c>
      <c r="G49" s="20" t="s">
        <v>562</v>
      </c>
      <c r="H49" s="20" t="s">
        <v>563</v>
      </c>
      <c r="I49" s="20">
        <v>0.08</v>
      </c>
      <c r="J49" s="21">
        <v>0.13</v>
      </c>
    </row>
    <row r="50" spans="2:10" ht="13.5" customHeight="1" x14ac:dyDescent="0.15"/>
  </sheetData>
  <sheetProtection algorithmName="SHA-512" hashValue="5ugsoi3gys66SU1uWqlMEoTgDYwEgTVHMaGV8FQJePX4vNbbpVSE4KEpUgHByPnnQ+T8jP6WRCXyYTMI/m/qYA==" saltValue="1VBjXrX7e2sRIp5lDUe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2021-09-24T01:14:12Z</cp:lastPrinted>
  <dcterms:created xsi:type="dcterms:W3CDTF">2021-02-05T04:07:16Z</dcterms:created>
  <dcterms:modified xsi:type="dcterms:W3CDTF">2021-10-21T02:02:55Z</dcterms:modified>
  <cp:category/>
</cp:coreProperties>
</file>