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<sst xmlns="http://schemas.openxmlformats.org/spreadsheetml/2006/main" count="1107" uniqueCount="635">
  <si>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</si>
  <si>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</si>
  <si>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</si>
  <si>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</si>
  <si>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</si>
  <si>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</si>
  <si>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</si>
  <si>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</si>
  <si>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</si>
  <si>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</si>
  <si>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</si>
  <si>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</si>
  <si>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</si>
  <si>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</si>
  <si>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</si>
  <si>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</si>
  <si>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</si>
  <si>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</si>
  <si>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</si>
  <si>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</si>
  <si>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</si>
  <si>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</si>
  <si>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</si>
  <si>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</si>
  <si>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</si>
  <si>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</si>
  <si>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</si>
  <si>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</si>
  <si>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</si>
  <si>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</si>
  <si>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</si>
  <si>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</si>
  <si>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</si>
  <si>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</si>
  <si>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</si>
  <si>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</si>
  <si>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</si>
  <si>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</si>
  <si>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</si>
  <si>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</si>
  <si>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</si>
  <si>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</si>
  <si>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</si>
  <si>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</si>
  <si>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</si>
  <si>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</si>
  <si>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</si>
  <si>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</si>
  <si>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</si>
  <si>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</si>
  <si>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</si>
  <si>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</si>
  <si>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</si>
  <si>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</si>
  <si>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</si>
  <si>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</si>
  <si>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</si>
  <si>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</si>
  <si>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</si>
  <si>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</si>
  <si>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</si>
  <si>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</si>
  <si>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</si>
  <si>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</si>
  <si>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</si>
  <si>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</si>
  <si>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</si>
  <si>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</si>
  <si>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</si>
  <si>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</si>
  <si>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</si>
  <si>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</si>
  <si>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</si>
  <si>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</si>
  <si>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</si>
  <si>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</si>
  <si>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</si>
  <si>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</si>
  <si>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</si>
  <si>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</si>
  <si>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</si>
  <si>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</si>
  <si>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</si>
  <si>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</si>
  <si>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</si>
  <si>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</si>
  <si>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</si>
  <si>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</si>
  <si>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</si>
  <si>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</si>
  <si>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</si>
  <si>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</si>
  <si>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</si>
  <si>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</si>
  <si>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</si>
  <si>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</si>
  <si>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</si>
  <si>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</si>
  <si>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</si>
  <si>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</si>
  <si>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</si>
  <si>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</si>
  <si>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</si>
  <si>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</si>
  <si>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</si>
  <si>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</si>
  <si>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</si>
  <si>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</si>
  <si>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</si>
  <si>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</si>
  <si>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</si>
  <si>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</si>
  <si>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</si>
  <si>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</si>
  <si>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</si>
  <si>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</si>
  <si>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</si>
  <si>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</si>
  <si>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</si>
  <si>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</si>
  <si>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</si>
  <si>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</si>
  <si>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</si>
  <si>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</si>
  <si>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</si>
  <si>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</si>
  <si>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</si>
  <si>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</si>
  <si>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</si>
  <si>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</si>
  <si>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</si>
  <si>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</si>
  <si>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</si>
  <si>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</si>
  <si>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</si>
  <si>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</si>
  <si>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</si>
  <si>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</si>
  <si>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</si>
  <si>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</si>
  <si>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</si>
  <si>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</si>
  <si>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</si>
  <si>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</si>
  <si>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</si>
  <si>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</si>
  <si>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</si>
  <si>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</si>
  <si>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</si>
  <si>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</si>
  <si>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</si>
  <si>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</si>
  <si>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</si>
  <si>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</si>
  <si>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</si>
  <si>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</si>
  <si>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</si>
  <si>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</si>
  <si>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</si>
  <si>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</si>
  <si>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</si>
  <si>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</si>
  <si>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</si>
  <si>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</si>
  <si>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</si>
  <si>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</si>
  <si>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</si>
  <si>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</si>
  <si>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</si>
  <si>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</si>
  <si>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</si>
  <si>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</si>
  <si>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</si>
  <si>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</si>
  <si>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</si>
  <si>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</si>
  <si>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</si>
  <si>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</si>
  <si>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</si>
  <si>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</si>
  <si>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</si>
  <si>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</si>
  <si>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</si>
  <si>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</si>
  <si>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</si>
  <si>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</si>
  <si>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</si>
  <si>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</si>
  <si>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</si>
  <si>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</si>
  <si>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</si>
  <si>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</si>
  <si>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</si>
  <si>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</si>
  <si>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</si>
  <si>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</si>
  <si>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</si>
  <si>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</si>
  <si>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</si>
  <si>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</si>
  <si>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</si>
  <si>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</si>
  <si>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</si>
  <si>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</si>
  <si>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</si>
  <si>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</si>
  <si>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</si>
  <si>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</si>
  <si>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</si>
  <si>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</si>
  <si>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</si>
  <si>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</si>
  <si>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徳島県徳島市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</si>
  <si>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</si>
  <si>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</si>
  <si>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</si>
  <si>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</si>
  <si>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</si>
  <si>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</si>
  <si>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</si>
  <si>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</si>
  <si>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</si>
  <si>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</si>
  <si>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</si>
  <si>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</si>
  <si>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</si>
  <si>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</si>
  <si>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</si>
  <si>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</si>
  <si>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</si>
  <si>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</si>
  <si>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</si>
  <si>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</si>
  <si>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</si>
  <si>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</si>
  <si>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</si>
  <si>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</si>
  <si>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</si>
  <si>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</si>
  <si>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</si>
  <si>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</si>
  <si>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</si>
  <si>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</si>
  <si>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</si>
  <si>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</si>
  <si>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</si>
  <si>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</si>
  <si>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</si>
  <si>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</si>
  <si>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</si>
  <si>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</si>
  <si>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</si>
  <si>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</si>
  <si>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</si>
  <si>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</si>
  <si>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</si>
  <si>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</si>
  <si>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</si>
  <si>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</si>
  <si>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</si>
  <si>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</si>
  <si>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</si>
  <si>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</si>
  <si>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</si>
  <si>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</si>
  <si>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</si>
  <si>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</si>
  <si>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</si>
  <si>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</si>
  <si>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</si>
  <si>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</si>
  <si>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</si>
  <si>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</si>
  <si>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</si>
  <si>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</si>
  <si>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</si>
  <si>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</si>
  <si>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</si>
  <si>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</si>
  <si>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</si>
  <si>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</si>
  <si>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</si>
  <si>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</si>
  <si>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</si>
  <si>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</si>
  <si>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</si>
  <si>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</si>
  <si>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</si>
  <si>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</si>
  <si>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</si>
  <si>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</si>
  <si>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</si>
  <si>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</si>
  <si>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</si>
  <si>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</si>
  <si>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</si>
  <si>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</si>
  <si>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</si>
  <si>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</si>
  <si>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</si>
  <si>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</si>
  <si>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</si>
  <si>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</si>
  <si>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</si>
  <si>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</si>
  <si>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</si>
  <si>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</si>
  <si>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</si>
  <si>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</si>
  <si>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</si>
  <si>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</si>
  <si>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</si>
  <si>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</si>
  <si>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</si>
  <si>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</si>
  <si>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</si>
  <si>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</si>
  <si>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</si>
  <si>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</si>
  <si>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</si>
  <si>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</si>
  <si>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</si>
  <si>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</si>
  <si>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</si>
  <si>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</si>
  <si>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</si>
  <si>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</si>
  <si>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</si>
  <si>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</si>
  <si>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</si>
  <si>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</si>
  <si>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</si>
  <si>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</si>
  <si>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</si>
  <si>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</si>
  <si>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</si>
  <si>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</si>
  <si>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</si>
  <si>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</si>
  <si>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</si>
  <si>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</si>
  <si>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</si>
  <si>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</si>
  <si>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</si>
  <si>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</si>
  <si>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</si>
  <si>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</si>
  <si>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</si>
  <si>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</si>
  <si>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</si>
  <si>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</si>
  <si>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</si>
  <si>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</si>
  <si>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</si>
  <si>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</si>
  <si>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</si>
  <si>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</si>
  <si>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</si>
  <si>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</si>
  <si>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</si>
  <si>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</si>
  <si>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</si>
  <si>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</si>
  <si>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</si>
  <si>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</si>
  <si>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徳島県徳島市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</si>
  <si>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</si>
  <si>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</si>
  <si>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</si>
  <si>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</si>
  <si>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</si>
  <si>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</si>
  <si>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</si>
  <si>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</si>
  <si>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</si>
  <si>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</si>
  <si>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</si>
  <si>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</si>
  <si>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</si>
  <si>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</si>
  <si>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</si>
  <si>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</si>
  <si>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</si>
  <si>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</si>
  <si>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</si>
  <si>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</si>
  <si>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</si>
  <si>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</si>
  <si>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</si>
  <si>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</si>
  <si>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</si>
  <si>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</si>
  <si>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</si>
  <si>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</si>
  <si>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</si>
  <si>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</si>
  <si>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</si>
  <si>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</si>
  <si>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</si>
  <si>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</si>
  <si>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</si>
  <si>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</si>
  <si>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</si>
  <si>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</si>
  <si>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</si>
  <si>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</si>
  <si>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</si>
  <si>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</si>
  <si>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</si>
  <si>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</si>
  <si>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</si>
  <si>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徳島市水道事業会計</t>
    <phoneticPr fontId="5"/>
  </si>
  <si>
    <t>法適用企業</t>
    <phoneticPr fontId="5"/>
  </si>
  <si>
    <t>徳島市営旅客自動車運送事業会計</t>
    <phoneticPr fontId="5"/>
  </si>
  <si>
    <t>徳島市民病院事業会計</t>
    <phoneticPr fontId="5"/>
  </si>
  <si>
    <t>法適用企業</t>
    <phoneticPr fontId="5"/>
  </si>
  <si>
    <t>徳島市下水道事業特別会計</t>
    <phoneticPr fontId="5"/>
  </si>
  <si>
    <t>法非適用企業</t>
    <phoneticPr fontId="5"/>
  </si>
  <si>
    <t>徳島市立食肉センター事業特別会計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</si>
  <si>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</si>
  <si>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</si>
  <si>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</si>
  <si>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</si>
  <si>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</si>
  <si>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</si>
  <si>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</si>
  <si>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</si>
  <si>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</si>
  <si>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</si>
  <si>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</si>
  <si>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</si>
  <si>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</si>
  <si>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</si>
  <si>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</si>
  <si>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</si>
  <si>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</si>
  <si>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</si>
  <si>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</si>
  <si>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</si>
  <si>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</si>
  <si>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</si>
  <si>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</si>
  <si>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</si>
  <si>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</si>
  <si>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</si>
  <si>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</si>
  <si>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</si>
  <si>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</si>
  <si>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</si>
  <si>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</si>
  <si>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</si>
  <si>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</si>
  <si>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</si>
  <si>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</si>
  <si>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</si>
  <si>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</si>
  <si>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</si>
  <si>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</si>
  <si>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</si>
  <si>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</si>
  <si>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</si>
  <si>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</si>
  <si>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</si>
  <si>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</si>
  <si>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</si>
  <si>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</si>
  <si>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</si>
  <si>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</si>
  <si>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</si>
  <si>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</si>
  <si>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</si>
  <si>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</si>
  <si>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</si>
  <si>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</si>
  <si>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</si>
  <si>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</si>
  <si>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</si>
  <si>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</si>
  <si>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</si>
  <si>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徳島市下水道事業特別会計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</si>
  <si>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</si>
  <si>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</si>
  <si>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</si>
  <si>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</si>
  <si>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徳島市水道事業会計</t>
    <phoneticPr fontId="5"/>
  </si>
  <si>
    <t>(Ｆ)</t>
    <phoneticPr fontId="5"/>
  </si>
  <si>
    <t>徳島市立食肉センター事業特別会計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</si>
  <si>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</si>
  <si>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</si>
  <si>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</si>
  <si>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</si>
  <si>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</si>
  <si>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</si>
  <si>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</si>
  <si>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</si>
  <si>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</si>
  <si>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</si>
  <si>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</si>
  <si>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</si>
  <si>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</si>
  <si>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</si>
  <si>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</si>
  <si>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</si>
  <si>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</si>
  <si>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</si>
  <si>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</si>
  <si>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</si>
  <si>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</si>
  <si>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</si>
  <si>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</si>
  <si>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</si>
  <si>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</si>
  <si>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</si>
  <si>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</si>
  <si>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</si>
  <si>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</si>
  <si>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</si>
  <si>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</si>
  <si>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</si>
  <si>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</si>
  <si>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</si>
  <si>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</si>
  <si>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</si>
  <si>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</si>
  <si>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</si>
  <si>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</si>
  <si>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</si>
  <si>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</si>
  <si>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</si>
  <si>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</si>
  <si>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</si>
  <si>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</si>
  <si>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</si>
  <si>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</si>
  <si>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</si>
  <si>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</si>
  <si>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</si>
  <si>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</si>
  <si>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</si>
  <si>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</si>
  <si>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</si>
  <si>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</si>
  <si>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</si>
  <si>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</si>
  <si>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</si>
  <si>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</si>
  <si>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</si>
  <si>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</si>
  <si>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</si>
  <si>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</si>
  <si>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</si>
  <si>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</si>
  <si>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</si>
  <si>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</si>
  <si>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</si>
  <si>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</si>
  <si>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</si>
  <si>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</si>
  <si>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</si>
  <si>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</si>
  <si>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</si>
  <si>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</si>
  <si>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</si>
  <si>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</si>
  <si>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</si>
  <si>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</si>
  <si>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</si>
  <si>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</si>
  <si>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</si>
  <si>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</si>
  <si>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</si>
  <si>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</si>
  <si>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</si>
  <si>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</si>
  <si>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</si>
  <si>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</si>
  <si>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</si>
  <si>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</si>
  <si>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</si>
  <si>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</si>
  <si>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</si>
  <si>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</si>
  <si>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3.52</t>
  </si>
  <si>
    <t>▲ 0.61</t>
  </si>
  <si>
    <t>▲ 1.32</t>
  </si>
  <si>
    <t>徳島市水道事業会計</t>
  </si>
  <si>
    <t>徳島市介護保険事業特別会計</t>
  </si>
  <si>
    <t>徳島市民病院事業会計</t>
  </si>
  <si>
    <t>徳島市中央卸売市場事業会計</t>
  </si>
  <si>
    <t>徳島市国民健康保険事業特別会計</t>
  </si>
  <si>
    <t>▲ 0.20</t>
  </si>
  <si>
    <t>▲ 0.21</t>
  </si>
  <si>
    <t>徳島市下水道事業特別会計</t>
  </si>
  <si>
    <t>一般会計</t>
  </si>
  <si>
    <t>徳島市営旅客自動車運送事業会計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</si>
  <si>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</si>
  <si>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</si>
  <si>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</si>
  <si>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</si>
  <si>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</si>
  <si>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</si>
  <si>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</si>
  <si>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</si>
  <si>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</si>
  <si>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徳島県後期高齢者医療広域連合一般会計</t>
  </si>
  <si>
    <t>徳島県後期高齢者医療広域連合後期高齢者医療特別会計</t>
  </si>
  <si>
    <t>徳島県市町村総合事務組合一般会計</t>
  </si>
  <si>
    <t>徳島県市町村総合事務組合徳島滞納整理機構特別会計</t>
  </si>
  <si>
    <t>芸術文化施設建設基金</t>
    <rPh sb="0" eb="2">
      <t>ゲイジュツ</t>
    </rPh>
    <rPh sb="2" eb="4">
      <t>ブンカ</t>
    </rPh>
    <rPh sb="4" eb="6">
      <t>シセツ</t>
    </rPh>
    <rPh sb="6" eb="8">
      <t>ケンセツ</t>
    </rPh>
    <rPh sb="8" eb="10">
      <t>キキン</t>
    </rPh>
    <phoneticPr fontId="2"/>
  </si>
  <si>
    <t>ＬＥＤが魅せるまち・とくしま事業推進基金</t>
    <rPh sb="4" eb="5">
      <t>ミ</t>
    </rPh>
    <rPh sb="14" eb="16">
      <t>ジギョウ</t>
    </rPh>
    <rPh sb="16" eb="18">
      <t>スイシン</t>
    </rPh>
    <rPh sb="18" eb="20">
      <t>キキン</t>
    </rPh>
    <phoneticPr fontId="2"/>
  </si>
  <si>
    <t>中小企業振興基金</t>
    <rPh sb="0" eb="2">
      <t>チュウショウ</t>
    </rPh>
    <rPh sb="2" eb="4">
      <t>キギョウ</t>
    </rPh>
    <rPh sb="4" eb="6">
      <t>シンコウ</t>
    </rPh>
    <rPh sb="6" eb="8">
      <t>キキン</t>
    </rPh>
    <phoneticPr fontId="2"/>
  </si>
  <si>
    <t>水と緑の基金</t>
    <rPh sb="0" eb="1">
      <t>ミズ</t>
    </rPh>
    <rPh sb="2" eb="3">
      <t>ミドリ</t>
    </rPh>
    <rPh sb="4" eb="6">
      <t>キキン</t>
    </rPh>
    <phoneticPr fontId="2"/>
  </si>
  <si>
    <t>国際交流基金</t>
    <rPh sb="0" eb="2">
      <t>コクサイ</t>
    </rPh>
    <rPh sb="2" eb="4">
      <t>コウリュウ</t>
    </rPh>
    <rPh sb="4" eb="6">
      <t>キキン</t>
    </rPh>
    <phoneticPr fontId="2"/>
  </si>
  <si>
    <t>公益財団法人　徳島市公園緑地管理公社</t>
    <rPh sb="0" eb="2">
      <t>コウエキ</t>
    </rPh>
    <rPh sb="2" eb="4">
      <t>ザイダン</t>
    </rPh>
    <rPh sb="4" eb="6">
      <t>ホウジン</t>
    </rPh>
    <rPh sb="7" eb="10">
      <t>トクシマシ</t>
    </rPh>
    <rPh sb="10" eb="12">
      <t>コウエン</t>
    </rPh>
    <rPh sb="12" eb="14">
      <t>リョクチ</t>
    </rPh>
    <rPh sb="14" eb="16">
      <t>カンリ</t>
    </rPh>
    <rPh sb="16" eb="18">
      <t>コウシャ</t>
    </rPh>
    <phoneticPr fontId="2"/>
  </si>
  <si>
    <t>公益財団法人　徳島市地場産業振興協会</t>
    <rPh sb="0" eb="2">
      <t>コウエキ</t>
    </rPh>
    <rPh sb="2" eb="4">
      <t>ザイダン</t>
    </rPh>
    <rPh sb="4" eb="6">
      <t>ホウジン</t>
    </rPh>
    <rPh sb="7" eb="10">
      <t>トクシマシ</t>
    </rPh>
    <rPh sb="10" eb="14">
      <t>ジバサンギョウ</t>
    </rPh>
    <rPh sb="14" eb="16">
      <t>シンコウ</t>
    </rPh>
    <rPh sb="16" eb="18">
      <t>キョウカイ</t>
    </rPh>
    <phoneticPr fontId="2"/>
  </si>
  <si>
    <t>公益財団法人　徳島市文化振興公社</t>
    <rPh sb="0" eb="2">
      <t>コウエキ</t>
    </rPh>
    <rPh sb="2" eb="4">
      <t>ザイダン</t>
    </rPh>
    <rPh sb="4" eb="6">
      <t>ホウジン</t>
    </rPh>
    <rPh sb="7" eb="10">
      <t>トクシマシ</t>
    </rPh>
    <rPh sb="10" eb="12">
      <t>ブンカ</t>
    </rPh>
    <rPh sb="12" eb="14">
      <t>シンコウ</t>
    </rPh>
    <rPh sb="14" eb="16">
      <t>コウシャ</t>
    </rPh>
    <phoneticPr fontId="2"/>
  </si>
  <si>
    <t>一般財団法人　徳島市体育協会</t>
    <rPh sb="0" eb="2">
      <t>イッパン</t>
    </rPh>
    <rPh sb="2" eb="4">
      <t>ザイダン</t>
    </rPh>
    <rPh sb="4" eb="6">
      <t>ホウジン</t>
    </rPh>
    <rPh sb="7" eb="10">
      <t>トクシマシ</t>
    </rPh>
    <rPh sb="10" eb="12">
      <t>タイイク</t>
    </rPh>
    <rPh sb="12" eb="14">
      <t>キョウカイ</t>
    </rPh>
    <phoneticPr fontId="2"/>
  </si>
  <si>
    <t>徳島市土地開発公社</t>
    <rPh sb="0" eb="3">
      <t>トクシマシ</t>
    </rPh>
    <rPh sb="3" eb="5">
      <t>トチ</t>
    </rPh>
    <rPh sb="5" eb="7">
      <t>カイハツ</t>
    </rPh>
    <rPh sb="7" eb="9">
      <t>コウシャ</t>
    </rPh>
    <phoneticPr fontId="2"/>
  </si>
  <si>
    <t>徳島市都市開発株式会社</t>
    <rPh sb="0" eb="3">
      <t>トクシマシ</t>
    </rPh>
    <rPh sb="3" eb="5">
      <t>トシ</t>
    </rPh>
    <rPh sb="5" eb="7">
      <t>カイハツ</t>
    </rPh>
    <rPh sb="7" eb="11">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</si>
  <si>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</si>
  <si>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</si>
  <si>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</si>
  <si>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及び有形固定資産減価償却率のいずれも高い水準にあることから、令和３年度見直し予定の公共施設総合管理計画に基づき、施設の更新時期の平準化や総量抑制等を図るため、適切な更新・統廃合・長寿命化の実施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</si>
  <si>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</si>
  <si>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</si>
  <si>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</si>
  <si>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</si>
  <si>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</si>
  <si>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</si>
  <si>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て、将来負担比率及び実質公債費比率のいずれも高い水準にあることから、令和３年度見直し予定の公共施設総合管理計画に基づき、施設の更新時期の平準化や総量抑制等を図るため、適切な更新・統廃合・長寿命化の実施に努める。</t>
    <phoneticPr fontId="5"/>
  </si>
  <si>
    <t>実質公債費比率</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</si>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</sst>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EAFC-4778-B53D-FABFC715A3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40176</c:v>
                </c:pt>
                <c:pt idx="1">
                  <c:v>27766</c:v>
                </c:pt>
                <c:pt idx="2">
                  <c:v>31464</c:v>
                </c:pt>
                <c:pt idx="3">
                  <c:v>31314</c:v>
                </c:pt>
                <c:pt idx="4">
                  <c:v>34612</c:v>
                </c:pt>
              </c:numCache>
            </c:numRef>
          </c:val>
          <c:smooth val="0"/>
          <c:extLst xmlns:c16r2="http://schemas.microsoft.com/office/drawing/2015/06/chart">
            <c:ext xmlns:c16="http://schemas.microsoft.com/office/drawing/2014/chart" uri="{C3380CC4-5D6E-409C-BE32-E72D297353CC}">
              <c16:uniqueId val="{00000001-EAFC-4778-B53D-FABFC715A35B}"/>
            </c:ext>
          </c:extLst>
        </c:ser>
        <c:dLbls>
          <c:showLegendKey val="0"/>
          <c:showVal val="0"/>
          <c:showCatName val="0"/>
          <c:showSerName val="0"/>
          <c:showPercent val="0"/>
          <c:showBubbleSize val="0"/>
        </c:dLbls>
        <c:marker val="1"/>
        <c:smooth val="0"/>
        <c:axId val="-1560912160"/>
        <c:axId val="-1560908352"/>
      </c:lineChart>
      <c:catAx>
        <c:axId val="-156091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908352"/>
        <c:crosses val="autoZero"/>
        <c:auto val="1"/>
        <c:lblAlgn val="ctr"/>
        <c:lblOffset val="100"/>
        <c:tickLblSkip val="1"/>
        <c:tickMarkSkip val="1"/>
        <c:noMultiLvlLbl val="0"/>
      </c:catAx>
      <c:valAx>
        <c:axId val="-156090835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91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1.92</c:v>
                </c:pt>
                <c:pt idx="1">
                  <c:v>0.24</c:v>
                </c:pt>
                <c:pt idx="2">
                  <c:v>0.35</c:v>
                </c:pt>
                <c:pt idx="3">
                  <c:v>0.76</c:v>
                </c:pt>
                <c:pt idx="4">
                  <c:v>0.53</c:v>
                </c:pt>
              </c:numCache>
            </c:numRef>
          </c:val>
          <c:extLst xmlns:c16r2="http://schemas.microsoft.com/office/drawing/2015/06/chart">
            <c:ext xmlns:c16="http://schemas.microsoft.com/office/drawing/2014/chart" uri="{C3380CC4-5D6E-409C-BE32-E72D297353CC}">
              <c16:uniqueId val="{00000000-E669-4A88-8C7C-4CFAE88CD7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10.14</c:v>
                </c:pt>
                <c:pt idx="1">
                  <c:v>9.44</c:v>
                </c:pt>
                <c:pt idx="2">
                  <c:v>8.7799999999999994</c:v>
                </c:pt>
                <c:pt idx="3">
                  <c:v>9.01</c:v>
                </c:pt>
                <c:pt idx="4">
                  <c:v>8.3000000000000007</c:v>
                </c:pt>
              </c:numCache>
            </c:numRef>
          </c:val>
          <c:extLst xmlns:c16r2="http://schemas.microsoft.com/office/drawing/2015/06/chart">
            <c:ext xmlns:c16="http://schemas.microsoft.com/office/drawing/2014/chart" uri="{C3380CC4-5D6E-409C-BE32-E72D297353CC}">
              <c16:uniqueId val="{00000001-E669-4A88-8C7C-4CFAE88CD703}"/>
            </c:ext>
          </c:extLst>
        </c:ser>
        <c:dLbls>
          <c:showLegendKey val="0"/>
          <c:showVal val="0"/>
          <c:showCatName val="0"/>
          <c:showSerName val="0"/>
          <c:showPercent val="0"/>
          <c:showBubbleSize val="0"/>
        </c:dLbls>
        <c:gapWidth val="250"/>
        <c:overlap val="100"/>
        <c:axId val="-1560900192"/>
        <c:axId val="-156091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-3.52</c:v>
                </c:pt>
                <c:pt idx="2">
                  <c:v>-0.61</c:v>
                </c:pt>
                <c:pt idx="3">
                  <c:v>0.44</c:v>
                </c:pt>
                <c:pt idx="4">
                  <c:v>-1.32</c:v>
                </c:pt>
              </c:numCache>
            </c:numRef>
          </c:val>
          <c:smooth val="0"/>
          <c:extLst xmlns:c16r2="http://schemas.microsoft.com/office/drawing/2015/06/chart">
            <c:ext xmlns:c16="http://schemas.microsoft.com/office/drawing/2014/chart" uri="{C3380CC4-5D6E-409C-BE32-E72D297353CC}">
              <c16:uniqueId val="{00000002-E669-4A88-8C7C-4CFAE88CD703}"/>
            </c:ext>
          </c:extLst>
        </c:ser>
        <c:dLbls>
          <c:showLegendKey val="0"/>
          <c:showVal val="0"/>
          <c:showCatName val="0"/>
          <c:showSerName val="0"/>
          <c:showPercent val="0"/>
          <c:showBubbleSize val="0"/>
        </c:dLbls>
        <c:marker val="1"/>
        <c:smooth val="0"/>
        <c:axId val="-1560900192"/>
        <c:axId val="-1560911616"/>
      </c:lineChart>
      <c:catAx>
        <c:axId val="-15609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0911616"/>
        <c:crosses val="autoZero"/>
        <c:auto val="1"/>
        <c:lblAlgn val="ctr"/>
        <c:lblOffset val="100"/>
        <c:tickLblSkip val="1"/>
        <c:tickMarkSkip val="1"/>
        <c:noMultiLvlLbl val="0"/>
      </c:catAx>
      <c:valAx>
        <c:axId val="-156091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0.3</c:v>
                </c:pt>
                <c:pt idx="4">
                  <c:v>#N/A</c:v>
                </c:pt>
                <c:pt idx="5">
                  <c:v>0.28999999999999998</c:v>
                </c:pt>
                <c:pt idx="6">
                  <c:v>#N/A</c:v>
                </c:pt>
                <c:pt idx="7">
                  <c:v>0.28999999999999998</c:v>
                </c:pt>
                <c:pt idx="8">
                  <c:v>#N/A</c:v>
                </c:pt>
                <c:pt idx="9">
                  <c:v>0.28999999999999998</c:v>
                </c:pt>
              </c:numCache>
            </c:numRef>
          </c:val>
          <c:extLst xmlns:c16r2="http://schemas.microsoft.com/office/drawing/2015/06/chart">
            <c:ext xmlns:c16="http://schemas.microsoft.com/office/drawing/2014/chart" uri="{C3380CC4-5D6E-409C-BE32-E72D297353CC}">
              <c16:uniqueId val="{00000000-52EF-4250-B5F0-7279477D29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2EF-4250-B5F0-7279477D2932}"/>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0.42</c:v>
                </c:pt>
                <c:pt idx="2">
                  <c:v>#N/A</c:v>
                </c:pt>
                <c:pt idx="3">
                  <c:v>0.46</c:v>
                </c:pt>
                <c:pt idx="4">
                  <c:v>#N/A</c:v>
                </c:pt>
                <c:pt idx="5">
                  <c:v>0.45</c:v>
                </c:pt>
                <c:pt idx="6">
                  <c:v>#N/A</c:v>
                </c:pt>
                <c:pt idx="7">
                  <c:v>0.38</c:v>
                </c:pt>
                <c:pt idx="8">
                  <c:v>#N/A</c:v>
                </c:pt>
                <c:pt idx="9">
                  <c:v>0.37</c:v>
                </c:pt>
              </c:numCache>
            </c:numRef>
          </c:val>
          <c:extLst xmlns:c16r2="http://schemas.microsoft.com/office/drawing/2015/06/chart">
            <c:ext xmlns:c16="http://schemas.microsoft.com/office/drawing/2014/chart" uri="{C3380CC4-5D6E-409C-BE32-E72D297353CC}">
              <c16:uniqueId val="{00000002-52EF-4250-B5F0-7279477D2932}"/>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1.9</c:v>
                </c:pt>
                <c:pt idx="2">
                  <c:v>#N/A</c:v>
                </c:pt>
                <c:pt idx="3">
                  <c:v>0.22</c:v>
                </c:pt>
                <c:pt idx="4">
                  <c:v>#N/A</c:v>
                </c:pt>
                <c:pt idx="5">
                  <c:v>0.33</c:v>
                </c:pt>
                <c:pt idx="6">
                  <c:v>#N/A</c:v>
                </c:pt>
                <c:pt idx="7">
                  <c:v>0.75</c:v>
                </c:pt>
                <c:pt idx="8">
                  <c:v>#N/A</c:v>
                </c:pt>
                <c:pt idx="9">
                  <c:v>0.51</c:v>
                </c:pt>
              </c:numCache>
            </c:numRef>
          </c:val>
          <c:extLst xmlns:c16r2="http://schemas.microsoft.com/office/drawing/2015/06/chart">
            <c:ext xmlns:c16="http://schemas.microsoft.com/office/drawing/2014/chart" uri="{C3380CC4-5D6E-409C-BE32-E72D297353CC}">
              <c16:uniqueId val="{00000003-52EF-4250-B5F0-7279477D2932}"/>
            </c:ext>
          </c:extLst>
        </c:ser>
        <c:ser>
          <c:idx val="4"/>
          <c:order val="4"/>
          <c:tx>
            <c:strRef>
              <c:f>データシート!$A$31</c:f>
              <c:strCache>
                <c:ptCount val="1"/>
                <c:pt idx="0">
                  <c:v>徳島市下水道事業特別会計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0.2</c:v>
                </c:pt>
                <c:pt idx="4">
                  <c:v>#N/A</c:v>
                </c:pt>
                <c:pt idx="5">
                  <c:v>0.2</c:v>
                </c:pt>
                <c:pt idx="6">
                  <c:v>#N/A</c:v>
                </c:pt>
                <c:pt idx="7">
                  <c:v>0.54</c:v>
                </c:pt>
                <c:pt idx="8">
                  <c:v>#N/A</c:v>
                </c:pt>
                <c:pt idx="9">
                  <c:v>0.82</c:v>
                </c:pt>
              </c:numCache>
            </c:numRef>
          </c:val>
          <c:extLst xmlns:c16r2="http://schemas.microsoft.com/office/drawing/2015/06/chart">
            <c:ext xmlns:c16="http://schemas.microsoft.com/office/drawing/2014/chart" uri="{C3380CC4-5D6E-409C-BE32-E72D297353CC}">
              <c16:uniqueId val="{00000004-52EF-4250-B5F0-7279477D2932}"/>
            </c:ext>
          </c:extLst>
        </c:ser>
        <c:ser>
          <c:idx val="5"/>
          <c:order val="5"/>
          <c:tx>
            <c:strRef>
              <c:f>データシート!$A$32</c:f>
              <c:strCache>
                <c:ptCount val="1"/>
                <c:pt idx="0">
                  <c:v>徳島市国民健康保険事業特別会計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0.2</c:v>
                </c:pt>
                <c:pt idx="1">
                  <c:v>#N/A</c:v>
                </c:pt>
                <c:pt idx="2">
                  <c:v>0.21</c:v>
                </c:pt>
                <c:pt idx="3">
                  <c:v>#N/A</c:v>
                </c:pt>
                <c:pt idx="4">
                  <c:v>#N/A</c:v>
                </c:pt>
                <c:pt idx="5">
                  <c:v>0.28000000000000003</c:v>
                </c:pt>
                <c:pt idx="6">
                  <c:v>#N/A</c:v>
                </c:pt>
                <c:pt idx="7">
                  <c:v>0.91</c:v>
                </c:pt>
                <c:pt idx="8">
                  <c:v>#N/A</c:v>
                </c:pt>
                <c:pt idx="9">
                  <c:v>0.98</c:v>
                </c:pt>
              </c:numCache>
            </c:numRef>
          </c:val>
          <c:extLst xmlns:c16r2="http://schemas.microsoft.com/office/drawing/2015/06/chart">
            <c:ext xmlns:c16="http://schemas.microsoft.com/office/drawing/2014/chart" uri="{C3380CC4-5D6E-409C-BE32-E72D297353CC}">
              <c16:uniqueId val="{00000005-52EF-4250-B5F0-7279477D2932}"/>
            </c:ext>
          </c:extLst>
        </c:ser>
        <c:ser>
          <c:idx val="6"/>
          <c:order val="6"/>
          <c:tx>
            <c:strRef>
              <c:f>データシート!$A$33</c:f>
              <c:strCache>
                <c:ptCount val="1"/>
                <c:pt idx="0">
                  <c:v>徳島市中央卸売市場事業会計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1.29</c:v>
                </c:pt>
                <c:pt idx="4">
                  <c:v>#N/A</c:v>
                </c:pt>
                <c:pt idx="5">
                  <c:v>1.22</c:v>
                </c:pt>
                <c:pt idx="6">
                  <c:v>#N/A</c:v>
                </c:pt>
                <c:pt idx="7">
                  <c:v>1.2</c:v>
                </c:pt>
                <c:pt idx="8">
                  <c:v>#N/A</c:v>
                </c:pt>
                <c:pt idx="9">
                  <c:v>1.19</c:v>
                </c:pt>
              </c:numCache>
            </c:numRef>
          </c:val>
          <c:extLst xmlns:c16r2="http://schemas.microsoft.com/office/drawing/2015/06/chart">
            <c:ext xmlns:c16="http://schemas.microsoft.com/office/drawing/2014/chart" uri="{C3380CC4-5D6E-409C-BE32-E72D297353CC}">
              <c16:uniqueId val="{00000006-52EF-4250-B5F0-7279477D2932}"/>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1.83</c:v>
                </c:pt>
                <c:pt idx="4">
                  <c:v>#N/A</c:v>
                </c:pt>
                <c:pt idx="5">
                  <c:v>1.24</c:v>
                </c:pt>
                <c:pt idx="6">
                  <c:v>#N/A</c:v>
                </c:pt>
                <c:pt idx="7">
                  <c:v>1.36</c:v>
                </c:pt>
                <c:pt idx="8">
                  <c:v>#N/A</c:v>
                </c:pt>
                <c:pt idx="9">
                  <c:v>1.44</c:v>
                </c:pt>
              </c:numCache>
            </c:numRef>
          </c:val>
          <c:extLst xmlns:c16r2="http://schemas.microsoft.com/office/drawing/2015/06/chart">
            <c:ext xmlns:c16="http://schemas.microsoft.com/office/drawing/2014/chart" uri="{C3380CC4-5D6E-409C-BE32-E72D297353CC}">
              <c16:uniqueId val="{00000007-52EF-4250-B5F0-7279477D2932}"/>
            </c:ext>
          </c:extLst>
        </c:ser>
        <c:ser>
          <c:idx val="8"/>
          <c:order val="8"/>
          <c:tx>
            <c:strRef>
              <c:f>データシート!$A$35</c:f>
              <c:strCache>
                <c:ptCount val="1"/>
                <c:pt idx="0">
                  <c:v>徳島市介護保険事業特別会計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c:v>
                </c:pt>
                <c:pt idx="2">
                  <c:v>#N/A</c:v>
                </c:pt>
                <c:pt idx="3">
                  <c:v>0.9</c:v>
                </c:pt>
                <c:pt idx="4">
                  <c:v>#N/A</c:v>
                </c:pt>
                <c:pt idx="5">
                  <c:v>2.21</c:v>
                </c:pt>
                <c:pt idx="6">
                  <c:v>#N/A</c:v>
                </c:pt>
                <c:pt idx="7">
                  <c:v>1.66</c:v>
                </c:pt>
                <c:pt idx="8">
                  <c:v>#N/A</c:v>
                </c:pt>
                <c:pt idx="9">
                  <c:v>1.46</c:v>
                </c:pt>
              </c:numCache>
            </c:numRef>
          </c:val>
          <c:extLst xmlns:c16r2="http://schemas.microsoft.com/office/drawing/2015/06/chart">
            <c:ext xmlns:c16="http://schemas.microsoft.com/office/drawing/2014/chart" uri="{C3380CC4-5D6E-409C-BE32-E72D297353CC}">
              <c16:uniqueId val="{00000008-52EF-4250-B5F0-7279477D2932}"/>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9.26</c:v>
                </c:pt>
                <c:pt idx="2">
                  <c:v>#N/A</c:v>
                </c:pt>
                <c:pt idx="3">
                  <c:v>9.67</c:v>
                </c:pt>
                <c:pt idx="4">
                  <c:v>#N/A</c:v>
                </c:pt>
                <c:pt idx="5">
                  <c:v>10.220000000000001</c:v>
                </c:pt>
                <c:pt idx="6">
                  <c:v>#N/A</c:v>
                </c:pt>
                <c:pt idx="7">
                  <c:v>10.5</c:v>
                </c:pt>
                <c:pt idx="8">
                  <c:v>#N/A</c:v>
                </c:pt>
                <c:pt idx="9">
                  <c:v>10.26</c:v>
                </c:pt>
              </c:numCache>
            </c:numRef>
          </c:val>
          <c:extLst xmlns:c16r2="http://schemas.microsoft.com/office/drawing/2015/06/chart">
            <c:ext xmlns:c16="http://schemas.microsoft.com/office/drawing/2014/chart" uri="{C3380CC4-5D6E-409C-BE32-E72D297353CC}">
              <c16:uniqueId val="{00000009-52EF-4250-B5F0-7279477D2932}"/>
            </c:ext>
          </c:extLst>
        </c:ser>
        <c:dLbls>
          <c:showLegendKey val="0"/>
          <c:showVal val="0"/>
          <c:showCatName val="0"/>
          <c:showSerName val="0"/>
          <c:showPercent val="0"/>
          <c:showBubbleSize val="0"/>
        </c:dLbls>
        <c:gapWidth val="150"/>
        <c:overlap val="100"/>
        <c:axId val="-1560907808"/>
        <c:axId val="-1560903456"/>
      </c:barChart>
      <c:catAx>
        <c:axId val="-15609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903456"/>
        <c:crosses val="autoZero"/>
        <c:auto val="1"/>
        <c:lblAlgn val="ctr"/>
        <c:lblOffset val="100"/>
        <c:tickLblSkip val="1"/>
        <c:tickMarkSkip val="1"/>
        <c:noMultiLvlLbl val="0"/>
      </c:catAx>
      <c:valAx>
        <c:axId val="-15609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0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8572</c:v>
                </c:pt>
                <c:pt idx="5">
                  <c:v>8430</c:v>
                </c:pt>
                <c:pt idx="8">
                  <c:v>8498</c:v>
                </c:pt>
                <c:pt idx="11">
                  <c:v>8387</c:v>
                </c:pt>
                <c:pt idx="14">
                  <c:v>8342</c:v>
                </c:pt>
              </c:numCache>
            </c:numRef>
          </c:val>
          <c:extLst xmlns:c16r2="http://schemas.microsoft.com/office/drawing/2015/06/chart">
            <c:ext xmlns:c16="http://schemas.microsoft.com/office/drawing/2014/chart" uri="{C3380CC4-5D6E-409C-BE32-E72D297353CC}">
              <c16:uniqueId val="{00000000-1D0F-4E63-B76A-925897117E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c:v>
                </c:pt>
                <c:pt idx="3">
                  <c:v>1</c:v>
                </c:pt>
                <c:pt idx="6">
                  <c:v>1</c:v>
                </c:pt>
                <c:pt idx="9">
                  <c:v>2</c:v>
                </c:pt>
                <c:pt idx="12">
                  <c:v>0</c:v>
                </c:pt>
              </c:numCache>
            </c:numRef>
          </c:val>
          <c:extLst xmlns:c16r2="http://schemas.microsoft.com/office/drawing/2015/06/chart">
            <c:ext xmlns:c16="http://schemas.microsoft.com/office/drawing/2014/chart" uri="{C3380CC4-5D6E-409C-BE32-E72D297353CC}">
              <c16:uniqueId val="{00000001-1D0F-4E63-B76A-925897117E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1D0F-4E63-B76A-925897117E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0F-4E63-B76A-925897117E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2809</c:v>
                </c:pt>
                <c:pt idx="3">
                  <c:v>2606</c:v>
                </c:pt>
                <c:pt idx="6">
                  <c:v>2835</c:v>
                </c:pt>
                <c:pt idx="9">
                  <c:v>2601</c:v>
                </c:pt>
                <c:pt idx="12">
                  <c:v>2629</c:v>
                </c:pt>
              </c:numCache>
            </c:numRef>
          </c:val>
          <c:extLst xmlns:c16r2="http://schemas.microsoft.com/office/drawing/2015/06/chart">
            <c:ext xmlns:c16="http://schemas.microsoft.com/office/drawing/2014/chart" uri="{C3380CC4-5D6E-409C-BE32-E72D297353CC}">
              <c16:uniqueId val="{00000004-1D0F-4E63-B76A-925897117E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0F-4E63-B76A-925897117E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0F-4E63-B76A-925897117E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8914</c:v>
                </c:pt>
                <c:pt idx="3">
                  <c:v>9076</c:v>
                </c:pt>
                <c:pt idx="6">
                  <c:v>8902</c:v>
                </c:pt>
                <c:pt idx="9">
                  <c:v>8705</c:v>
                </c:pt>
                <c:pt idx="12">
                  <c:v>8644</c:v>
                </c:pt>
              </c:numCache>
            </c:numRef>
          </c:val>
          <c:extLst xmlns:c16r2="http://schemas.microsoft.com/office/drawing/2015/06/chart">
            <c:ext xmlns:c16="http://schemas.microsoft.com/office/drawing/2014/chart" uri="{C3380CC4-5D6E-409C-BE32-E72D297353CC}">
              <c16:uniqueId val="{00000007-1D0F-4E63-B76A-925897117EAE}"/>
            </c:ext>
          </c:extLst>
        </c:ser>
        <c:dLbls>
          <c:showLegendKey val="0"/>
          <c:showVal val="0"/>
          <c:showCatName val="0"/>
          <c:showSerName val="0"/>
          <c:showPercent val="0"/>
          <c:showBubbleSize val="0"/>
        </c:dLbls>
        <c:gapWidth val="100"/>
        <c:overlap val="100"/>
        <c:axId val="-1560902912"/>
        <c:axId val="-15608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3161</c:v>
                </c:pt>
                <c:pt idx="2">
                  <c:v>#N/A</c:v>
                </c:pt>
                <c:pt idx="3">
                  <c:v>#N/A</c:v>
                </c:pt>
                <c:pt idx="4">
                  <c:v>3254</c:v>
                </c:pt>
                <c:pt idx="5">
                  <c:v>#N/A</c:v>
                </c:pt>
                <c:pt idx="6">
                  <c:v>#N/A</c:v>
                </c:pt>
                <c:pt idx="7">
                  <c:v>3240</c:v>
                </c:pt>
                <c:pt idx="8">
                  <c:v>#N/A</c:v>
                </c:pt>
                <c:pt idx="9">
                  <c:v>#N/A</c:v>
                </c:pt>
                <c:pt idx="10">
                  <c:v>2921</c:v>
                </c:pt>
                <c:pt idx="11">
                  <c:v>#N/A</c:v>
                </c:pt>
                <c:pt idx="12">
                  <c:v>#N/A</c:v>
                </c:pt>
                <c:pt idx="13">
                  <c:v>2931</c:v>
                </c:pt>
                <c:pt idx="14">
                  <c:v>#N/A</c:v>
                </c:pt>
              </c:numCache>
            </c:numRef>
          </c:val>
          <c:smooth val="0"/>
          <c:extLst xmlns:c16r2="http://schemas.microsoft.com/office/drawing/2015/06/chart">
            <c:ext xmlns:c16="http://schemas.microsoft.com/office/drawing/2014/chart" uri="{C3380CC4-5D6E-409C-BE32-E72D297353CC}">
              <c16:uniqueId val="{00000008-1D0F-4E63-B76A-925897117EAE}"/>
            </c:ext>
          </c:extLst>
        </c:ser>
        <c:dLbls>
          <c:showLegendKey val="0"/>
          <c:showVal val="0"/>
          <c:showCatName val="0"/>
          <c:showSerName val="0"/>
          <c:showPercent val="0"/>
          <c:showBubbleSize val="0"/>
        </c:dLbls>
        <c:marker val="1"/>
        <c:smooth val="0"/>
        <c:axId val="-1560902912"/>
        <c:axId val="-1560899104"/>
      </c:lineChart>
      <c:catAx>
        <c:axId val="-15609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899104"/>
        <c:crosses val="autoZero"/>
        <c:auto val="1"/>
        <c:lblAlgn val="ctr"/>
        <c:lblOffset val="100"/>
        <c:tickLblSkip val="1"/>
        <c:tickMarkSkip val="1"/>
        <c:noMultiLvlLbl val="0"/>
      </c:catAx>
      <c:valAx>
        <c:axId val="-15608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75279</c:v>
                </c:pt>
                <c:pt idx="5">
                  <c:v>75093</c:v>
                </c:pt>
                <c:pt idx="8">
                  <c:v>75141</c:v>
                </c:pt>
                <c:pt idx="11">
                  <c:v>75108</c:v>
                </c:pt>
                <c:pt idx="14">
                  <c:v>75120</c:v>
                </c:pt>
              </c:numCache>
            </c:numRef>
          </c:val>
          <c:extLst xmlns:c16r2="http://schemas.microsoft.com/office/drawing/2015/06/chart">
            <c:ext xmlns:c16="http://schemas.microsoft.com/office/drawing/2014/chart" uri="{C3380CC4-5D6E-409C-BE32-E72D297353CC}">
              <c16:uniqueId val="{00000000-1178-4C66-92FB-266E482580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24604</c:v>
                </c:pt>
                <c:pt idx="5">
                  <c:v>24886</c:v>
                </c:pt>
                <c:pt idx="8">
                  <c:v>24853</c:v>
                </c:pt>
                <c:pt idx="11">
                  <c:v>28771</c:v>
                </c:pt>
                <c:pt idx="14">
                  <c:v>29222</c:v>
                </c:pt>
              </c:numCache>
            </c:numRef>
          </c:val>
          <c:extLst xmlns:c16r2="http://schemas.microsoft.com/office/drawing/2015/06/chart">
            <c:ext xmlns:c16="http://schemas.microsoft.com/office/drawing/2014/chart" uri="{C3380CC4-5D6E-409C-BE32-E72D297353CC}">
              <c16:uniqueId val="{00000001-1178-4C66-92FB-266E482580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15116</c:v>
                </c:pt>
                <c:pt idx="5">
                  <c:v>14121</c:v>
                </c:pt>
                <c:pt idx="8">
                  <c:v>13208</c:v>
                </c:pt>
                <c:pt idx="11">
                  <c:v>13436</c:v>
                </c:pt>
                <c:pt idx="14">
                  <c:v>13147</c:v>
                </c:pt>
              </c:numCache>
            </c:numRef>
          </c:val>
          <c:extLst xmlns:c16r2="http://schemas.microsoft.com/office/drawing/2015/06/chart">
            <c:ext xmlns:c16="http://schemas.microsoft.com/office/drawing/2014/chart" uri="{C3380CC4-5D6E-409C-BE32-E72D297353CC}">
              <c16:uniqueId val="{00000002-1178-4C66-92FB-266E482580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78-4C66-92FB-266E482580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78-4C66-92FB-266E482580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611</c:v>
                </c:pt>
                <c:pt idx="3">
                  <c:v>568</c:v>
                </c:pt>
                <c:pt idx="6">
                  <c:v>556</c:v>
                </c:pt>
                <c:pt idx="9">
                  <c:v>557</c:v>
                </c:pt>
                <c:pt idx="12">
                  <c:v>178</c:v>
                </c:pt>
              </c:numCache>
            </c:numRef>
          </c:val>
          <c:extLst xmlns:c16r2="http://schemas.microsoft.com/office/drawing/2015/06/chart">
            <c:ext xmlns:c16="http://schemas.microsoft.com/office/drawing/2014/chart" uri="{C3380CC4-5D6E-409C-BE32-E72D297353CC}">
              <c16:uniqueId val="{00000005-1178-4C66-92FB-266E482580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17978</c:v>
                </c:pt>
                <c:pt idx="3">
                  <c:v>18412</c:v>
                </c:pt>
                <c:pt idx="6">
                  <c:v>18544</c:v>
                </c:pt>
                <c:pt idx="9">
                  <c:v>17909</c:v>
                </c:pt>
                <c:pt idx="12">
                  <c:v>18302</c:v>
                </c:pt>
              </c:numCache>
            </c:numRef>
          </c:val>
          <c:extLst xmlns:c16r2="http://schemas.microsoft.com/office/drawing/2015/06/chart">
            <c:ext xmlns:c16="http://schemas.microsoft.com/office/drawing/2014/chart" uri="{C3380CC4-5D6E-409C-BE32-E72D297353CC}">
              <c16:uniqueId val="{00000006-1178-4C66-92FB-266E482580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178-4C66-92FB-266E482580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32954</c:v>
                </c:pt>
                <c:pt idx="3">
                  <c:v>32802</c:v>
                </c:pt>
                <c:pt idx="6">
                  <c:v>33407</c:v>
                </c:pt>
                <c:pt idx="9">
                  <c:v>34262</c:v>
                </c:pt>
                <c:pt idx="12">
                  <c:v>33945</c:v>
                </c:pt>
              </c:numCache>
            </c:numRef>
          </c:val>
          <c:extLst xmlns:c16r2="http://schemas.microsoft.com/office/drawing/2015/06/chart">
            <c:ext xmlns:c16="http://schemas.microsoft.com/office/drawing/2014/chart" uri="{C3380CC4-5D6E-409C-BE32-E72D297353CC}">
              <c16:uniqueId val="{00000008-1178-4C66-92FB-266E482580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257</c:v>
                </c:pt>
                <c:pt idx="3">
                  <c:v>258</c:v>
                </c:pt>
                <c:pt idx="6">
                  <c:v>632</c:v>
                </c:pt>
                <c:pt idx="9">
                  <c:v>669</c:v>
                </c:pt>
                <c:pt idx="12">
                  <c:v>350</c:v>
                </c:pt>
              </c:numCache>
            </c:numRef>
          </c:val>
          <c:extLst xmlns:c16r2="http://schemas.microsoft.com/office/drawing/2015/06/chart">
            <c:ext xmlns:c16="http://schemas.microsoft.com/office/drawing/2014/chart" uri="{C3380CC4-5D6E-409C-BE32-E72D297353CC}">
              <c16:uniqueId val="{00000009-1178-4C66-92FB-266E482580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97623</c:v>
                </c:pt>
                <c:pt idx="3">
                  <c:v>97557</c:v>
                </c:pt>
                <c:pt idx="6">
                  <c:v>98084</c:v>
                </c:pt>
                <c:pt idx="9">
                  <c:v>99037</c:v>
                </c:pt>
                <c:pt idx="12">
                  <c:v>99867</c:v>
                </c:pt>
              </c:numCache>
            </c:numRef>
          </c:val>
          <c:extLst xmlns:c16r2="http://schemas.microsoft.com/office/drawing/2015/06/chart">
            <c:ext xmlns:c16="http://schemas.microsoft.com/office/drawing/2014/chart" uri="{C3380CC4-5D6E-409C-BE32-E72D297353CC}">
              <c16:uniqueId val="{0000000A-1178-4C66-92FB-266E48258050}"/>
            </c:ext>
          </c:extLst>
        </c:ser>
        <c:dLbls>
          <c:showLegendKey val="0"/>
          <c:showVal val="0"/>
          <c:showCatName val="0"/>
          <c:showSerName val="0"/>
          <c:showPercent val="0"/>
          <c:showBubbleSize val="0"/>
        </c:dLbls>
        <c:gapWidth val="100"/>
        <c:overlap val="100"/>
        <c:axId val="-1560906720"/>
        <c:axId val="-156090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34425</c:v>
                </c:pt>
                <c:pt idx="2">
                  <c:v>#N/A</c:v>
                </c:pt>
                <c:pt idx="3">
                  <c:v>#N/A</c:v>
                </c:pt>
                <c:pt idx="4">
                  <c:v>35496</c:v>
                </c:pt>
                <c:pt idx="5">
                  <c:v>#N/A</c:v>
                </c:pt>
                <c:pt idx="6">
                  <c:v>#N/A</c:v>
                </c:pt>
                <c:pt idx="7">
                  <c:v>38021</c:v>
                </c:pt>
                <c:pt idx="8">
                  <c:v>#N/A</c:v>
                </c:pt>
                <c:pt idx="9">
                  <c:v>#N/A</c:v>
                </c:pt>
                <c:pt idx="10">
                  <c:v>35119</c:v>
                </c:pt>
                <c:pt idx="11">
                  <c:v>#N/A</c:v>
                </c:pt>
                <c:pt idx="12">
                  <c:v>#N/A</c:v>
                </c:pt>
                <c:pt idx="13">
                  <c:v>35152</c:v>
                </c:pt>
                <c:pt idx="14">
                  <c:v>#N/A</c:v>
                </c:pt>
              </c:numCache>
            </c:numRef>
          </c:val>
          <c:smooth val="0"/>
          <c:extLst xmlns:c16r2="http://schemas.microsoft.com/office/drawing/2015/06/chart">
            <c:ext xmlns:c16="http://schemas.microsoft.com/office/drawing/2014/chart" uri="{C3380CC4-5D6E-409C-BE32-E72D297353CC}">
              <c16:uniqueId val="{0000000B-1178-4C66-92FB-266E48258050}"/>
            </c:ext>
          </c:extLst>
        </c:ser>
        <c:dLbls>
          <c:showLegendKey val="0"/>
          <c:showVal val="0"/>
          <c:showCatName val="0"/>
          <c:showSerName val="0"/>
          <c:showPercent val="0"/>
          <c:showBubbleSize val="0"/>
        </c:dLbls>
        <c:marker val="1"/>
        <c:smooth val="0"/>
        <c:axId val="-1560906720"/>
        <c:axId val="-1560902368"/>
      </c:lineChart>
      <c:catAx>
        <c:axId val="-15609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0902368"/>
        <c:crosses val="autoZero"/>
        <c:auto val="1"/>
        <c:lblAlgn val="ctr"/>
        <c:lblOffset val="100"/>
        <c:tickLblSkip val="1"/>
        <c:tickMarkSkip val="1"/>
        <c:noMultiLvlLbl val="0"/>
      </c:catAx>
      <c:valAx>
        <c:axId val="-15609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4761</c:v>
                </c:pt>
                <c:pt idx="1">
                  <c:v>4867</c:v>
                </c:pt>
                <c:pt idx="2">
                  <c:v>4513</c:v>
                </c:pt>
              </c:numCache>
            </c:numRef>
          </c:val>
          <c:extLst xmlns:c16r2="http://schemas.microsoft.com/office/drawing/2015/06/chart">
            <c:ext xmlns:c16="http://schemas.microsoft.com/office/drawing/2014/chart" uri="{C3380CC4-5D6E-409C-BE32-E72D297353CC}">
              <c16:uniqueId val="{00000000-6B59-4C10-95DE-4E10957C35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909</c:v>
                </c:pt>
                <c:pt idx="1">
                  <c:v>911</c:v>
                </c:pt>
                <c:pt idx="2">
                  <c:v>912</c:v>
                </c:pt>
              </c:numCache>
            </c:numRef>
          </c:val>
          <c:extLst xmlns:c16r2="http://schemas.microsoft.com/office/drawing/2015/06/chart">
            <c:ext xmlns:c16="http://schemas.microsoft.com/office/drawing/2014/chart" uri="{C3380CC4-5D6E-409C-BE32-E72D297353CC}">
              <c16:uniqueId val="{00000001-6B59-4C10-95DE-4E10957C35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2678</c:v>
                </c:pt>
                <c:pt idx="1">
                  <c:v>2661</c:v>
                </c:pt>
                <c:pt idx="2">
                  <c:v>2568</c:v>
                </c:pt>
              </c:numCache>
            </c:numRef>
          </c:val>
          <c:extLst xmlns:c16r2="http://schemas.microsoft.com/office/drawing/2015/06/chart">
            <c:ext xmlns:c16="http://schemas.microsoft.com/office/drawing/2014/chart" uri="{C3380CC4-5D6E-409C-BE32-E72D297353CC}">
              <c16:uniqueId val="{00000002-6B59-4C10-95DE-4E10957C3578}"/>
            </c:ext>
          </c:extLst>
        </c:ser>
        <c:dLbls>
          <c:showLegendKey val="0"/>
          <c:showVal val="0"/>
          <c:showCatName val="0"/>
          <c:showSerName val="0"/>
          <c:showPercent val="0"/>
          <c:showBubbleSize val="0"/>
        </c:dLbls>
        <c:gapWidth val="120"/>
        <c:overlap val="100"/>
        <c:axId val="-1560912704"/>
        <c:axId val="-1560900736"/>
      </c:barChart>
      <c:catAx>
        <c:axId val="-15609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0900736"/>
        <c:crosses val="autoZero"/>
        <c:auto val="1"/>
        <c:lblAlgn val="ctr"/>
        <c:lblOffset val="100"/>
        <c:tickLblSkip val="1"/>
        <c:tickMarkSkip val="1"/>
        <c:noMultiLvlLbl val="0"/>
      </c:catAx>
      <c:valAx>
        <c:axId val="-156090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09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E-44CC-B98C-EBBE80AD7337}"/>
                </c:ext>
                <c:ext xmlns:c15="http://schemas.microsoft.com/office/drawing/2012/chart" uri="{CE6537A1-D6FC-4f65-9D91-7224C49458BB}">
                  <c15:layout/>
                  <c15:dlblFieldTable>
                    <c15:dlblFTEntry>
                      <c15:txfldGUID>{2C2285CC-80A4-47FB-AEC5-C47629024CEE}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E-44CC-B98C-EBBE80AD7337}"/>
                </c:ext>
                <c:ext xmlns:c15="http://schemas.microsoft.com/office/drawing/2012/chart" uri="{CE6537A1-D6FC-4f65-9D91-7224C49458BB}">
                  <c15:dlblFieldTable>
                    <c15:dlblFTEntry>
                      <c15:txfldGUID>{564655AC-7FA5-4067-A275-621FD84F63D3}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E-44CC-B98C-EBBE80AD7337}"/>
                </c:ext>
                <c:ext xmlns:c15="http://schemas.microsoft.com/office/drawing/2012/chart" uri="{CE6537A1-D6FC-4f65-9D91-7224C49458BB}">
                  <c15:dlblFieldTable>
                    <c15:dlblFTEntry>
                      <c15:txfldGUID>{44C30EE6-B6E2-4C1E-A8EA-3D46B13427D0}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2E-44CC-B98C-EBBE80AD7337}"/>
                </c:ext>
                <c:ext xmlns:c15="http://schemas.microsoft.com/office/drawing/2012/chart" uri="{CE6537A1-D6FC-4f65-9D91-7224C49458BB}">
                  <c15:dlblFieldTable>
                    <c15:dlblFTEntry>
                      <c15:txfldGUID>{09669178-F6CB-4B33-AD44-B4AC781466DC}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2E-44CC-B98C-EBBE80AD7337}"/>
                </c:ext>
                <c:ext xmlns:c15="http://schemas.microsoft.com/office/drawing/2012/chart" uri="{CE6537A1-D6FC-4f65-9D91-7224C49458BB}">
                  <c15:dlblFieldTable>
                    <c15:dlblFTEntry>
                      <c15:txfldGUID>{22262C42-0900-4E41-9D61-1338CDF4D894}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2E-44CC-B98C-EBBE80AD7337}"/>
                </c:ext>
                <c:ext xmlns:c15="http://schemas.microsoft.com/office/drawing/2012/chart" uri="{CE6537A1-D6FC-4f65-9D91-7224C49458BB}">
                  <c15:layout/>
                  <c15:dlblFieldTable>
                    <c15:dlblFTEntry>
                      <c15:txfldGUID>{B3CF928E-D2A5-4D10-A70F-A5274CE5FF80}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2E-44CC-B98C-EBBE80AD7337}"/>
                </c:ext>
                <c:ext xmlns:c15="http://schemas.microsoft.com/office/drawing/2012/chart" uri="{CE6537A1-D6FC-4f65-9D91-7224C49458BB}">
                  <c15:layout/>
                  <c15:dlblFieldTable>
                    <c15:dlblFTEntry>
                      <c15:txfldGUID>{9DA8FA18-E1AA-4238-8F7E-B4003F737B0E}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2E-44CC-B98C-EBBE80AD7337}"/>
                </c:ext>
                <c:ext xmlns:c15="http://schemas.microsoft.com/office/drawing/2012/chart" uri="{CE6537A1-D6FC-4f65-9D91-7224C49458BB}">
                  <c15:layout/>
                  <c15:dlblFieldTable>
                    <c15:dlblFTEntry>
                      <c15:txfldGUID>{034BA06A-6780-4A1D-88C7-04E199E8896E}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2E-44CC-B98C-EBBE80AD7337}"/>
                </c:ext>
                <c:ext xmlns:c15="http://schemas.microsoft.com/office/drawing/2012/chart" uri="{CE6537A1-D6FC-4f65-9D91-7224C49458BB}">
                  <c15:layout/>
                  <c15:dlblFieldTable>
                    <c15:dlblFTEntry>
                      <c15:txfldGUID>{5FDE42F1-92E1-48F4-84B6-0FAE77C829ED}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64.3</c:v>
                </c:pt>
                <c:pt idx="16">
                  <c:v>65.400000000000006</c:v>
                </c:pt>
                <c:pt idx="24">
                  <c:v>66.3</c:v>
                </c:pt>
                <c:pt idx="32">
                  <c:v>67.2</c:v>
                </c:pt>
              </c:numCache>
            </c:numRef>
          </c:xVal>
          <c:yVal>
            <c:numRef>
              <c:f>公会計指標分析・財政指標組合せ分析表!$BP$51:$DC$51</c:f>
              <c:numCache>
                <c:formatCode>#,##0.0;"▲ "#,##0.0</c:formatCode>
                <c:ptCount val="40"/>
                <c:pt idx="0">
                  <c:v>71.2</c:v>
                </c:pt>
                <c:pt idx="8">
                  <c:v>74.2</c:v>
                </c:pt>
                <c:pt idx="16">
                  <c:v>79.099999999999994</c:v>
                </c:pt>
                <c:pt idx="24">
                  <c:v>72.900000000000006</c:v>
                </c:pt>
                <c:pt idx="32">
                  <c:v>72.400000000000006</c:v>
                </c:pt>
              </c:numCache>
            </c:numRef>
          </c:yVal>
          <c:smooth val="0"/>
          <c:extLst xmlns:c16r2="http://schemas.microsoft.com/office/drawing/2015/06/chart">
            <c:ext xmlns:c16="http://schemas.microsoft.com/office/drawing/2014/chart" uri="{C3380CC4-5D6E-409C-BE32-E72D297353CC}">
              <c16:uniqueId val="{00000009-242E-44CC-B98C-EBBE80AD73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2E-44CC-B98C-EBBE80AD7337}"/>
                </c:ext>
                <c:ext xmlns:c15="http://schemas.microsoft.com/office/drawing/2012/chart" uri="{CE6537A1-D6FC-4f65-9D91-7224C49458BB}">
                  <c15:layout/>
                  <c15:dlblFieldTable>
                    <c15:dlblFTEntry>
                      <c15:txfldGUID>{59CD0D18-9514-4729-A576-9A84A511BF64}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2E-44CC-B98C-EBBE80AD7337}"/>
                </c:ext>
                <c:ext xmlns:c15="http://schemas.microsoft.com/office/drawing/2012/chart" uri="{CE6537A1-D6FC-4f65-9D91-7224C49458BB}">
                  <c15:dlblFieldTable>
                    <c15:dlblFTEntry>
                      <c15:txfldGUID>{397C144F-3F36-4B17-ABE5-94DE4071360A}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2E-44CC-B98C-EBBE80AD7337}"/>
                </c:ext>
                <c:ext xmlns:c15="http://schemas.microsoft.com/office/drawing/2012/chart" uri="{CE6537A1-D6FC-4f65-9D91-7224C49458BB}">
                  <c15:dlblFieldTable>
                    <c15:dlblFTEntry>
                      <c15:txfldGUID>{761DDBE4-54F8-4CCD-9306-CCDC9CB883AE}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2E-44CC-B98C-EBBE80AD7337}"/>
                </c:ext>
                <c:ext xmlns:c15="http://schemas.microsoft.com/office/drawing/2012/chart" uri="{CE6537A1-D6FC-4f65-9D91-7224C49458BB}">
                  <c15:dlblFieldTable>
                    <c15:dlblFTEntry>
                      <c15:txfldGUID>{07E077A0-1725-4CEB-B103-384F9D800D69}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2E-44CC-B98C-EBBE80AD7337}"/>
                </c:ext>
                <c:ext xmlns:c15="http://schemas.microsoft.com/office/drawing/2012/chart" uri="{CE6537A1-D6FC-4f65-9D91-7224C49458BB}">
                  <c15:dlblFieldTable>
                    <c15:dlblFTEntry>
                      <c15:txfldGUID>{08901255-89DA-4E8D-B602-85E93BFA2BE8}</c15:txfldGUID>
                      <c15:f>#REF!</c15:f>
                      <c15:dlblFieldTableCache>
                        <c:ptCount val="1"/>
                        <c:pt idx="0">
                          <c:v>#REF!</c:v>
                        </c:pt>
                      </c15:dlblFieldTableCache>
                    </c15:dlblFTEntry>
                  </c15:dlblFieldTable>
                  <c15:showDataLabelsRange val="0"/>
                </c:ext>
              </c:extLst>
            </c:dLbl>
            <c:dLbl>
              <c:idx val="8"/>
              <c:layout>
                <c:manualLayout>
                  <c:x val="-3.864950784314474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2E-44CC-B98C-EBBE80AD7337}"/>
                </c:ext>
                <c:ext xmlns:c15="http://schemas.microsoft.com/office/drawing/2012/chart" uri="{CE6537A1-D6FC-4f65-9D91-7224C49458BB}">
                  <c15:layout/>
                  <c15:dlblFieldTable>
                    <c15:dlblFTEntry>
                      <c15:txfldGUID>{84B45AD5-B2F7-40BB-AD59-CCB55E003029}</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564089309599999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2E-44CC-B98C-EBBE80AD7337}"/>
                </c:ext>
                <c:ext xmlns:c15="http://schemas.microsoft.com/office/drawing/2012/chart" uri="{CE6537A1-D6FC-4f65-9D91-7224C49458BB}">
                  <c15:layout/>
                  <c15:dlblFieldTable>
                    <c15:dlblFTEntry>
                      <c15:txfldGUID>{AAD13598-10DE-4AD3-95AB-DD312DBA5581}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2E-44CC-B98C-EBBE80AD7337}"/>
                </c:ext>
                <c:ext xmlns:c15="http://schemas.microsoft.com/office/drawing/2012/chart" uri="{CE6537A1-D6FC-4f65-9D91-7224C49458BB}">
                  <c15:layout/>
                  <c15:dlblFieldTable>
                    <c15:dlblFTEntry>
                      <c15:txfldGUID>{6E5EAA87-14F5-499E-9A18-875012D1E870}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2E-44CC-B98C-EBBE80AD7337}"/>
                </c:ext>
                <c:ext xmlns:c15="http://schemas.microsoft.com/office/drawing/2012/chart" uri="{CE6537A1-D6FC-4f65-9D91-7224C49458BB}">
                  <c15:layout/>
                  <c15:dlblFieldTable>
                    <c15:dlblFTEntry>
                      <c15:txfldGUID>{5D902199-8CDF-495B-B17A-0F62CD03D307}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242E-44CC-B98C-EBBE80AD7337}"/>
            </c:ext>
          </c:extLst>
        </c:ser>
        <c:dLbls>
          <c:showLegendKey val="0"/>
          <c:showVal val="1"/>
          <c:showCatName val="0"/>
          <c:showSerName val="0"/>
          <c:showPercent val="0"/>
          <c:showBubbleSize val="0"/>
        </c:dLbls>
        <c:axId val="-1847608304"/>
        <c:axId val="-1560908896"/>
      </c:scatterChart>
      <c:valAx>
        <c:axId val="-1847608304"/>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908896"/>
        <c:crosses val="autoZero"/>
        <c:crossBetween val="midCat"/>
      </c:valAx>
      <c:valAx>
        <c:axId val="-1560908896"/>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760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3.864235872559005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E5-4763-A83D-C0845E158CF4}"/>
                </c:ext>
                <c:ext xmlns:c15="http://schemas.microsoft.com/office/drawing/2012/chart" uri="{CE6537A1-D6FC-4f65-9D91-7224C49458BB}">
                  <c15:layout/>
                  <c15:dlblFieldTable>
                    <c15:dlblFTEntry>
                      <c15:txfldGUID>{967E0342-86E2-4992-85B7-B2EE291276D8}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E5-4763-A83D-C0845E158CF4}"/>
                </c:ext>
                <c:ext xmlns:c15="http://schemas.microsoft.com/office/drawing/2012/chart" uri="{CE6537A1-D6FC-4f65-9D91-7224C49458BB}">
                  <c15:dlblFieldTable>
                    <c15:dlblFTEntry>
                      <c15:txfldGUID>{2F0451DD-B40F-44FF-B178-587A3B10BA00}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E5-4763-A83D-C0845E158CF4}"/>
                </c:ext>
                <c:ext xmlns:c15="http://schemas.microsoft.com/office/drawing/2012/chart" uri="{CE6537A1-D6FC-4f65-9D91-7224C49458BB}">
                  <c15:dlblFieldTable>
                    <c15:dlblFTEntry>
                      <c15:txfldGUID>{7B810BCC-5870-4864-9082-2D323BBC1B9A}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E5-4763-A83D-C0845E158CF4}"/>
                </c:ext>
                <c:ext xmlns:c15="http://schemas.microsoft.com/office/drawing/2012/chart" uri="{CE6537A1-D6FC-4f65-9D91-7224C49458BB}">
                  <c15:dlblFieldTable>
                    <c15:dlblFTEntry>
                      <c15:txfldGUID>{687364EE-4939-47E4-8AC8-585F71F18254}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E5-4763-A83D-C0845E158CF4}"/>
                </c:ext>
                <c:ext xmlns:c15="http://schemas.microsoft.com/office/drawing/2012/chart" uri="{CE6537A1-D6FC-4f65-9D91-7224C49458BB}">
                  <c15:dlblFieldTable>
                    <c15:dlblFTEntry>
                      <c15:txfldGUID>{9F4EFD0A-85BA-49E0-885C-1D6E7BE0A221}</c15:txfldGUID>
                      <c15:f>#REF!</c15:f>
                      <c15:dlblFieldTableCache>
                        <c:ptCount val="1"/>
                        <c:pt idx="0">
                          <c:v>#REF!</c:v>
                        </c:pt>
                      </c15:dlblFieldTableCache>
                    </c15:dlblFTEntry>
                  </c15:dlblFieldTable>
                  <c15:showDataLabelsRange val="0"/>
                </c:ext>
              </c:extLst>
            </c:dLbl>
            <c:dLbl>
              <c:idx val="8"/>
              <c:layout>
                <c:manualLayout>
                  <c:x val="-2.6657870523530032E-2"/>
                  <c:y val="-8.746909905904964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E5-4763-A83D-C0845E158CF4}"/>
                </c:ext>
                <c:ext xmlns:c15="http://schemas.microsoft.com/office/drawing/2012/chart" uri="{CE6537A1-D6FC-4f65-9D91-7224C49458BB}">
                  <c15:layout/>
                  <c15:dlblFieldTable>
                    <c15:dlblFTEntry>
                      <c15:txfldGUID>{7F47741A-0896-4CF4-8D3A-F06B0F0ECE28}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2.327582097335956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E5-4763-A83D-C0845E158CF4}"/>
                </c:ext>
                <c:ext xmlns:c15="http://schemas.microsoft.com/office/drawing/2012/chart" uri="{CE6537A1-D6FC-4f65-9D91-7224C49458BB}">
                  <c15:layout/>
                  <c15:dlblFieldTable>
                    <c15:dlblFTEntry>
                      <c15:txfldGUID>{5FB31DFA-FDA0-40AF-8218-20714D97E59A}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113762725981862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E5-4763-A83D-C0845E158CF4}"/>
                </c:ext>
                <c:ext xmlns:c15="http://schemas.microsoft.com/office/drawing/2012/chart" uri="{CE6537A1-D6FC-4f65-9D91-7224C49458BB}">
                  <c15:layout/>
                  <c15:dlblFieldTable>
                    <c15:dlblFTEntry>
                      <c15:txfldGUID>{802A3FD2-CA77-4821-8306-52C59EBFEA8C}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E5-4763-A83D-C0845E158CF4}"/>
                </c:ext>
                <c:ext xmlns:c15="http://schemas.microsoft.com/office/drawing/2012/chart" uri="{CE6537A1-D6FC-4f65-9D91-7224C49458BB}">
                  <c15:layout/>
                  <c15:dlblFieldTable>
                    <c15:dlblFTEntry>
                      <c15:txfldGUID>{2FDA30F0-021E-4529-92D5-4599A8EAC730}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6.6</c:v>
                </c:pt>
                <c:pt idx="24">
                  <c:v>6.5</c:v>
                </c:pt>
                <c:pt idx="32">
                  <c:v>6.2</c:v>
                </c:pt>
              </c:numCache>
            </c:numRef>
          </c:xVal>
          <c:yVal>
            <c:numRef>
              <c:f>公会計指標分析・財政指標組合せ分析表!$BP$73:$DC$73</c:f>
              <c:numCache>
                <c:formatCode>#,##0.0;"▲ "#,##0.0</c:formatCode>
                <c:ptCount val="40"/>
                <c:pt idx="0">
                  <c:v>71.2</c:v>
                </c:pt>
                <c:pt idx="8">
                  <c:v>74.2</c:v>
                </c:pt>
                <c:pt idx="16">
                  <c:v>79.099999999999994</c:v>
                </c:pt>
                <c:pt idx="24">
                  <c:v>72.900000000000006</c:v>
                </c:pt>
                <c:pt idx="32">
                  <c:v>72.400000000000006</c:v>
                </c:pt>
              </c:numCache>
            </c:numRef>
          </c:yVal>
          <c:smooth val="0"/>
          <c:extLst xmlns:c16r2="http://schemas.microsoft.com/office/drawing/2015/06/chart">
            <c:ext xmlns:c16="http://schemas.microsoft.com/office/drawing/2014/chart" uri="{C3380CC4-5D6E-409C-BE32-E72D297353CC}">
              <c16:uniqueId val="{00000009-EAE5-4763-A83D-C0845E158C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E5-4763-A83D-C0845E158CF4}"/>
                </c:ext>
                <c:ext xmlns:c15="http://schemas.microsoft.com/office/drawing/2012/chart" uri="{CE6537A1-D6FC-4f65-9D91-7224C49458BB}">
                  <c15:layout/>
                  <c15:dlblFieldTable>
                    <c15:dlblFTEntry>
                      <c15:txfldGUID>{95BEC64E-D75A-46A1-B3BE-D6A9C5A7A23C}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E5-4763-A83D-C0845E158CF4}"/>
                </c:ext>
                <c:ext xmlns:c15="http://schemas.microsoft.com/office/drawing/2012/chart" uri="{CE6537A1-D6FC-4f65-9D91-7224C49458BB}">
                  <c15:dlblFieldTable>
                    <c15:dlblFTEntry>
                      <c15:txfldGUID>{05075E82-890F-4B9C-A56D-C348D16D4D41}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E5-4763-A83D-C0845E158CF4}"/>
                </c:ext>
                <c:ext xmlns:c15="http://schemas.microsoft.com/office/drawing/2012/chart" uri="{CE6537A1-D6FC-4f65-9D91-7224C49458BB}">
                  <c15:dlblFieldTable>
                    <c15:dlblFTEntry>
                      <c15:txfldGUID>{03AEC869-B6C2-4840-9FC4-651FB141CDB2}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E5-4763-A83D-C0845E158CF4}"/>
                </c:ext>
                <c:ext xmlns:c15="http://schemas.microsoft.com/office/drawing/2012/chart" uri="{CE6537A1-D6FC-4f65-9D91-7224C49458BB}">
                  <c15:dlblFieldTable>
                    <c15:dlblFTEntry>
                      <c15:txfldGUID>{B3943577-BBBF-4D57-AE85-6F07D907A6B6}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E5-4763-A83D-C0845E158CF4}"/>
                </c:ext>
                <c:ext xmlns:c15="http://schemas.microsoft.com/office/drawing/2012/chart" uri="{CE6537A1-D6FC-4f65-9D91-7224C49458BB}">
                  <c15:dlblFieldTable>
                    <c15:dlblFTEntry>
                      <c15:txfldGUID>{868093C4-0725-4916-96F7-316623C92D8D}</c15:txfldGUID>
                      <c15:f>#REF!</c15:f>
                      <c15:dlblFieldTableCache>
                        <c:ptCount val="1"/>
                        <c:pt idx="0">
                          <c:v>#REF!</c:v>
                        </c:pt>
                      </c15:dlblFieldTableCache>
                    </c15:dlblFTEntry>
                  </c15:dlblFieldTable>
                  <c15:showDataLabelsRange val="0"/>
                </c:ext>
              </c:extLst>
            </c:dLbl>
            <c:dLbl>
              <c:idx val="8"/>
              <c:layout>
                <c:manualLayout>
                  <c:x val="-4.51603551539712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E5-4763-A83D-C0845E158CF4}"/>
                </c:ext>
                <c:ext xmlns:c15="http://schemas.microsoft.com/office/drawing/2012/chart" uri="{CE6537A1-D6FC-4f65-9D91-7224C49458BB}">
                  <c15:layout/>
                  <c15:dlblFieldTable>
                    <c15:dlblFTEntry>
                      <c15:txfldGUID>{883E71A8-1F2C-4519-AA1D-149191300E90}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E5-4763-A83D-C0845E158CF4}"/>
                </c:ext>
                <c:ext xmlns:c15="http://schemas.microsoft.com/office/drawing/2012/chart" uri="{CE6537A1-D6FC-4f65-9D91-7224C49458BB}">
                  <c15:layout/>
                  <c15:dlblFieldTable>
                    <c15:dlblFTEntry>
                      <c15:txfldGUID>{307377B2-4CF3-4F6E-803E-A743EACFBBE0}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E5-4763-A83D-C0845E158CF4}"/>
                </c:ext>
                <c:ext xmlns:c15="http://schemas.microsoft.com/office/drawing/2012/chart" uri="{CE6537A1-D6FC-4f65-9D91-7224C49458BB}">
                  <c15:layout/>
                  <c15:dlblFieldTable>
                    <c15:dlblFTEntry>
                      <c15:txfldGUID>{270C4686-26C4-4806-B9E0-30085C2859B0}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E5-4763-A83D-C0845E158CF4}"/>
                </c:ext>
                <c:ext xmlns:c15="http://schemas.microsoft.com/office/drawing/2012/chart" uri="{CE6537A1-D6FC-4f65-9D91-7224C49458BB}">
                  <c15:layout/>
                  <c15:dlblFieldTable>
                    <c15:dlblFTEntry>
                      <c15:txfldGUID>{C60C2A9E-3E69-4190-952C-BDFDF85D18E5}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EAE5-4763-A83D-C0845E158CF4}"/>
            </c:ext>
          </c:extLst>
        </c:ser>
        <c:dLbls>
          <c:showLegendKey val="0"/>
          <c:showVal val="1"/>
          <c:showCatName val="0"/>
          <c:showSerName val="0"/>
          <c:showPercent val="0"/>
          <c:showBubbleSize val="0"/>
        </c:dLbls>
        <c:axId val="-1560904544"/>
        <c:axId val="-1560904000"/>
      </c:scatterChart>
      <c:valAx>
        <c:axId val="-1560904544"/>
        <c:scaling>
          <c:orientation val="minMax"/>
          <c:max val="6.8999999999999995"/>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904000"/>
        <c:crosses val="autoZero"/>
        <c:crossBetween val="midCat"/>
      </c:valAx>
      <c:valAx>
        <c:axId val="-156090400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0904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本市の財政力指数は類似団体の平均を下回っている状況であり、これまで以上に歳入の確保が重要であるため、行財政力の強化に向けた取り組みを中心に財政基盤の一層の強化に努める。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98372</xdr:rowOff>
    </xdr:from>
    <xdr:ext cx="736600" cy="259045"/>
    <xdr:sp macro="" textlink="">
      <xdr:nvSpPr>
        <xdr:cNvPr id="91" name="テキスト ボックス 90"/>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98372</xdr:rowOff>
    </xdr:from>
    <xdr:ext cx="762000" cy="259045"/>
    <xdr:sp macro="" textlink="">
      <xdr:nvSpPr>
        <xdr:cNvPr id="93" name="テキスト ボックス 92"/>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歳出で扶助費などの義務的経費が増加したこと</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により、経常収支比率は前年度より</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している。今後とも扶助費の適正な認定給付を行うとともに、収入の確保・拡大につながる事業に取り組むなど、財政基盤の強化に努める。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6048</xdr:rowOff>
    </xdr:from>
    <xdr:to>
      <xdr:col>23</xdr:col>
      <xdr:colOff>133350</xdr:colOff>
      <xdr:row>64</xdr:row>
      <xdr:rowOff>74991</xdr:rowOff>
    </xdr:to>
    <xdr:cxnSp macro="">
      <xdr:nvCxnSpPr>
        <xdr:cNvPr id="134" name="直線コネクタ 133"/>
        <xdr:cNvCxnSpPr/>
      </xdr:nvCxnSpPr>
      <xdr:spPr>
        <a:xfrm>
          <a:off x="4114800" y="1097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6048</xdr:rowOff>
    </xdr:from>
    <xdr:to>
      <xdr:col>19</xdr:col>
      <xdr:colOff>133350</xdr:colOff>
      <xdr:row>64</xdr:row>
      <xdr:rowOff>74991</xdr:rowOff>
    </xdr:to>
    <xdr:cxnSp macro="">
      <xdr:nvCxnSpPr>
        <xdr:cNvPr id="137" name="直線コネクタ 136"/>
        <xdr:cNvCxnSpPr/>
      </xdr:nvCxnSpPr>
      <xdr:spPr>
        <a:xfrm flipV="1">
          <a:off x="3225800" y="1097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74991</xdr:rowOff>
    </xdr:from>
    <xdr:to>
      <xdr:col>15</xdr:col>
      <xdr:colOff>82550</xdr:colOff>
      <xdr:row>64</xdr:row>
      <xdr:rowOff>86481</xdr:rowOff>
    </xdr:to>
    <xdr:cxnSp macro="">
      <xdr:nvCxnSpPr>
        <xdr:cNvPr id="140" name="直線コネクタ 139"/>
        <xdr:cNvCxnSpPr/>
      </xdr:nvCxnSpPr>
      <xdr:spPr>
        <a:xfrm flipV="1">
          <a:off x="2336800" y="1104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64</xdr:row>
      <xdr:rowOff>86481</xdr:rowOff>
    </xdr:to>
    <xdr:cxnSp macro="">
      <xdr:nvCxnSpPr>
        <xdr:cNvPr id="143" name="直線コネクタ 142"/>
        <xdr:cNvCxnSpPr/>
      </xdr:nvCxnSpPr>
      <xdr:spPr>
        <a:xfrm>
          <a:off x="1447800" y="10726057"/>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53" name="楕円 152"/>
        <xdr:cNvSpPr/>
      </xdr:nvSpPr>
      <xdr:spPr>
        <a:xfrm>
          <a:off x="4902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167718</xdr:rowOff>
    </xdr:from>
    <xdr:ext cx="762000" cy="259045"/>
    <xdr:sp macro="" textlink="">
      <xdr:nvSpPr>
        <xdr:cNvPr id="154" name="財政構造の弾力性該当値テキスト"/>
        <xdr:cNvSpPr txBox="1"/>
      </xdr:nvSpPr>
      <xdr:spPr>
        <a:xfrm>
          <a:off x="5041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126698</xdr:rowOff>
    </xdr:from>
    <xdr:to>
      <xdr:col>19</xdr:col>
      <xdr:colOff>184150</xdr:colOff>
      <xdr:row>64</xdr:row>
      <xdr:rowOff>56848</xdr:rowOff>
    </xdr:to>
    <xdr:sp macro="" textlink="">
      <xdr:nvSpPr>
        <xdr:cNvPr id="155" name="楕円 154"/>
        <xdr:cNvSpPr/>
      </xdr:nvSpPr>
      <xdr:spPr>
        <a:xfrm>
          <a:off x="4064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56" name="テキスト ボックス 155"/>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24191</xdr:rowOff>
    </xdr:from>
    <xdr:to>
      <xdr:col>15</xdr:col>
      <xdr:colOff>133350</xdr:colOff>
      <xdr:row>64</xdr:row>
      <xdr:rowOff>125791</xdr:rowOff>
    </xdr:to>
    <xdr:sp macro="" textlink="">
      <xdr:nvSpPr>
        <xdr:cNvPr id="157" name="楕円 156"/>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58" name="テキスト ボックス 157"/>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35681</xdr:rowOff>
    </xdr:from>
    <xdr:to>
      <xdr:col>11</xdr:col>
      <xdr:colOff>82550</xdr:colOff>
      <xdr:row>64</xdr:row>
      <xdr:rowOff>137281</xdr:rowOff>
    </xdr:to>
    <xdr:sp macro="" textlink="">
      <xdr:nvSpPr>
        <xdr:cNvPr id="159" name="楕円 158"/>
        <xdr:cNvSpPr/>
      </xdr:nvSpPr>
      <xdr:spPr>
        <a:xfrm>
          <a:off x="2286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60" name="テキスト ボックス 159"/>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1" name="楕円 160"/>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62" name="テキスト ボックス 161"/>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類似団体平均値を上回っている状況であるが、今後も内部管理経費の抑制をはじめ、より一層適正かつ効率的な経費執行に努める。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135913</xdr:rowOff>
    </xdr:from>
    <xdr:to>
      <xdr:col>23</xdr:col>
      <xdr:colOff>133350</xdr:colOff>
      <xdr:row>83</xdr:row>
      <xdr:rowOff>169521</xdr:rowOff>
    </xdr:to>
    <xdr:cxnSp macro="">
      <xdr:nvCxnSpPr>
        <xdr:cNvPr id="199" name="直線コネクタ 198"/>
        <xdr:cNvCxnSpPr/>
      </xdr:nvCxnSpPr>
      <xdr:spPr>
        <a:xfrm>
          <a:off x="4114800" y="14366263"/>
          <a:ext cx="838200" cy="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135913</xdr:rowOff>
    </xdr:from>
    <xdr:to>
      <xdr:col>19</xdr:col>
      <xdr:colOff>133350</xdr:colOff>
      <xdr:row>83</xdr:row>
      <xdr:rowOff>151264</xdr:rowOff>
    </xdr:to>
    <xdr:cxnSp macro="">
      <xdr:nvCxnSpPr>
        <xdr:cNvPr id="202" name="直線コネクタ 201"/>
        <xdr:cNvCxnSpPr/>
      </xdr:nvCxnSpPr>
      <xdr:spPr>
        <a:xfrm flipV="1">
          <a:off x="3225800" y="14366263"/>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138497</xdr:rowOff>
    </xdr:from>
    <xdr:to>
      <xdr:col>15</xdr:col>
      <xdr:colOff>82550</xdr:colOff>
      <xdr:row>83</xdr:row>
      <xdr:rowOff>151264</xdr:rowOff>
    </xdr:to>
    <xdr:cxnSp macro="">
      <xdr:nvCxnSpPr>
        <xdr:cNvPr id="205" name="直線コネクタ 204"/>
        <xdr:cNvCxnSpPr/>
      </xdr:nvCxnSpPr>
      <xdr:spPr>
        <a:xfrm>
          <a:off x="2336800" y="14368847"/>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138497</xdr:rowOff>
    </xdr:from>
    <xdr:to>
      <xdr:col>11</xdr:col>
      <xdr:colOff>31750</xdr:colOff>
      <xdr:row>83</xdr:row>
      <xdr:rowOff>162604</xdr:rowOff>
    </xdr:to>
    <xdr:cxnSp macro="">
      <xdr:nvCxnSpPr>
        <xdr:cNvPr id="208" name="直線コネクタ 207"/>
        <xdr:cNvCxnSpPr/>
      </xdr:nvCxnSpPr>
      <xdr:spPr>
        <a:xfrm flipV="1">
          <a:off x="1447800" y="1436884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118721</xdr:rowOff>
    </xdr:from>
    <xdr:to>
      <xdr:col>23</xdr:col>
      <xdr:colOff>184150</xdr:colOff>
      <xdr:row>84</xdr:row>
      <xdr:rowOff>48871</xdr:rowOff>
    </xdr:to>
    <xdr:sp macro="" textlink="">
      <xdr:nvSpPr>
        <xdr:cNvPr id="218" name="楕円 217"/>
        <xdr:cNvSpPr/>
      </xdr:nvSpPr>
      <xdr:spPr>
        <a:xfrm>
          <a:off x="4902200" y="14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90798</xdr:rowOff>
    </xdr:from>
    <xdr:ext cx="762000" cy="259045"/>
    <xdr:sp macro="" textlink="">
      <xdr:nvSpPr>
        <xdr:cNvPr id="219" name="人件費・物件費等の状況該当値テキスト"/>
        <xdr:cNvSpPr txBox="1"/>
      </xdr:nvSpPr>
      <xdr:spPr>
        <a:xfrm>
          <a:off x="5041900" y="143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85113</xdr:rowOff>
    </xdr:from>
    <xdr:to>
      <xdr:col>19</xdr:col>
      <xdr:colOff>184150</xdr:colOff>
      <xdr:row>84</xdr:row>
      <xdr:rowOff>15263</xdr:rowOff>
    </xdr:to>
    <xdr:sp macro="" textlink="">
      <xdr:nvSpPr>
        <xdr:cNvPr id="220" name="楕円 219"/>
        <xdr:cNvSpPr/>
      </xdr:nvSpPr>
      <xdr:spPr>
        <a:xfrm>
          <a:off x="4064000" y="143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xdr:rowOff>
    </xdr:from>
    <xdr:ext cx="736600" cy="259045"/>
    <xdr:sp macro="" textlink="">
      <xdr:nvSpPr>
        <xdr:cNvPr id="221" name="テキスト ボックス 220"/>
        <xdr:cNvSpPr txBox="1"/>
      </xdr:nvSpPr>
      <xdr:spPr>
        <a:xfrm>
          <a:off x="3733800" y="14401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100464</xdr:rowOff>
    </xdr:from>
    <xdr:to>
      <xdr:col>15</xdr:col>
      <xdr:colOff>133350</xdr:colOff>
      <xdr:row>84</xdr:row>
      <xdr:rowOff>30614</xdr:rowOff>
    </xdr:to>
    <xdr:sp macro="" textlink="">
      <xdr:nvSpPr>
        <xdr:cNvPr id="222" name="楕円 221"/>
        <xdr:cNvSpPr/>
      </xdr:nvSpPr>
      <xdr:spPr>
        <a:xfrm>
          <a:off x="3175000" y="143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15391</xdr:rowOff>
    </xdr:from>
    <xdr:ext cx="762000" cy="259045"/>
    <xdr:sp macro="" textlink="">
      <xdr:nvSpPr>
        <xdr:cNvPr id="223" name="テキスト ボックス 222"/>
        <xdr:cNvSpPr txBox="1"/>
      </xdr:nvSpPr>
      <xdr:spPr>
        <a:xfrm>
          <a:off x="2844800" y="1441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87697</xdr:rowOff>
    </xdr:from>
    <xdr:to>
      <xdr:col>11</xdr:col>
      <xdr:colOff>82550</xdr:colOff>
      <xdr:row>84</xdr:row>
      <xdr:rowOff>17847</xdr:rowOff>
    </xdr:to>
    <xdr:sp macro="" textlink="">
      <xdr:nvSpPr>
        <xdr:cNvPr id="224" name="楕円 223"/>
        <xdr:cNvSpPr/>
      </xdr:nvSpPr>
      <xdr:spPr>
        <a:xfrm>
          <a:off x="2286000" y="143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28024</xdr:rowOff>
    </xdr:from>
    <xdr:ext cx="762000" cy="259045"/>
    <xdr:sp macro="" textlink="">
      <xdr:nvSpPr>
        <xdr:cNvPr id="225" name="テキスト ボックス 224"/>
        <xdr:cNvSpPr txBox="1"/>
      </xdr:nvSpPr>
      <xdr:spPr>
        <a:xfrm>
          <a:off x="1955800" y="140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111804</xdr:rowOff>
    </xdr:from>
    <xdr:to>
      <xdr:col>7</xdr:col>
      <xdr:colOff>31750</xdr:colOff>
      <xdr:row>84</xdr:row>
      <xdr:rowOff>41954</xdr:rowOff>
    </xdr:to>
    <xdr:sp macro="" textlink="">
      <xdr:nvSpPr>
        <xdr:cNvPr id="226" name="楕円 225"/>
        <xdr:cNvSpPr/>
      </xdr:nvSpPr>
      <xdr:spPr>
        <a:xfrm>
          <a:off x="1397000" y="143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52131</xdr:rowOff>
    </xdr:from>
    <xdr:ext cx="762000" cy="259045"/>
    <xdr:sp macro="" textlink="">
      <xdr:nvSpPr>
        <xdr:cNvPr id="227" name="テキスト ボックス 226"/>
        <xdr:cNvSpPr txBox="1"/>
      </xdr:nvSpPr>
      <xdr:spPr>
        <a:xfrm>
          <a:off x="1066800" y="1411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42334</xdr:rowOff>
    </xdr:to>
    <xdr:cxnSp macro="">
      <xdr:nvCxnSpPr>
        <xdr:cNvPr id="261" name="直線コネクタ 260"/>
        <xdr:cNvCxnSpPr/>
      </xdr:nvCxnSpPr>
      <xdr:spPr>
        <a:xfrm flipV="1">
          <a:off x="16179800" y="143838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142875</xdr:rowOff>
    </xdr:to>
    <xdr:cxnSp macro="">
      <xdr:nvCxnSpPr>
        <xdr:cNvPr id="264" name="直線コネクタ 263"/>
        <xdr:cNvCxnSpPr/>
      </xdr:nvCxnSpPr>
      <xdr:spPr>
        <a:xfrm flipV="1">
          <a:off x="15290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142875</xdr:rowOff>
    </xdr:to>
    <xdr:cxnSp macro="">
      <xdr:nvCxnSpPr>
        <xdr:cNvPr id="267" name="直線コネクタ 266"/>
        <xdr:cNvCxnSpPr/>
      </xdr:nvCxnSpPr>
      <xdr:spPr>
        <a:xfrm>
          <a:off x="14401800" y="1454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70" name="直線コネクタ 269"/>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80" name="楕円 279"/>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81"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2" name="楕円 28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3" name="テキスト ボックス 282"/>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4" name="楕円 283"/>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5" name="テキスト ボックス 28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6" name="楕円 285"/>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7" name="テキスト ボックス 286"/>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8" name="楕円 28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9" name="テキスト ボックス 28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54</a:t>
          </a:r>
          <a:r>
            <a:rPr kumimoji="1" lang="ja-JP" altLang="ja-JP" sz="1400">
              <a:solidFill>
                <a:schemeClr val="dk1"/>
              </a:solidFill>
              <a:effectLst/>
              <a:latin typeface="+mn-lt"/>
              <a:ea typeface="+mn-ea"/>
              <a:cs typeface="+mn-cs"/>
            </a:rPr>
            <a:t>人削減する行財政改革推進プラン</a:t>
          </a:r>
          <a:r>
            <a:rPr kumimoji="1" lang="en-US" altLang="ja-JP" sz="1400">
              <a:solidFill>
                <a:schemeClr val="dk1"/>
              </a:solidFill>
              <a:effectLst/>
              <a:latin typeface="+mn-lt"/>
              <a:ea typeface="+mn-ea"/>
              <a:cs typeface="+mn-cs"/>
            </a:rPr>
            <a:t>2018</a:t>
          </a:r>
          <a:r>
            <a:rPr kumimoji="1" lang="ja-JP" altLang="ja-JP" sz="1400">
              <a:solidFill>
                <a:schemeClr val="dk1"/>
              </a:solidFill>
              <a:effectLst/>
              <a:latin typeface="+mn-lt"/>
              <a:ea typeface="+mn-ea"/>
              <a:cs typeface="+mn-cs"/>
            </a:rPr>
            <a:t>に取り組んでいる。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109220</xdr:rowOff>
    </xdr:to>
    <xdr:cxnSp macro="">
      <xdr:nvCxnSpPr>
        <xdr:cNvPr id="326" name="直線コネクタ 325"/>
        <xdr:cNvCxnSpPr/>
      </xdr:nvCxnSpPr>
      <xdr:spPr>
        <a:xfrm flipV="1">
          <a:off x="16179800" y="112327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119562</xdr:rowOff>
    </xdr:to>
    <xdr:cxnSp macro="">
      <xdr:nvCxnSpPr>
        <xdr:cNvPr id="329" name="直線コネクタ 328"/>
        <xdr:cNvCxnSpPr/>
      </xdr:nvCxnSpPr>
      <xdr:spPr>
        <a:xfrm flipV="1">
          <a:off x="15290800" y="112534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119562</xdr:rowOff>
    </xdr:from>
    <xdr:to>
      <xdr:col>72</xdr:col>
      <xdr:colOff>203200</xdr:colOff>
      <xdr:row>65</xdr:row>
      <xdr:rowOff>143691</xdr:rowOff>
    </xdr:to>
    <xdr:cxnSp macro="">
      <xdr:nvCxnSpPr>
        <xdr:cNvPr id="332" name="直線コネクタ 331"/>
        <xdr:cNvCxnSpPr/>
      </xdr:nvCxnSpPr>
      <xdr:spPr>
        <a:xfrm flipV="1">
          <a:off x="14401800" y="112638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143691</xdr:rowOff>
    </xdr:from>
    <xdr:to>
      <xdr:col>68</xdr:col>
      <xdr:colOff>152400</xdr:colOff>
      <xdr:row>65</xdr:row>
      <xdr:rowOff>171269</xdr:rowOff>
    </xdr:to>
    <xdr:cxnSp macro="">
      <xdr:nvCxnSpPr>
        <xdr:cNvPr id="335" name="直線コネクタ 334"/>
        <xdr:cNvCxnSpPr/>
      </xdr:nvCxnSpPr>
      <xdr:spPr>
        <a:xfrm flipV="1">
          <a:off x="13512800" y="112879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37737</xdr:rowOff>
    </xdr:from>
    <xdr:to>
      <xdr:col>81</xdr:col>
      <xdr:colOff>95250</xdr:colOff>
      <xdr:row>65</xdr:row>
      <xdr:rowOff>139337</xdr:rowOff>
    </xdr:to>
    <xdr:sp macro="" textlink="">
      <xdr:nvSpPr>
        <xdr:cNvPr id="345" name="楕円 344"/>
        <xdr:cNvSpPr/>
      </xdr:nvSpPr>
      <xdr:spPr>
        <a:xfrm>
          <a:off x="169672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9814</xdr:rowOff>
    </xdr:from>
    <xdr:ext cx="762000" cy="259045"/>
    <xdr:sp macro="" textlink="">
      <xdr:nvSpPr>
        <xdr:cNvPr id="346" name="定員管理の状況該当値テキスト"/>
        <xdr:cNvSpPr txBox="1"/>
      </xdr:nvSpPr>
      <xdr:spPr>
        <a:xfrm>
          <a:off x="17106900" y="111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7" name="楕円 346"/>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8" name="テキスト ボックス 347"/>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68762</xdr:rowOff>
    </xdr:from>
    <xdr:to>
      <xdr:col>73</xdr:col>
      <xdr:colOff>44450</xdr:colOff>
      <xdr:row>65</xdr:row>
      <xdr:rowOff>170362</xdr:rowOff>
    </xdr:to>
    <xdr:sp macro="" textlink="">
      <xdr:nvSpPr>
        <xdr:cNvPr id="349" name="楕円 348"/>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155139</xdr:rowOff>
    </xdr:from>
    <xdr:ext cx="762000" cy="259045"/>
    <xdr:sp macro="" textlink="">
      <xdr:nvSpPr>
        <xdr:cNvPr id="350" name="テキスト ボックス 349"/>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92891</xdr:rowOff>
    </xdr:from>
    <xdr:to>
      <xdr:col>68</xdr:col>
      <xdr:colOff>203200</xdr:colOff>
      <xdr:row>66</xdr:row>
      <xdr:rowOff>23041</xdr:rowOff>
    </xdr:to>
    <xdr:sp macro="" textlink="">
      <xdr:nvSpPr>
        <xdr:cNvPr id="351" name="楕円 350"/>
        <xdr:cNvSpPr/>
      </xdr:nvSpPr>
      <xdr:spPr>
        <a:xfrm>
          <a:off x="14351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7818</xdr:rowOff>
    </xdr:from>
    <xdr:ext cx="762000" cy="259045"/>
    <xdr:sp macro="" textlink="">
      <xdr:nvSpPr>
        <xdr:cNvPr id="352" name="テキスト ボックス 351"/>
        <xdr:cNvSpPr txBox="1"/>
      </xdr:nvSpPr>
      <xdr:spPr>
        <a:xfrm>
          <a:off x="14020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投資事業の抑制等に伴い、実質公債費比率は減少傾向にあり、今後も地方債については適正な発行に努めるとともに、比率の算定に影響する他会計への繰出しの抑制に努める。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13909</xdr:rowOff>
    </xdr:to>
    <xdr:cxnSp macro="">
      <xdr:nvCxnSpPr>
        <xdr:cNvPr id="389" name="直線コネクタ 388"/>
        <xdr:cNvCxnSpPr/>
      </xdr:nvCxnSpPr>
      <xdr:spPr>
        <a:xfrm flipV="1">
          <a:off x="16179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92" name="直線コネクタ 391"/>
        <xdr:cNvCxnSpPr/>
      </xdr:nvCxnSpPr>
      <xdr:spPr>
        <a:xfrm flipV="1">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95" name="直線コネクタ 394"/>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13909</xdr:rowOff>
    </xdr:to>
    <xdr:cxnSp macro="">
      <xdr:nvCxnSpPr>
        <xdr:cNvPr id="398" name="直線コネクタ 397"/>
        <xdr:cNvCxnSpPr/>
      </xdr:nvCxnSpPr>
      <xdr:spPr>
        <a:xfrm>
          <a:off x="13512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8" name="楕円 407"/>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9"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0" name="楕円 409"/>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1" name="テキスト ボックス 410"/>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2" name="楕円 41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3" name="テキスト ボックス 41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4" name="楕円 413"/>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5" name="テキスト ボックス 414"/>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6" name="楕円 415"/>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7" name="テキスト ボックス 416"/>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類似団体平均値、全国市町村平均ともに下回っている状況であるため、より一層、歳入の確保や現在の負担と将来の負担のバランスを念頭においた財政運営に努める。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83679</xdr:rowOff>
    </xdr:from>
    <xdr:to>
      <xdr:col>81</xdr:col>
      <xdr:colOff>44450</xdr:colOff>
      <xdr:row>19</xdr:row>
      <xdr:rowOff>90382</xdr:rowOff>
    </xdr:to>
    <xdr:cxnSp macro="">
      <xdr:nvCxnSpPr>
        <xdr:cNvPr id="451" name="直線コネクタ 450"/>
        <xdr:cNvCxnSpPr/>
      </xdr:nvCxnSpPr>
      <xdr:spPr>
        <a:xfrm flipV="1">
          <a:off x="16179800" y="3341229"/>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90382</xdr:rowOff>
    </xdr:from>
    <xdr:to>
      <xdr:col>77</xdr:col>
      <xdr:colOff>44450</xdr:colOff>
      <xdr:row>20</xdr:row>
      <xdr:rowOff>2046</xdr:rowOff>
    </xdr:to>
    <xdr:cxnSp macro="">
      <xdr:nvCxnSpPr>
        <xdr:cNvPr id="454" name="直線コネクタ 453"/>
        <xdr:cNvCxnSpPr/>
      </xdr:nvCxnSpPr>
      <xdr:spPr>
        <a:xfrm flipV="1">
          <a:off x="15290800" y="3347932"/>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107809</xdr:rowOff>
    </xdr:from>
    <xdr:to>
      <xdr:col>72</xdr:col>
      <xdr:colOff>203200</xdr:colOff>
      <xdr:row>20</xdr:row>
      <xdr:rowOff>2046</xdr:rowOff>
    </xdr:to>
    <xdr:cxnSp macro="">
      <xdr:nvCxnSpPr>
        <xdr:cNvPr id="457" name="直線コネクタ 456"/>
        <xdr:cNvCxnSpPr/>
      </xdr:nvCxnSpPr>
      <xdr:spPr>
        <a:xfrm>
          <a:off x="14401800" y="3365359"/>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67592</xdr:rowOff>
    </xdr:from>
    <xdr:to>
      <xdr:col>68</xdr:col>
      <xdr:colOff>152400</xdr:colOff>
      <xdr:row>19</xdr:row>
      <xdr:rowOff>107809</xdr:rowOff>
    </xdr:to>
    <xdr:cxnSp macro="">
      <xdr:nvCxnSpPr>
        <xdr:cNvPr id="460" name="直線コネクタ 459"/>
        <xdr:cNvCxnSpPr/>
      </xdr:nvCxnSpPr>
      <xdr:spPr>
        <a:xfrm>
          <a:off x="13512800" y="33251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32879</xdr:rowOff>
    </xdr:from>
    <xdr:to>
      <xdr:col>81</xdr:col>
      <xdr:colOff>95250</xdr:colOff>
      <xdr:row>19</xdr:row>
      <xdr:rowOff>134479</xdr:rowOff>
    </xdr:to>
    <xdr:sp macro="" textlink="">
      <xdr:nvSpPr>
        <xdr:cNvPr id="470" name="楕円 469"/>
        <xdr:cNvSpPr/>
      </xdr:nvSpPr>
      <xdr:spPr>
        <a:xfrm>
          <a:off x="16967200" y="3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4956</xdr:rowOff>
    </xdr:from>
    <xdr:ext cx="762000" cy="259045"/>
    <xdr:sp macro="" textlink="">
      <xdr:nvSpPr>
        <xdr:cNvPr id="471" name="将来負担の状況該当値テキスト"/>
        <xdr:cNvSpPr txBox="1"/>
      </xdr:nvSpPr>
      <xdr:spPr>
        <a:xfrm>
          <a:off x="17106900" y="326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39582</xdr:rowOff>
    </xdr:from>
    <xdr:to>
      <xdr:col>77</xdr:col>
      <xdr:colOff>95250</xdr:colOff>
      <xdr:row>19</xdr:row>
      <xdr:rowOff>141182</xdr:rowOff>
    </xdr:to>
    <xdr:sp macro="" textlink="">
      <xdr:nvSpPr>
        <xdr:cNvPr id="472" name="楕円 471"/>
        <xdr:cNvSpPr/>
      </xdr:nvSpPr>
      <xdr:spPr>
        <a:xfrm>
          <a:off x="16129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125959</xdr:rowOff>
    </xdr:from>
    <xdr:ext cx="736600" cy="259045"/>
    <xdr:sp macro="" textlink="">
      <xdr:nvSpPr>
        <xdr:cNvPr id="473" name="テキスト ボックス 472"/>
        <xdr:cNvSpPr txBox="1"/>
      </xdr:nvSpPr>
      <xdr:spPr>
        <a:xfrm>
          <a:off x="15798800" y="338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122696</xdr:rowOff>
    </xdr:from>
    <xdr:to>
      <xdr:col>73</xdr:col>
      <xdr:colOff>44450</xdr:colOff>
      <xdr:row>20</xdr:row>
      <xdr:rowOff>52846</xdr:rowOff>
    </xdr:to>
    <xdr:sp macro="" textlink="">
      <xdr:nvSpPr>
        <xdr:cNvPr id="474" name="楕円 473"/>
        <xdr:cNvSpPr/>
      </xdr:nvSpPr>
      <xdr:spPr>
        <a:xfrm>
          <a:off x="15240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37623</xdr:rowOff>
    </xdr:from>
    <xdr:ext cx="762000" cy="259045"/>
    <xdr:sp macro="" textlink="">
      <xdr:nvSpPr>
        <xdr:cNvPr id="475" name="テキスト ボックス 474"/>
        <xdr:cNvSpPr txBox="1"/>
      </xdr:nvSpPr>
      <xdr:spPr>
        <a:xfrm>
          <a:off x="14909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57009</xdr:rowOff>
    </xdr:from>
    <xdr:to>
      <xdr:col>68</xdr:col>
      <xdr:colOff>203200</xdr:colOff>
      <xdr:row>19</xdr:row>
      <xdr:rowOff>158609</xdr:rowOff>
    </xdr:to>
    <xdr:sp macro="" textlink="">
      <xdr:nvSpPr>
        <xdr:cNvPr id="476" name="楕円 475"/>
        <xdr:cNvSpPr/>
      </xdr:nvSpPr>
      <xdr:spPr>
        <a:xfrm>
          <a:off x="14351000" y="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143386</xdr:rowOff>
    </xdr:from>
    <xdr:ext cx="762000" cy="259045"/>
    <xdr:sp macro="" textlink="">
      <xdr:nvSpPr>
        <xdr:cNvPr id="477" name="テキスト ボックス 476"/>
        <xdr:cNvSpPr txBox="1"/>
      </xdr:nvSpPr>
      <xdr:spPr>
        <a:xfrm>
          <a:off x="14020800" y="34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16792</xdr:rowOff>
    </xdr:from>
    <xdr:to>
      <xdr:col>64</xdr:col>
      <xdr:colOff>152400</xdr:colOff>
      <xdr:row>19</xdr:row>
      <xdr:rowOff>118392</xdr:rowOff>
    </xdr:to>
    <xdr:sp macro="" textlink="">
      <xdr:nvSpPr>
        <xdr:cNvPr id="478" name="楕円 477"/>
        <xdr:cNvSpPr/>
      </xdr:nvSpPr>
      <xdr:spPr>
        <a:xfrm>
          <a:off x="13462000" y="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103169</xdr:rowOff>
    </xdr:from>
    <xdr:ext cx="762000" cy="259045"/>
    <xdr:sp macro="" textlink="">
      <xdr:nvSpPr>
        <xdr:cNvPr id="479" name="テキスト ボックス 478"/>
        <xdr:cNvSpPr txBox="1"/>
      </xdr:nvSpPr>
      <xdr:spPr>
        <a:xfrm>
          <a:off x="13131800" y="336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54</a:t>
          </a:r>
          <a:r>
            <a:rPr kumimoji="1" lang="ja-JP" altLang="ja-JP" sz="1400">
              <a:solidFill>
                <a:schemeClr val="dk1"/>
              </a:solidFill>
              <a:effectLst/>
              <a:latin typeface="+mn-lt"/>
              <a:ea typeface="+mn-ea"/>
              <a:cs typeface="+mn-cs"/>
            </a:rPr>
            <a:t>人削減する行財政改革推進プラン</a:t>
          </a:r>
          <a:r>
            <a:rPr kumimoji="1" lang="en-US" altLang="ja-JP" sz="1400">
              <a:solidFill>
                <a:schemeClr val="dk1"/>
              </a:solidFill>
              <a:effectLst/>
              <a:latin typeface="+mn-lt"/>
              <a:ea typeface="+mn-ea"/>
              <a:cs typeface="+mn-cs"/>
            </a:rPr>
            <a:t>2018</a:t>
          </a:r>
          <a:r>
            <a:rPr kumimoji="1" lang="ja-JP" altLang="ja-JP" sz="1400">
              <a:solidFill>
                <a:schemeClr val="dk1"/>
              </a:solidFill>
              <a:effectLst/>
              <a:latin typeface="+mn-lt"/>
              <a:ea typeface="+mn-ea"/>
              <a:cs typeface="+mn-cs"/>
            </a:rPr>
            <a:t>に取り組んでいる。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100330</xdr:rowOff>
    </xdr:to>
    <xdr:cxnSp macro="">
      <xdr:nvCxnSpPr>
        <xdr:cNvPr id="66" name="直線コネクタ 65"/>
        <xdr:cNvCxnSpPr/>
      </xdr:nvCxnSpPr>
      <xdr:spPr>
        <a:xfrm flipV="1">
          <a:off x="3987800" y="675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138430</xdr:rowOff>
    </xdr:to>
    <xdr:cxnSp macro="">
      <xdr:nvCxnSpPr>
        <xdr:cNvPr id="69" name="直線コネクタ 68"/>
        <xdr:cNvCxnSpPr/>
      </xdr:nvCxnSpPr>
      <xdr:spPr>
        <a:xfrm flipV="1">
          <a:off x="3098800" y="678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138430</xdr:rowOff>
    </xdr:to>
    <xdr:cxnSp macro="">
      <xdr:nvCxnSpPr>
        <xdr:cNvPr id="72" name="直線コネクタ 71"/>
        <xdr:cNvCxnSpPr/>
      </xdr:nvCxnSpPr>
      <xdr:spPr>
        <a:xfrm>
          <a:off x="2209800" y="682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138430</xdr:rowOff>
    </xdr:to>
    <xdr:cxnSp macro="">
      <xdr:nvCxnSpPr>
        <xdr:cNvPr id="75" name="直線コネクタ 74"/>
        <xdr:cNvCxnSpPr/>
      </xdr:nvCxnSpPr>
      <xdr:spPr>
        <a:xfrm>
          <a:off x="1320800" y="680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これまでの行財政健全化計画の取組により、経常的な経費の見直し等を行うことで、歳出を抑制してきた結果、類似団体平均を上回る状況となっている。引き続き、内部努力を継続していきたい。</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156718</xdr:rowOff>
    </xdr:to>
    <xdr:cxnSp macro="">
      <xdr:nvCxnSpPr>
        <xdr:cNvPr id="125" name="直線コネクタ 124"/>
        <xdr:cNvCxnSpPr/>
      </xdr:nvCxnSpPr>
      <xdr:spPr>
        <a:xfrm>
          <a:off x="15671800" y="23672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147574</xdr:rowOff>
    </xdr:to>
    <xdr:cxnSp macro="">
      <xdr:nvCxnSpPr>
        <xdr:cNvPr id="128" name="直線コネクタ 127"/>
        <xdr:cNvCxnSpPr/>
      </xdr:nvCxnSpPr>
      <xdr:spPr>
        <a:xfrm flipV="1">
          <a:off x="14782800" y="2367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147574</xdr:rowOff>
    </xdr:from>
    <xdr:to>
      <xdr:col>73</xdr:col>
      <xdr:colOff>180975</xdr:colOff>
      <xdr:row>13</xdr:row>
      <xdr:rowOff>147574</xdr:rowOff>
    </xdr:to>
    <xdr:cxnSp macro="">
      <xdr:nvCxnSpPr>
        <xdr:cNvPr id="131" name="直線コネクタ 130"/>
        <xdr:cNvCxnSpPr/>
      </xdr:nvCxnSpPr>
      <xdr:spPr>
        <a:xfrm>
          <a:off x="13893800" y="2376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133858</xdr:rowOff>
    </xdr:from>
    <xdr:to>
      <xdr:col>69</xdr:col>
      <xdr:colOff>92075</xdr:colOff>
      <xdr:row>13</xdr:row>
      <xdr:rowOff>147574</xdr:rowOff>
    </xdr:to>
    <xdr:cxnSp macro="">
      <xdr:nvCxnSpPr>
        <xdr:cNvPr id="134" name="直線コネクタ 133"/>
        <xdr:cNvCxnSpPr/>
      </xdr:nvCxnSpPr>
      <xdr:spPr>
        <a:xfrm>
          <a:off x="13004800" y="2362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105918</xdr:rowOff>
    </xdr:from>
    <xdr:to>
      <xdr:col>82</xdr:col>
      <xdr:colOff>158750</xdr:colOff>
      <xdr:row>14</xdr:row>
      <xdr:rowOff>36068</xdr:rowOff>
    </xdr:to>
    <xdr:sp macro="" textlink="">
      <xdr:nvSpPr>
        <xdr:cNvPr id="144" name="楕円 143"/>
        <xdr:cNvSpPr/>
      </xdr:nvSpPr>
      <xdr:spPr>
        <a:xfrm>
          <a:off x="164592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14495</xdr:rowOff>
    </xdr:from>
    <xdr:ext cx="762000" cy="259045"/>
    <xdr:sp macro="" textlink="">
      <xdr:nvSpPr>
        <xdr:cNvPr id="145" name="物件費該当値テキスト"/>
        <xdr:cNvSpPr txBox="1"/>
      </xdr:nvSpPr>
      <xdr:spPr>
        <a:xfrm>
          <a:off x="16598900" y="22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6" name="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96774</xdr:rowOff>
    </xdr:from>
    <xdr:to>
      <xdr:col>74</xdr:col>
      <xdr:colOff>31750</xdr:colOff>
      <xdr:row>14</xdr:row>
      <xdr:rowOff>26924</xdr:rowOff>
    </xdr:to>
    <xdr:sp macro="" textlink="">
      <xdr:nvSpPr>
        <xdr:cNvPr id="148" name="楕円 147"/>
        <xdr:cNvSpPr/>
      </xdr:nvSpPr>
      <xdr:spPr>
        <a:xfrm>
          <a:off x="14732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37101</xdr:rowOff>
    </xdr:from>
    <xdr:ext cx="762000" cy="259045"/>
    <xdr:sp macro="" textlink="">
      <xdr:nvSpPr>
        <xdr:cNvPr id="149" name="テキスト ボックス 148"/>
        <xdr:cNvSpPr txBox="1"/>
      </xdr:nvSpPr>
      <xdr:spPr>
        <a:xfrm>
          <a:off x="14401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96774</xdr:rowOff>
    </xdr:from>
    <xdr:to>
      <xdr:col>69</xdr:col>
      <xdr:colOff>142875</xdr:colOff>
      <xdr:row>14</xdr:row>
      <xdr:rowOff>26924</xdr:rowOff>
    </xdr:to>
    <xdr:sp macro="" textlink="">
      <xdr:nvSpPr>
        <xdr:cNvPr id="150" name="楕円 149"/>
        <xdr:cNvSpPr/>
      </xdr:nvSpPr>
      <xdr:spPr>
        <a:xfrm>
          <a:off x="13843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37101</xdr:rowOff>
    </xdr:from>
    <xdr:ext cx="762000" cy="259045"/>
    <xdr:sp macro="" textlink="">
      <xdr:nvSpPr>
        <xdr:cNvPr id="151" name="テキスト ボックス 150"/>
        <xdr:cNvSpPr txBox="1"/>
      </xdr:nvSpPr>
      <xdr:spPr>
        <a:xfrm>
          <a:off x="13512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83058</xdr:rowOff>
    </xdr:from>
    <xdr:to>
      <xdr:col>65</xdr:col>
      <xdr:colOff>53975</xdr:colOff>
      <xdr:row>14</xdr:row>
      <xdr:rowOff>13208</xdr:rowOff>
    </xdr:to>
    <xdr:sp macro="" textlink="">
      <xdr:nvSpPr>
        <xdr:cNvPr id="152" name="楕円 151"/>
        <xdr:cNvSpPr/>
      </xdr:nvSpPr>
      <xdr:spPr>
        <a:xfrm>
          <a:off x="12954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23385</xdr:rowOff>
    </xdr:from>
    <xdr:ext cx="762000" cy="259045"/>
    <xdr:sp macro="" textlink="">
      <xdr:nvSpPr>
        <xdr:cNvPr id="153" name="テキスト ボックス 152"/>
        <xdr:cNvSpPr txBox="1"/>
      </xdr:nvSpPr>
      <xdr:spPr>
        <a:xfrm>
          <a:off x="12623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扶助費が上昇傾向にある要因として、子ども・子育て支援や、障害者福祉など社会保障費の増加が挙げられる。今後も引き続き扶助の適正実施に努める。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86" name="直線コネクタ 185"/>
        <xdr:cNvCxnSpPr/>
      </xdr:nvCxnSpPr>
      <xdr:spPr>
        <a:xfrm>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69850</xdr:rowOff>
    </xdr:to>
    <xdr:cxnSp macro="">
      <xdr:nvCxnSpPr>
        <xdr:cNvPr id="189" name="直線コネクタ 188"/>
        <xdr:cNvCxnSpPr/>
      </xdr:nvCxnSpPr>
      <xdr:spPr>
        <a:xfrm>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2" name="直線コネクタ 191"/>
        <xdr:cNvCxnSpPr/>
      </xdr:nvCxnSpPr>
      <xdr:spPr>
        <a:xfrm flipV="1">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165100</xdr:rowOff>
    </xdr:to>
    <xdr:cxnSp macro="">
      <xdr:nvCxnSpPr>
        <xdr:cNvPr id="195" name="直線コネクタ 194"/>
        <xdr:cNvCxnSpPr/>
      </xdr:nvCxnSpPr>
      <xdr:spPr>
        <a:xfrm>
          <a:off x="1320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5" name="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1" name="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特別会計への繰出金の影響が大きいため、類似団体平均を下回る状況となっている。各会計の経営力の強化に努め、繰出しの抑制に努めていきたい。</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37193</xdr:rowOff>
    </xdr:to>
    <xdr:cxnSp macro="">
      <xdr:nvCxnSpPr>
        <xdr:cNvPr id="249" name="直線コネクタ 248"/>
        <xdr:cNvCxnSpPr/>
      </xdr:nvCxnSpPr>
      <xdr:spPr>
        <a:xfrm>
          <a:off x="15671800" y="10452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154215</xdr:rowOff>
    </xdr:from>
    <xdr:to>
      <xdr:col>78</xdr:col>
      <xdr:colOff>69850</xdr:colOff>
      <xdr:row>60</xdr:row>
      <xdr:rowOff>165100</xdr:rowOff>
    </xdr:to>
    <xdr:cxnSp macro="">
      <xdr:nvCxnSpPr>
        <xdr:cNvPr id="252" name="直線コネクタ 251"/>
        <xdr:cNvCxnSpPr/>
      </xdr:nvCxnSpPr>
      <xdr:spPr>
        <a:xfrm>
          <a:off x="14782800" y="1044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154215</xdr:rowOff>
    </xdr:to>
    <xdr:cxnSp macro="">
      <xdr:nvCxnSpPr>
        <xdr:cNvPr id="255" name="直線コネクタ 254"/>
        <xdr:cNvCxnSpPr/>
      </xdr:nvCxnSpPr>
      <xdr:spPr>
        <a:xfrm>
          <a:off x="13893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99785</xdr:rowOff>
    </xdr:to>
    <xdr:cxnSp macro="">
      <xdr:nvCxnSpPr>
        <xdr:cNvPr id="258" name="直線コネクタ 257"/>
        <xdr:cNvCxnSpPr/>
      </xdr:nvCxnSpPr>
      <xdr:spPr>
        <a:xfrm>
          <a:off x="13004800" y="1034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8" name="楕円 267"/>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69" name="その他該当値テキスト"/>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0" name="楕円 269"/>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1" name="テキスト ボックス 270"/>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2" name="楕円 271"/>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3" name="テキスト ボックス 272"/>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4" name="楕円 273"/>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5" name="テキスト ボックス 274"/>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6" name="楕円 275"/>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7" name="テキスト ボックス 276"/>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これまでの行財政健全化計画の取組として各種団体の補助金や、本市企業会計への補助金・負担金の見直しを実施しており、類似団体平均を上回る状況となっている。引き続き、補助金・負担金の適正実施に努めていきたい。</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8890</xdr:rowOff>
    </xdr:to>
    <xdr:cxnSp macro="">
      <xdr:nvCxnSpPr>
        <xdr:cNvPr id="309" name="直線コネクタ 308"/>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8890</xdr:rowOff>
    </xdr:to>
    <xdr:cxnSp macro="">
      <xdr:nvCxnSpPr>
        <xdr:cNvPr id="312" name="直線コネクタ 311"/>
        <xdr:cNvCxnSpPr/>
      </xdr:nvCxnSpPr>
      <xdr:spPr>
        <a:xfrm>
          <a:off x="14782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8890</xdr:rowOff>
    </xdr:to>
    <xdr:cxnSp macro="">
      <xdr:nvCxnSpPr>
        <xdr:cNvPr id="315" name="直線コネクタ 314"/>
        <xdr:cNvCxnSpPr/>
      </xdr:nvCxnSpPr>
      <xdr:spPr>
        <a:xfrm>
          <a:off x="13893800" y="600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1270</xdr:rowOff>
    </xdr:to>
    <xdr:cxnSp macro="">
      <xdr:nvCxnSpPr>
        <xdr:cNvPr id="318" name="直線コネクタ 317"/>
        <xdr:cNvCxnSpPr/>
      </xdr:nvCxnSpPr>
      <xdr:spPr>
        <a:xfrm>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8" name="楕円 327"/>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29"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0" name="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2" name="楕円 331"/>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3" name="テキスト ボックス 332"/>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4" name="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6" name="楕円 335"/>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37" name="テキスト ボックス 336"/>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類似団体平均を下回る状況となっているため、引き続き適正な市債の発行に努めていきたい。</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77470</xdr:rowOff>
    </xdr:to>
    <xdr:cxnSp macro="">
      <xdr:nvCxnSpPr>
        <xdr:cNvPr id="370" name="直線コネクタ 369"/>
        <xdr:cNvCxnSpPr/>
      </xdr:nvCxnSpPr>
      <xdr:spPr>
        <a:xfrm>
          <a:off x="3987800" y="1327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123189</xdr:rowOff>
    </xdr:to>
    <xdr:cxnSp macro="">
      <xdr:nvCxnSpPr>
        <xdr:cNvPr id="373" name="直線コネクタ 372"/>
        <xdr:cNvCxnSpPr/>
      </xdr:nvCxnSpPr>
      <xdr:spPr>
        <a:xfrm flipV="1">
          <a:off x="3098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161289</xdr:rowOff>
    </xdr:to>
    <xdr:cxnSp macro="">
      <xdr:nvCxnSpPr>
        <xdr:cNvPr id="376" name="直線コネクタ 375"/>
        <xdr:cNvCxnSpPr/>
      </xdr:nvCxnSpPr>
      <xdr:spPr>
        <a:xfrm flipV="1">
          <a:off x="2209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79" name="直線コネクタ 378"/>
        <xdr:cNvCxnSpPr/>
      </xdr:nvCxnSpPr>
      <xdr:spPr>
        <a:xfrm>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9" name="楕円 38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1" name="楕円 390"/>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2" name="テキスト ボックス 39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3" name="楕円 392"/>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4" name="テキスト ボックス 393"/>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人件費・扶助費等の影響により、類似団体平均を下回る状況となっている。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20320</xdr:rowOff>
    </xdr:to>
    <xdr:cxnSp macro="">
      <xdr:nvCxnSpPr>
        <xdr:cNvPr id="431" name="直線コネクタ 430"/>
        <xdr:cNvCxnSpPr/>
      </xdr:nvCxnSpPr>
      <xdr:spPr>
        <a:xfrm>
          <a:off x="15671800" y="1334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77</xdr:row>
      <xdr:rowOff>146050</xdr:rowOff>
    </xdr:to>
    <xdr:cxnSp macro="">
      <xdr:nvCxnSpPr>
        <xdr:cNvPr id="434" name="直線コネクタ 433"/>
        <xdr:cNvCxnSpPr/>
      </xdr:nvCxnSpPr>
      <xdr:spPr>
        <a:xfrm>
          <a:off x="14782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146050</xdr:rowOff>
    </xdr:to>
    <xdr:cxnSp macro="">
      <xdr:nvCxnSpPr>
        <xdr:cNvPr id="437" name="直線コネクタ 436"/>
        <xdr:cNvCxnSpPr/>
      </xdr:nvCxnSpPr>
      <xdr:spPr>
        <a:xfrm>
          <a:off x="13893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115570</xdr:rowOff>
    </xdr:to>
    <xdr:cxnSp macro="">
      <xdr:nvCxnSpPr>
        <xdr:cNvPr id="440" name="直線コネクタ 439"/>
        <xdr:cNvCxnSpPr/>
      </xdr:nvCxnSpPr>
      <xdr:spPr>
        <a:xfrm>
          <a:off x="13004800" y="13141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0" name="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4" name="楕円 453"/>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5" name="テキスト ボックス 454"/>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7" name="テキスト ボックス 45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8" name="楕円 45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59" name="テキスト ボックス 45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160635</xdr:rowOff>
    </xdr:from>
    <xdr:to>
      <xdr:col>29</xdr:col>
      <xdr:colOff>127000</xdr:colOff>
      <xdr:row>13</xdr:row>
      <xdr:rowOff>27818</xdr:rowOff>
    </xdr:to>
    <xdr:cxnSp macro="">
      <xdr:nvCxnSpPr>
        <xdr:cNvPr id="48" name="直線コネクタ 47"/>
        <xdr:cNvCxnSpPr/>
      </xdr:nvCxnSpPr>
      <xdr:spPr bwMode="auto">
        <a:xfrm flipV="1">
          <a:off x="5003800" y="2265660"/>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12639</xdr:rowOff>
    </xdr:from>
    <xdr:to>
      <xdr:col>26</xdr:col>
      <xdr:colOff>50800</xdr:colOff>
      <xdr:row>13</xdr:row>
      <xdr:rowOff>27818</xdr:rowOff>
    </xdr:to>
    <xdr:cxnSp macro="">
      <xdr:nvCxnSpPr>
        <xdr:cNvPr id="51" name="直線コネクタ 50"/>
        <xdr:cNvCxnSpPr/>
      </xdr:nvCxnSpPr>
      <xdr:spPr bwMode="auto">
        <a:xfrm>
          <a:off x="4305300" y="2289114"/>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12639</xdr:rowOff>
    </xdr:from>
    <xdr:to>
      <xdr:col>22</xdr:col>
      <xdr:colOff>114300</xdr:colOff>
      <xdr:row>13</xdr:row>
      <xdr:rowOff>31476</xdr:rowOff>
    </xdr:to>
    <xdr:cxnSp macro="">
      <xdr:nvCxnSpPr>
        <xdr:cNvPr id="54" name="直線コネクタ 53"/>
        <xdr:cNvCxnSpPr/>
      </xdr:nvCxnSpPr>
      <xdr:spPr bwMode="auto">
        <a:xfrm flipV="1">
          <a:off x="3606800" y="2289114"/>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164064</xdr:rowOff>
    </xdr:from>
    <xdr:to>
      <xdr:col>18</xdr:col>
      <xdr:colOff>177800</xdr:colOff>
      <xdr:row>13</xdr:row>
      <xdr:rowOff>31476</xdr:rowOff>
    </xdr:to>
    <xdr:cxnSp macro="">
      <xdr:nvCxnSpPr>
        <xdr:cNvPr id="57" name="直線コネクタ 56"/>
        <xdr:cNvCxnSpPr/>
      </xdr:nvCxnSpPr>
      <xdr:spPr bwMode="auto">
        <a:xfrm>
          <a:off x="2908300" y="2269089"/>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109835</xdr:rowOff>
    </xdr:from>
    <xdr:to>
      <xdr:col>29</xdr:col>
      <xdr:colOff>177800</xdr:colOff>
      <xdr:row>13</xdr:row>
      <xdr:rowOff>39985</xdr:rowOff>
    </xdr:to>
    <xdr:sp macro="" textlink="">
      <xdr:nvSpPr>
        <xdr:cNvPr id="67" name="楕円 66"/>
        <xdr:cNvSpPr/>
      </xdr:nvSpPr>
      <xdr:spPr bwMode="auto">
        <a:xfrm>
          <a:off x="5600700" y="22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126362</xdr:rowOff>
    </xdr:from>
    <xdr:ext cx="762000" cy="259045"/>
    <xdr:sp macro="" textlink="">
      <xdr:nvSpPr>
        <xdr:cNvPr id="68" name="人口1人当たり決算額の推移該当値テキスト130"/>
        <xdr:cNvSpPr txBox="1"/>
      </xdr:nvSpPr>
      <xdr:spPr>
        <a:xfrm>
          <a:off x="5740400" y="20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148468</xdr:rowOff>
    </xdr:from>
    <xdr:to>
      <xdr:col>26</xdr:col>
      <xdr:colOff>101600</xdr:colOff>
      <xdr:row>13</xdr:row>
      <xdr:rowOff>78618</xdr:rowOff>
    </xdr:to>
    <xdr:sp macro="" textlink="">
      <xdr:nvSpPr>
        <xdr:cNvPr id="69" name="楕円 68"/>
        <xdr:cNvSpPr/>
      </xdr:nvSpPr>
      <xdr:spPr bwMode="auto">
        <a:xfrm>
          <a:off x="4953000" y="22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88795</xdr:rowOff>
    </xdr:from>
    <xdr:ext cx="736600" cy="259045"/>
    <xdr:sp macro="" textlink="">
      <xdr:nvSpPr>
        <xdr:cNvPr id="70" name="テキスト ボックス 69"/>
        <xdr:cNvSpPr txBox="1"/>
      </xdr:nvSpPr>
      <xdr:spPr>
        <a:xfrm>
          <a:off x="4622800" y="202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133289</xdr:rowOff>
    </xdr:from>
    <xdr:to>
      <xdr:col>22</xdr:col>
      <xdr:colOff>165100</xdr:colOff>
      <xdr:row>13</xdr:row>
      <xdr:rowOff>63439</xdr:rowOff>
    </xdr:to>
    <xdr:sp macro="" textlink="">
      <xdr:nvSpPr>
        <xdr:cNvPr id="71" name="楕円 70"/>
        <xdr:cNvSpPr/>
      </xdr:nvSpPr>
      <xdr:spPr bwMode="auto">
        <a:xfrm>
          <a:off x="4254500" y="22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73616</xdr:rowOff>
    </xdr:from>
    <xdr:ext cx="762000" cy="259045"/>
    <xdr:sp macro="" textlink="">
      <xdr:nvSpPr>
        <xdr:cNvPr id="72" name="テキスト ボックス 71"/>
        <xdr:cNvSpPr txBox="1"/>
      </xdr:nvSpPr>
      <xdr:spPr>
        <a:xfrm>
          <a:off x="3924300" y="20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152126</xdr:rowOff>
    </xdr:from>
    <xdr:to>
      <xdr:col>19</xdr:col>
      <xdr:colOff>38100</xdr:colOff>
      <xdr:row>13</xdr:row>
      <xdr:rowOff>82276</xdr:rowOff>
    </xdr:to>
    <xdr:sp macro="" textlink="">
      <xdr:nvSpPr>
        <xdr:cNvPr id="73" name="楕円 72"/>
        <xdr:cNvSpPr/>
      </xdr:nvSpPr>
      <xdr:spPr bwMode="auto">
        <a:xfrm>
          <a:off x="3556000" y="225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92453</xdr:rowOff>
    </xdr:from>
    <xdr:ext cx="762000" cy="259045"/>
    <xdr:sp macro="" textlink="">
      <xdr:nvSpPr>
        <xdr:cNvPr id="74" name="テキスト ボックス 73"/>
        <xdr:cNvSpPr txBox="1"/>
      </xdr:nvSpPr>
      <xdr:spPr>
        <a:xfrm>
          <a:off x="3225800" y="20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113264</xdr:rowOff>
    </xdr:from>
    <xdr:to>
      <xdr:col>15</xdr:col>
      <xdr:colOff>101600</xdr:colOff>
      <xdr:row>13</xdr:row>
      <xdr:rowOff>43414</xdr:rowOff>
    </xdr:to>
    <xdr:sp macro="" textlink="">
      <xdr:nvSpPr>
        <xdr:cNvPr id="75" name="楕円 74"/>
        <xdr:cNvSpPr/>
      </xdr:nvSpPr>
      <xdr:spPr bwMode="auto">
        <a:xfrm>
          <a:off x="2857500" y="221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53591</xdr:rowOff>
    </xdr:from>
    <xdr:ext cx="762000" cy="259045"/>
    <xdr:sp macro="" textlink="">
      <xdr:nvSpPr>
        <xdr:cNvPr id="76" name="テキスト ボックス 75"/>
        <xdr:cNvSpPr txBox="1"/>
      </xdr:nvSpPr>
      <xdr:spPr>
        <a:xfrm>
          <a:off x="2527300" y="198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123837</xdr:rowOff>
    </xdr:from>
    <xdr:to>
      <xdr:col>29</xdr:col>
      <xdr:colOff>127000</xdr:colOff>
      <xdr:row>35</xdr:row>
      <xdr:rowOff>127724</xdr:rowOff>
    </xdr:to>
    <xdr:cxnSp macro="">
      <xdr:nvCxnSpPr>
        <xdr:cNvPr id="109" name="直線コネクタ 108"/>
        <xdr:cNvCxnSpPr/>
      </xdr:nvCxnSpPr>
      <xdr:spPr bwMode="auto">
        <a:xfrm flipV="1">
          <a:off x="5003800" y="6734187"/>
          <a:ext cx="6477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81585</xdr:rowOff>
    </xdr:from>
    <xdr:to>
      <xdr:col>26</xdr:col>
      <xdr:colOff>50800</xdr:colOff>
      <xdr:row>35</xdr:row>
      <xdr:rowOff>127724</xdr:rowOff>
    </xdr:to>
    <xdr:cxnSp macro="">
      <xdr:nvCxnSpPr>
        <xdr:cNvPr id="112" name="直線コネクタ 111"/>
        <xdr:cNvCxnSpPr/>
      </xdr:nvCxnSpPr>
      <xdr:spPr bwMode="auto">
        <a:xfrm>
          <a:off x="4305300" y="6691935"/>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80861</xdr:rowOff>
    </xdr:from>
    <xdr:to>
      <xdr:col>22</xdr:col>
      <xdr:colOff>114300</xdr:colOff>
      <xdr:row>35</xdr:row>
      <xdr:rowOff>81585</xdr:rowOff>
    </xdr:to>
    <xdr:cxnSp macro="">
      <xdr:nvCxnSpPr>
        <xdr:cNvPr id="115" name="直線コネクタ 114"/>
        <xdr:cNvCxnSpPr/>
      </xdr:nvCxnSpPr>
      <xdr:spPr bwMode="auto">
        <a:xfrm>
          <a:off x="3606800" y="6691211"/>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80861</xdr:rowOff>
    </xdr:from>
    <xdr:to>
      <xdr:col>18</xdr:col>
      <xdr:colOff>177800</xdr:colOff>
      <xdr:row>35</xdr:row>
      <xdr:rowOff>95758</xdr:rowOff>
    </xdr:to>
    <xdr:cxnSp macro="">
      <xdr:nvCxnSpPr>
        <xdr:cNvPr id="118" name="直線コネクタ 117"/>
        <xdr:cNvCxnSpPr/>
      </xdr:nvCxnSpPr>
      <xdr:spPr bwMode="auto">
        <a:xfrm flipV="1">
          <a:off x="2908300" y="6691211"/>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73037</xdr:rowOff>
    </xdr:from>
    <xdr:to>
      <xdr:col>29</xdr:col>
      <xdr:colOff>177800</xdr:colOff>
      <xdr:row>35</xdr:row>
      <xdr:rowOff>174637</xdr:rowOff>
    </xdr:to>
    <xdr:sp macro="" textlink="">
      <xdr:nvSpPr>
        <xdr:cNvPr id="128" name="楕円 127"/>
        <xdr:cNvSpPr/>
      </xdr:nvSpPr>
      <xdr:spPr bwMode="auto">
        <a:xfrm>
          <a:off x="56007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261014</xdr:rowOff>
    </xdr:from>
    <xdr:ext cx="762000" cy="259045"/>
    <xdr:sp macro="" textlink="">
      <xdr:nvSpPr>
        <xdr:cNvPr id="129" name="人口1人当たり決算額の推移該当値テキスト445"/>
        <xdr:cNvSpPr txBox="1"/>
      </xdr:nvSpPr>
      <xdr:spPr>
        <a:xfrm>
          <a:off x="57404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76924</xdr:rowOff>
    </xdr:from>
    <xdr:to>
      <xdr:col>26</xdr:col>
      <xdr:colOff>101600</xdr:colOff>
      <xdr:row>35</xdr:row>
      <xdr:rowOff>178524</xdr:rowOff>
    </xdr:to>
    <xdr:sp macro="" textlink="">
      <xdr:nvSpPr>
        <xdr:cNvPr id="130" name="楕円 129"/>
        <xdr:cNvSpPr/>
      </xdr:nvSpPr>
      <xdr:spPr bwMode="auto">
        <a:xfrm>
          <a:off x="49530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188701</xdr:rowOff>
    </xdr:from>
    <xdr:ext cx="736600" cy="259045"/>
    <xdr:sp macro="" textlink="">
      <xdr:nvSpPr>
        <xdr:cNvPr id="131" name="テキスト ボックス 130"/>
        <xdr:cNvSpPr txBox="1"/>
      </xdr:nvSpPr>
      <xdr:spPr>
        <a:xfrm>
          <a:off x="4622800" y="645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30785</xdr:rowOff>
    </xdr:from>
    <xdr:to>
      <xdr:col>22</xdr:col>
      <xdr:colOff>165100</xdr:colOff>
      <xdr:row>35</xdr:row>
      <xdr:rowOff>132385</xdr:rowOff>
    </xdr:to>
    <xdr:sp macro="" textlink="">
      <xdr:nvSpPr>
        <xdr:cNvPr id="132" name="楕円 131"/>
        <xdr:cNvSpPr/>
      </xdr:nvSpPr>
      <xdr:spPr bwMode="auto">
        <a:xfrm>
          <a:off x="4254500" y="66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142562</xdr:rowOff>
    </xdr:from>
    <xdr:ext cx="762000" cy="259045"/>
    <xdr:sp macro="" textlink="">
      <xdr:nvSpPr>
        <xdr:cNvPr id="133" name="テキスト ボックス 132"/>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30061</xdr:rowOff>
    </xdr:from>
    <xdr:to>
      <xdr:col>19</xdr:col>
      <xdr:colOff>38100</xdr:colOff>
      <xdr:row>35</xdr:row>
      <xdr:rowOff>131661</xdr:rowOff>
    </xdr:to>
    <xdr:sp macro="" textlink="">
      <xdr:nvSpPr>
        <xdr:cNvPr id="134" name="楕円 133"/>
        <xdr:cNvSpPr/>
      </xdr:nvSpPr>
      <xdr:spPr bwMode="auto">
        <a:xfrm>
          <a:off x="3556000" y="664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141838</xdr:rowOff>
    </xdr:from>
    <xdr:ext cx="762000" cy="259045"/>
    <xdr:sp macro="" textlink="">
      <xdr:nvSpPr>
        <xdr:cNvPr id="135" name="テキスト ボックス 134"/>
        <xdr:cNvSpPr txBox="1"/>
      </xdr:nvSpPr>
      <xdr:spPr>
        <a:xfrm>
          <a:off x="3225800" y="640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44958</xdr:rowOff>
    </xdr:from>
    <xdr:to>
      <xdr:col>15</xdr:col>
      <xdr:colOff>101600</xdr:colOff>
      <xdr:row>35</xdr:row>
      <xdr:rowOff>146558</xdr:rowOff>
    </xdr:to>
    <xdr:sp macro="" textlink="">
      <xdr:nvSpPr>
        <xdr:cNvPr id="136" name="楕円 135"/>
        <xdr:cNvSpPr/>
      </xdr:nvSpPr>
      <xdr:spPr bwMode="auto">
        <a:xfrm>
          <a:off x="2857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156735</xdr:rowOff>
    </xdr:from>
    <xdr:ext cx="762000" cy="259045"/>
    <xdr:sp macro="" textlink="">
      <xdr:nvSpPr>
        <xdr:cNvPr id="137" name="テキスト ボックス 136"/>
        <xdr:cNvSpPr txBox="1"/>
      </xdr:nvSpPr>
      <xdr:spPr>
        <a:xfrm>
          <a:off x="2527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143167</xdr:rowOff>
    </xdr:from>
    <xdr:to>
      <xdr:col>24</xdr:col>
      <xdr:colOff>63500</xdr:colOff>
      <xdr:row>32</xdr:row>
      <xdr:rowOff>31001</xdr:rowOff>
    </xdr:to>
    <xdr:cxnSp macro="">
      <xdr:nvCxnSpPr>
        <xdr:cNvPr id="61" name="直線コネクタ 60"/>
        <xdr:cNvCxnSpPr/>
      </xdr:nvCxnSpPr>
      <xdr:spPr>
        <a:xfrm>
          <a:off x="3797300" y="5458117"/>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143167</xdr:rowOff>
    </xdr:from>
    <xdr:to>
      <xdr:col>19</xdr:col>
      <xdr:colOff>177800</xdr:colOff>
      <xdr:row>32</xdr:row>
      <xdr:rowOff>3531</xdr:rowOff>
    </xdr:to>
    <xdr:cxnSp macro="">
      <xdr:nvCxnSpPr>
        <xdr:cNvPr id="64" name="直線コネクタ 63"/>
        <xdr:cNvCxnSpPr/>
      </xdr:nvCxnSpPr>
      <xdr:spPr>
        <a:xfrm flipV="1">
          <a:off x="2908300" y="545811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160541</xdr:rowOff>
    </xdr:from>
    <xdr:to>
      <xdr:col>15</xdr:col>
      <xdr:colOff>50800</xdr:colOff>
      <xdr:row>32</xdr:row>
      <xdr:rowOff>3531</xdr:rowOff>
    </xdr:to>
    <xdr:cxnSp macro="">
      <xdr:nvCxnSpPr>
        <xdr:cNvPr id="67" name="直線コネクタ 66"/>
        <xdr:cNvCxnSpPr/>
      </xdr:nvCxnSpPr>
      <xdr:spPr>
        <a:xfrm>
          <a:off x="2019300" y="5475491"/>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160541</xdr:rowOff>
    </xdr:from>
    <xdr:to>
      <xdr:col>10</xdr:col>
      <xdr:colOff>114300</xdr:colOff>
      <xdr:row>32</xdr:row>
      <xdr:rowOff>1511</xdr:rowOff>
    </xdr:to>
    <xdr:cxnSp macro="">
      <xdr:nvCxnSpPr>
        <xdr:cNvPr id="70" name="直線コネクタ 69"/>
        <xdr:cNvCxnSpPr/>
      </xdr:nvCxnSpPr>
      <xdr:spPr>
        <a:xfrm flipV="1">
          <a:off x="1130300" y="5475491"/>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151651</xdr:rowOff>
    </xdr:from>
    <xdr:to>
      <xdr:col>24</xdr:col>
      <xdr:colOff>114300</xdr:colOff>
      <xdr:row>32</xdr:row>
      <xdr:rowOff>81801</xdr:rowOff>
    </xdr:to>
    <xdr:sp macro="" textlink="">
      <xdr:nvSpPr>
        <xdr:cNvPr id="80" name="楕円 79"/>
        <xdr:cNvSpPr/>
      </xdr:nvSpPr>
      <xdr:spPr>
        <a:xfrm>
          <a:off x="4584700" y="54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66578</xdr:rowOff>
    </xdr:from>
    <xdr:ext cx="534377" cy="259045"/>
    <xdr:sp macro="" textlink="">
      <xdr:nvSpPr>
        <xdr:cNvPr id="81" name="人件費該当値テキスト"/>
        <xdr:cNvSpPr txBox="1"/>
      </xdr:nvSpPr>
      <xdr:spPr>
        <a:xfrm>
          <a:off x="4686300" y="538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92367</xdr:rowOff>
    </xdr:from>
    <xdr:to>
      <xdr:col>20</xdr:col>
      <xdr:colOff>38100</xdr:colOff>
      <xdr:row>32</xdr:row>
      <xdr:rowOff>22517</xdr:rowOff>
    </xdr:to>
    <xdr:sp macro="" textlink="">
      <xdr:nvSpPr>
        <xdr:cNvPr id="82" name="楕円 81"/>
        <xdr:cNvSpPr/>
      </xdr:nvSpPr>
      <xdr:spPr>
        <a:xfrm>
          <a:off x="3746500" y="54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39044</xdr:rowOff>
    </xdr:from>
    <xdr:ext cx="534377" cy="259045"/>
    <xdr:sp macro="" textlink="">
      <xdr:nvSpPr>
        <xdr:cNvPr id="83" name="テキスト ボックス 82"/>
        <xdr:cNvSpPr txBox="1"/>
      </xdr:nvSpPr>
      <xdr:spPr>
        <a:xfrm>
          <a:off x="3530111" y="51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124181</xdr:rowOff>
    </xdr:from>
    <xdr:to>
      <xdr:col>15</xdr:col>
      <xdr:colOff>101600</xdr:colOff>
      <xdr:row>32</xdr:row>
      <xdr:rowOff>54331</xdr:rowOff>
    </xdr:to>
    <xdr:sp macro="" textlink="">
      <xdr:nvSpPr>
        <xdr:cNvPr id="84" name="楕円 83"/>
        <xdr:cNvSpPr/>
      </xdr:nvSpPr>
      <xdr:spPr>
        <a:xfrm>
          <a:off x="2857500" y="54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70858</xdr:rowOff>
    </xdr:from>
    <xdr:ext cx="534377" cy="259045"/>
    <xdr:sp macro="" textlink="">
      <xdr:nvSpPr>
        <xdr:cNvPr id="85" name="テキスト ボックス 84"/>
        <xdr:cNvSpPr txBox="1"/>
      </xdr:nvSpPr>
      <xdr:spPr>
        <a:xfrm>
          <a:off x="2641111" y="52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109741</xdr:rowOff>
    </xdr:from>
    <xdr:to>
      <xdr:col>10</xdr:col>
      <xdr:colOff>165100</xdr:colOff>
      <xdr:row>32</xdr:row>
      <xdr:rowOff>39891</xdr:rowOff>
    </xdr:to>
    <xdr:sp macro="" textlink="">
      <xdr:nvSpPr>
        <xdr:cNvPr id="86" name="楕円 85"/>
        <xdr:cNvSpPr/>
      </xdr:nvSpPr>
      <xdr:spPr>
        <a:xfrm>
          <a:off x="1968500" y="54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56418</xdr:rowOff>
    </xdr:from>
    <xdr:ext cx="534377" cy="259045"/>
    <xdr:sp macro="" textlink="">
      <xdr:nvSpPr>
        <xdr:cNvPr id="87" name="テキスト ボックス 86"/>
        <xdr:cNvSpPr txBox="1"/>
      </xdr:nvSpPr>
      <xdr:spPr>
        <a:xfrm>
          <a:off x="1752111" y="5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122161</xdr:rowOff>
    </xdr:from>
    <xdr:to>
      <xdr:col>6</xdr:col>
      <xdr:colOff>38100</xdr:colOff>
      <xdr:row>32</xdr:row>
      <xdr:rowOff>52311</xdr:rowOff>
    </xdr:to>
    <xdr:sp macro="" textlink="">
      <xdr:nvSpPr>
        <xdr:cNvPr id="88" name="楕円 87"/>
        <xdr:cNvSpPr/>
      </xdr:nvSpPr>
      <xdr:spPr>
        <a:xfrm>
          <a:off x="1079500" y="5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68838</xdr:rowOff>
    </xdr:from>
    <xdr:ext cx="534377" cy="259045"/>
    <xdr:sp macro="" textlink="">
      <xdr:nvSpPr>
        <xdr:cNvPr id="89" name="テキスト ボックス 88"/>
        <xdr:cNvSpPr txBox="1"/>
      </xdr:nvSpPr>
      <xdr:spPr>
        <a:xfrm>
          <a:off x="863111" y="5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49566</xdr:rowOff>
    </xdr:from>
    <xdr:to>
      <xdr:col>24</xdr:col>
      <xdr:colOff>63500</xdr:colOff>
      <xdr:row>57</xdr:row>
      <xdr:rowOff>87743</xdr:rowOff>
    </xdr:to>
    <xdr:cxnSp macro="">
      <xdr:nvCxnSpPr>
        <xdr:cNvPr id="121" name="直線コネクタ 120"/>
        <xdr:cNvCxnSpPr/>
      </xdr:nvCxnSpPr>
      <xdr:spPr>
        <a:xfrm flipV="1">
          <a:off x="3797300" y="9822216"/>
          <a:ext cx="8382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85441</xdr:rowOff>
    </xdr:from>
    <xdr:to>
      <xdr:col>19</xdr:col>
      <xdr:colOff>177800</xdr:colOff>
      <xdr:row>57</xdr:row>
      <xdr:rowOff>87743</xdr:rowOff>
    </xdr:to>
    <xdr:cxnSp macro="">
      <xdr:nvCxnSpPr>
        <xdr:cNvPr id="124" name="直線コネクタ 123"/>
        <xdr:cNvCxnSpPr/>
      </xdr:nvCxnSpPr>
      <xdr:spPr>
        <a:xfrm>
          <a:off x="2908300" y="985809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85441</xdr:rowOff>
    </xdr:from>
    <xdr:to>
      <xdr:col>15</xdr:col>
      <xdr:colOff>50800</xdr:colOff>
      <xdr:row>57</xdr:row>
      <xdr:rowOff>97850</xdr:rowOff>
    </xdr:to>
    <xdr:cxnSp macro="">
      <xdr:nvCxnSpPr>
        <xdr:cNvPr id="127" name="直線コネクタ 126"/>
        <xdr:cNvCxnSpPr/>
      </xdr:nvCxnSpPr>
      <xdr:spPr>
        <a:xfrm flipV="1">
          <a:off x="2019300" y="985809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82354</xdr:rowOff>
    </xdr:from>
    <xdr:to>
      <xdr:col>10</xdr:col>
      <xdr:colOff>114300</xdr:colOff>
      <xdr:row>57</xdr:row>
      <xdr:rowOff>97850</xdr:rowOff>
    </xdr:to>
    <xdr:cxnSp macro="">
      <xdr:nvCxnSpPr>
        <xdr:cNvPr id="130" name="直線コネクタ 129"/>
        <xdr:cNvCxnSpPr/>
      </xdr:nvCxnSpPr>
      <xdr:spPr>
        <a:xfrm>
          <a:off x="1130300" y="9855004"/>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170216</xdr:rowOff>
    </xdr:from>
    <xdr:to>
      <xdr:col>24</xdr:col>
      <xdr:colOff>114300</xdr:colOff>
      <xdr:row>57</xdr:row>
      <xdr:rowOff>100366</xdr:rowOff>
    </xdr:to>
    <xdr:sp macro="" textlink="">
      <xdr:nvSpPr>
        <xdr:cNvPr id="140" name="楕円 139"/>
        <xdr:cNvSpPr/>
      </xdr:nvSpPr>
      <xdr:spPr>
        <a:xfrm>
          <a:off x="4584700" y="97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148643</xdr:rowOff>
    </xdr:from>
    <xdr:ext cx="534377" cy="259045"/>
    <xdr:sp macro="" textlink="">
      <xdr:nvSpPr>
        <xdr:cNvPr id="141" name="物件費該当値テキスト"/>
        <xdr:cNvSpPr txBox="1"/>
      </xdr:nvSpPr>
      <xdr:spPr>
        <a:xfrm>
          <a:off x="4686300" y="974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36943</xdr:rowOff>
    </xdr:from>
    <xdr:to>
      <xdr:col>20</xdr:col>
      <xdr:colOff>38100</xdr:colOff>
      <xdr:row>57</xdr:row>
      <xdr:rowOff>138543</xdr:rowOff>
    </xdr:to>
    <xdr:sp macro="" textlink="">
      <xdr:nvSpPr>
        <xdr:cNvPr id="142" name="楕円 141"/>
        <xdr:cNvSpPr/>
      </xdr:nvSpPr>
      <xdr:spPr>
        <a:xfrm>
          <a:off x="3746500" y="98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129670</xdr:rowOff>
    </xdr:from>
    <xdr:ext cx="534377" cy="259045"/>
    <xdr:sp macro="" textlink="">
      <xdr:nvSpPr>
        <xdr:cNvPr id="143" name="テキスト ボックス 142"/>
        <xdr:cNvSpPr txBox="1"/>
      </xdr:nvSpPr>
      <xdr:spPr>
        <a:xfrm>
          <a:off x="3530111" y="99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34641</xdr:rowOff>
    </xdr:from>
    <xdr:to>
      <xdr:col>15</xdr:col>
      <xdr:colOff>101600</xdr:colOff>
      <xdr:row>57</xdr:row>
      <xdr:rowOff>136241</xdr:rowOff>
    </xdr:to>
    <xdr:sp macro="" textlink="">
      <xdr:nvSpPr>
        <xdr:cNvPr id="144" name="楕円 143"/>
        <xdr:cNvSpPr/>
      </xdr:nvSpPr>
      <xdr:spPr>
        <a:xfrm>
          <a:off x="2857500" y="98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127368</xdr:rowOff>
    </xdr:from>
    <xdr:ext cx="534377" cy="259045"/>
    <xdr:sp macro="" textlink="">
      <xdr:nvSpPr>
        <xdr:cNvPr id="145" name="テキスト ボックス 144"/>
        <xdr:cNvSpPr txBox="1"/>
      </xdr:nvSpPr>
      <xdr:spPr>
        <a:xfrm>
          <a:off x="2641111" y="99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47050</xdr:rowOff>
    </xdr:from>
    <xdr:to>
      <xdr:col>10</xdr:col>
      <xdr:colOff>165100</xdr:colOff>
      <xdr:row>57</xdr:row>
      <xdr:rowOff>148650</xdr:rowOff>
    </xdr:to>
    <xdr:sp macro="" textlink="">
      <xdr:nvSpPr>
        <xdr:cNvPr id="146" name="楕円 145"/>
        <xdr:cNvSpPr/>
      </xdr:nvSpPr>
      <xdr:spPr>
        <a:xfrm>
          <a:off x="1968500" y="98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139777</xdr:rowOff>
    </xdr:from>
    <xdr:ext cx="534377" cy="259045"/>
    <xdr:sp macro="" textlink="">
      <xdr:nvSpPr>
        <xdr:cNvPr id="147" name="テキスト ボックス 146"/>
        <xdr:cNvSpPr txBox="1"/>
      </xdr:nvSpPr>
      <xdr:spPr>
        <a:xfrm>
          <a:off x="1752111" y="99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31554</xdr:rowOff>
    </xdr:from>
    <xdr:to>
      <xdr:col>6</xdr:col>
      <xdr:colOff>38100</xdr:colOff>
      <xdr:row>57</xdr:row>
      <xdr:rowOff>133154</xdr:rowOff>
    </xdr:to>
    <xdr:sp macro="" textlink="">
      <xdr:nvSpPr>
        <xdr:cNvPr id="148" name="楕円 147"/>
        <xdr:cNvSpPr/>
      </xdr:nvSpPr>
      <xdr:spPr>
        <a:xfrm>
          <a:off x="1079500" y="98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124281</xdr:rowOff>
    </xdr:from>
    <xdr:ext cx="534377" cy="259045"/>
    <xdr:sp macro="" textlink="">
      <xdr:nvSpPr>
        <xdr:cNvPr id="149" name="テキスト ボックス 148"/>
        <xdr:cNvSpPr txBox="1"/>
      </xdr:nvSpPr>
      <xdr:spPr>
        <a:xfrm>
          <a:off x="863111" y="9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140027</xdr:rowOff>
    </xdr:from>
    <xdr:to>
      <xdr:col>24</xdr:col>
      <xdr:colOff>63500</xdr:colOff>
      <xdr:row>76</xdr:row>
      <xdr:rowOff>151892</xdr:rowOff>
    </xdr:to>
    <xdr:cxnSp macro="">
      <xdr:nvCxnSpPr>
        <xdr:cNvPr id="180" name="直線コネクタ 179"/>
        <xdr:cNvCxnSpPr/>
      </xdr:nvCxnSpPr>
      <xdr:spPr>
        <a:xfrm>
          <a:off x="3797300" y="13170227"/>
          <a:ext cx="8382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11140</xdr:rowOff>
    </xdr:from>
    <xdr:to>
      <xdr:col>19</xdr:col>
      <xdr:colOff>177800</xdr:colOff>
      <xdr:row>76</xdr:row>
      <xdr:rowOff>140027</xdr:rowOff>
    </xdr:to>
    <xdr:cxnSp macro="">
      <xdr:nvCxnSpPr>
        <xdr:cNvPr id="183" name="直線コネクタ 182"/>
        <xdr:cNvCxnSpPr/>
      </xdr:nvCxnSpPr>
      <xdr:spPr>
        <a:xfrm>
          <a:off x="2908300" y="13041340"/>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11140</xdr:rowOff>
    </xdr:from>
    <xdr:to>
      <xdr:col>15</xdr:col>
      <xdr:colOff>50800</xdr:colOff>
      <xdr:row>76</xdr:row>
      <xdr:rowOff>32148</xdr:rowOff>
    </xdr:to>
    <xdr:cxnSp macro="">
      <xdr:nvCxnSpPr>
        <xdr:cNvPr id="186" name="直線コネクタ 185"/>
        <xdr:cNvCxnSpPr/>
      </xdr:nvCxnSpPr>
      <xdr:spPr>
        <a:xfrm flipV="1">
          <a:off x="2019300" y="1304134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137088</xdr:rowOff>
    </xdr:from>
    <xdr:to>
      <xdr:col>10</xdr:col>
      <xdr:colOff>114300</xdr:colOff>
      <xdr:row>76</xdr:row>
      <xdr:rowOff>32148</xdr:rowOff>
    </xdr:to>
    <xdr:cxnSp macro="">
      <xdr:nvCxnSpPr>
        <xdr:cNvPr id="189" name="直線コネクタ 188"/>
        <xdr:cNvCxnSpPr/>
      </xdr:nvCxnSpPr>
      <xdr:spPr>
        <a:xfrm>
          <a:off x="1130300" y="12995838"/>
          <a:ext cx="889000" cy="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101092</xdr:rowOff>
    </xdr:from>
    <xdr:to>
      <xdr:col>24</xdr:col>
      <xdr:colOff>114300</xdr:colOff>
      <xdr:row>77</xdr:row>
      <xdr:rowOff>31242</xdr:rowOff>
    </xdr:to>
    <xdr:sp macro="" textlink="">
      <xdr:nvSpPr>
        <xdr:cNvPr id="199" name="楕円 198"/>
        <xdr:cNvSpPr/>
      </xdr:nvSpPr>
      <xdr:spPr>
        <a:xfrm>
          <a:off x="4584700" y="131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123969</xdr:rowOff>
    </xdr:from>
    <xdr:ext cx="469744" cy="259045"/>
    <xdr:sp macro="" textlink="">
      <xdr:nvSpPr>
        <xdr:cNvPr id="200" name="維持補修費該当値テキスト"/>
        <xdr:cNvSpPr txBox="1"/>
      </xdr:nvSpPr>
      <xdr:spPr>
        <a:xfrm>
          <a:off x="4686300" y="129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89227</xdr:rowOff>
    </xdr:from>
    <xdr:to>
      <xdr:col>20</xdr:col>
      <xdr:colOff>38100</xdr:colOff>
      <xdr:row>77</xdr:row>
      <xdr:rowOff>19377</xdr:rowOff>
    </xdr:to>
    <xdr:sp macro="" textlink="">
      <xdr:nvSpPr>
        <xdr:cNvPr id="201" name="楕円 200"/>
        <xdr:cNvSpPr/>
      </xdr:nvSpPr>
      <xdr:spPr>
        <a:xfrm>
          <a:off x="3746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35903</xdr:rowOff>
    </xdr:from>
    <xdr:ext cx="469744" cy="259045"/>
    <xdr:sp macro="" textlink="">
      <xdr:nvSpPr>
        <xdr:cNvPr id="202" name="テキスト ボックス 201"/>
        <xdr:cNvSpPr txBox="1"/>
      </xdr:nvSpPr>
      <xdr:spPr>
        <a:xfrm>
          <a:off x="3562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131790</xdr:rowOff>
    </xdr:from>
    <xdr:to>
      <xdr:col>15</xdr:col>
      <xdr:colOff>101600</xdr:colOff>
      <xdr:row>76</xdr:row>
      <xdr:rowOff>61940</xdr:rowOff>
    </xdr:to>
    <xdr:sp macro="" textlink="">
      <xdr:nvSpPr>
        <xdr:cNvPr id="203" name="楕円 202"/>
        <xdr:cNvSpPr/>
      </xdr:nvSpPr>
      <xdr:spPr>
        <a:xfrm>
          <a:off x="2857500" y="12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78467</xdr:rowOff>
    </xdr:from>
    <xdr:ext cx="469744" cy="259045"/>
    <xdr:sp macro="" textlink="">
      <xdr:nvSpPr>
        <xdr:cNvPr id="204" name="テキスト ボックス 203"/>
        <xdr:cNvSpPr txBox="1"/>
      </xdr:nvSpPr>
      <xdr:spPr>
        <a:xfrm>
          <a:off x="2673428" y="127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152798</xdr:rowOff>
    </xdr:from>
    <xdr:to>
      <xdr:col>10</xdr:col>
      <xdr:colOff>165100</xdr:colOff>
      <xdr:row>76</xdr:row>
      <xdr:rowOff>82948</xdr:rowOff>
    </xdr:to>
    <xdr:sp macro="" textlink="">
      <xdr:nvSpPr>
        <xdr:cNvPr id="205" name="楕円 204"/>
        <xdr:cNvSpPr/>
      </xdr:nvSpPr>
      <xdr:spPr>
        <a:xfrm>
          <a:off x="1968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99476</xdr:rowOff>
    </xdr:from>
    <xdr:ext cx="469744" cy="259045"/>
    <xdr:sp macro="" textlink="">
      <xdr:nvSpPr>
        <xdr:cNvPr id="206" name="テキスト ボックス 205"/>
        <xdr:cNvSpPr txBox="1"/>
      </xdr:nvSpPr>
      <xdr:spPr>
        <a:xfrm>
          <a:off x="1784428" y="127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86288</xdr:rowOff>
    </xdr:from>
    <xdr:to>
      <xdr:col>6</xdr:col>
      <xdr:colOff>38100</xdr:colOff>
      <xdr:row>76</xdr:row>
      <xdr:rowOff>16438</xdr:rowOff>
    </xdr:to>
    <xdr:sp macro="" textlink="">
      <xdr:nvSpPr>
        <xdr:cNvPr id="207" name="楕円 206"/>
        <xdr:cNvSpPr/>
      </xdr:nvSpPr>
      <xdr:spPr>
        <a:xfrm>
          <a:off x="1079500" y="12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32965</xdr:rowOff>
    </xdr:from>
    <xdr:ext cx="469744" cy="259045"/>
    <xdr:sp macro="" textlink="">
      <xdr:nvSpPr>
        <xdr:cNvPr id="208" name="テキスト ボックス 207"/>
        <xdr:cNvSpPr txBox="1"/>
      </xdr:nvSpPr>
      <xdr:spPr>
        <a:xfrm>
          <a:off x="895428" y="127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85550</xdr:rowOff>
    </xdr:from>
    <xdr:to>
      <xdr:col>24</xdr:col>
      <xdr:colOff>63500</xdr:colOff>
      <xdr:row>94</xdr:row>
      <xdr:rowOff>136556</xdr:rowOff>
    </xdr:to>
    <xdr:cxnSp macro="">
      <xdr:nvCxnSpPr>
        <xdr:cNvPr id="242" name="直線コネクタ 241"/>
        <xdr:cNvCxnSpPr/>
      </xdr:nvCxnSpPr>
      <xdr:spPr>
        <a:xfrm flipV="1">
          <a:off x="3797300" y="16201850"/>
          <a:ext cx="8382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136556</xdr:rowOff>
    </xdr:from>
    <xdr:to>
      <xdr:col>19</xdr:col>
      <xdr:colOff>177800</xdr:colOff>
      <xdr:row>94</xdr:row>
      <xdr:rowOff>147016</xdr:rowOff>
    </xdr:to>
    <xdr:cxnSp macro="">
      <xdr:nvCxnSpPr>
        <xdr:cNvPr id="245" name="直線コネクタ 244"/>
        <xdr:cNvCxnSpPr/>
      </xdr:nvCxnSpPr>
      <xdr:spPr>
        <a:xfrm flipV="1">
          <a:off x="2908300" y="16252856"/>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147016</xdr:rowOff>
    </xdr:from>
    <xdr:to>
      <xdr:col>15</xdr:col>
      <xdr:colOff>50800</xdr:colOff>
      <xdr:row>95</xdr:row>
      <xdr:rowOff>53561</xdr:rowOff>
    </xdr:to>
    <xdr:cxnSp macro="">
      <xdr:nvCxnSpPr>
        <xdr:cNvPr id="248" name="直線コネクタ 247"/>
        <xdr:cNvCxnSpPr/>
      </xdr:nvCxnSpPr>
      <xdr:spPr>
        <a:xfrm flipV="1">
          <a:off x="2019300" y="16263316"/>
          <a:ext cx="889000" cy="7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53561</xdr:rowOff>
    </xdr:from>
    <xdr:to>
      <xdr:col>10</xdr:col>
      <xdr:colOff>114300</xdr:colOff>
      <xdr:row>95</xdr:row>
      <xdr:rowOff>101195</xdr:rowOff>
    </xdr:to>
    <xdr:cxnSp macro="">
      <xdr:nvCxnSpPr>
        <xdr:cNvPr id="251" name="直線コネクタ 250"/>
        <xdr:cNvCxnSpPr/>
      </xdr:nvCxnSpPr>
      <xdr:spPr>
        <a:xfrm flipV="1">
          <a:off x="1130300" y="16341311"/>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34750</xdr:rowOff>
    </xdr:from>
    <xdr:to>
      <xdr:col>24</xdr:col>
      <xdr:colOff>114300</xdr:colOff>
      <xdr:row>94</xdr:row>
      <xdr:rowOff>136350</xdr:rowOff>
    </xdr:to>
    <xdr:sp macro="" textlink="">
      <xdr:nvSpPr>
        <xdr:cNvPr id="261" name="楕円 260"/>
        <xdr:cNvSpPr/>
      </xdr:nvSpPr>
      <xdr:spPr>
        <a:xfrm>
          <a:off x="4584700" y="161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57627</xdr:rowOff>
    </xdr:from>
    <xdr:ext cx="599010" cy="259045"/>
    <xdr:sp macro="" textlink="">
      <xdr:nvSpPr>
        <xdr:cNvPr id="262" name="扶助費該当値テキスト"/>
        <xdr:cNvSpPr txBox="1"/>
      </xdr:nvSpPr>
      <xdr:spPr>
        <a:xfrm>
          <a:off x="4686300" y="160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85756</xdr:rowOff>
    </xdr:from>
    <xdr:to>
      <xdr:col>20</xdr:col>
      <xdr:colOff>38100</xdr:colOff>
      <xdr:row>95</xdr:row>
      <xdr:rowOff>15906</xdr:rowOff>
    </xdr:to>
    <xdr:sp macro="" textlink="">
      <xdr:nvSpPr>
        <xdr:cNvPr id="263" name="楕円 262"/>
        <xdr:cNvSpPr/>
      </xdr:nvSpPr>
      <xdr:spPr>
        <a:xfrm>
          <a:off x="3746500" y="162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32433</xdr:rowOff>
    </xdr:from>
    <xdr:ext cx="599010" cy="259045"/>
    <xdr:sp macro="" textlink="">
      <xdr:nvSpPr>
        <xdr:cNvPr id="264" name="テキスト ボックス 263"/>
        <xdr:cNvSpPr txBox="1"/>
      </xdr:nvSpPr>
      <xdr:spPr>
        <a:xfrm>
          <a:off x="3497795" y="159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96216</xdr:rowOff>
    </xdr:from>
    <xdr:to>
      <xdr:col>15</xdr:col>
      <xdr:colOff>101600</xdr:colOff>
      <xdr:row>95</xdr:row>
      <xdr:rowOff>26366</xdr:rowOff>
    </xdr:to>
    <xdr:sp macro="" textlink="">
      <xdr:nvSpPr>
        <xdr:cNvPr id="265" name="楕円 264"/>
        <xdr:cNvSpPr/>
      </xdr:nvSpPr>
      <xdr:spPr>
        <a:xfrm>
          <a:off x="2857500" y="16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42893</xdr:rowOff>
    </xdr:from>
    <xdr:ext cx="599010" cy="259045"/>
    <xdr:sp macro="" textlink="">
      <xdr:nvSpPr>
        <xdr:cNvPr id="266" name="テキスト ボックス 265"/>
        <xdr:cNvSpPr txBox="1"/>
      </xdr:nvSpPr>
      <xdr:spPr>
        <a:xfrm>
          <a:off x="2608795" y="1598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2761</xdr:rowOff>
    </xdr:from>
    <xdr:to>
      <xdr:col>10</xdr:col>
      <xdr:colOff>165100</xdr:colOff>
      <xdr:row>95</xdr:row>
      <xdr:rowOff>104361</xdr:rowOff>
    </xdr:to>
    <xdr:sp macro="" textlink="">
      <xdr:nvSpPr>
        <xdr:cNvPr id="267" name="楕円 266"/>
        <xdr:cNvSpPr/>
      </xdr:nvSpPr>
      <xdr:spPr>
        <a:xfrm>
          <a:off x="1968500" y="162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120888</xdr:rowOff>
    </xdr:from>
    <xdr:ext cx="599010" cy="259045"/>
    <xdr:sp macro="" textlink="">
      <xdr:nvSpPr>
        <xdr:cNvPr id="268" name="テキスト ボックス 267"/>
        <xdr:cNvSpPr txBox="1"/>
      </xdr:nvSpPr>
      <xdr:spPr>
        <a:xfrm>
          <a:off x="1719795" y="1606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50395</xdr:rowOff>
    </xdr:from>
    <xdr:to>
      <xdr:col>6</xdr:col>
      <xdr:colOff>38100</xdr:colOff>
      <xdr:row>95</xdr:row>
      <xdr:rowOff>151995</xdr:rowOff>
    </xdr:to>
    <xdr:sp macro="" textlink="">
      <xdr:nvSpPr>
        <xdr:cNvPr id="269" name="楕円 268"/>
        <xdr:cNvSpPr/>
      </xdr:nvSpPr>
      <xdr:spPr>
        <a:xfrm>
          <a:off x="1079500" y="16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168522</xdr:rowOff>
    </xdr:from>
    <xdr:ext cx="599010" cy="259045"/>
    <xdr:sp macro="" textlink="">
      <xdr:nvSpPr>
        <xdr:cNvPr id="270" name="テキスト ボックス 269"/>
        <xdr:cNvSpPr txBox="1"/>
      </xdr:nvSpPr>
      <xdr:spPr>
        <a:xfrm>
          <a:off x="830795" y="161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3226</xdr:rowOff>
    </xdr:from>
    <xdr:to>
      <xdr:col>55</xdr:col>
      <xdr:colOff>0</xdr:colOff>
      <xdr:row>37</xdr:row>
      <xdr:rowOff>92418</xdr:rowOff>
    </xdr:to>
    <xdr:cxnSp macro="">
      <xdr:nvCxnSpPr>
        <xdr:cNvPr id="300" name="直線コネクタ 299"/>
        <xdr:cNvCxnSpPr/>
      </xdr:nvCxnSpPr>
      <xdr:spPr>
        <a:xfrm flipV="1">
          <a:off x="9639300" y="6346876"/>
          <a:ext cx="8382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92418</xdr:rowOff>
    </xdr:from>
    <xdr:to>
      <xdr:col>50</xdr:col>
      <xdr:colOff>114300</xdr:colOff>
      <xdr:row>37</xdr:row>
      <xdr:rowOff>93904</xdr:rowOff>
    </xdr:to>
    <xdr:cxnSp macro="">
      <xdr:nvCxnSpPr>
        <xdr:cNvPr id="303" name="直線コネクタ 302"/>
        <xdr:cNvCxnSpPr/>
      </xdr:nvCxnSpPr>
      <xdr:spPr>
        <a:xfrm flipV="1">
          <a:off x="8750300" y="64360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120383</xdr:rowOff>
    </xdr:from>
    <xdr:to>
      <xdr:col>45</xdr:col>
      <xdr:colOff>177800</xdr:colOff>
      <xdr:row>37</xdr:row>
      <xdr:rowOff>93904</xdr:rowOff>
    </xdr:to>
    <xdr:cxnSp macro="">
      <xdr:nvCxnSpPr>
        <xdr:cNvPr id="306" name="直線コネクタ 305"/>
        <xdr:cNvCxnSpPr/>
      </xdr:nvCxnSpPr>
      <xdr:spPr>
        <a:xfrm>
          <a:off x="7861300" y="6292583"/>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120383</xdr:rowOff>
    </xdr:from>
    <xdr:to>
      <xdr:col>41</xdr:col>
      <xdr:colOff>50800</xdr:colOff>
      <xdr:row>37</xdr:row>
      <xdr:rowOff>68643</xdr:rowOff>
    </xdr:to>
    <xdr:cxnSp macro="">
      <xdr:nvCxnSpPr>
        <xdr:cNvPr id="309" name="直線コネクタ 308"/>
        <xdr:cNvCxnSpPr/>
      </xdr:nvCxnSpPr>
      <xdr:spPr>
        <a:xfrm flipV="1">
          <a:off x="6972300" y="6292583"/>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123876</xdr:rowOff>
    </xdr:from>
    <xdr:to>
      <xdr:col>55</xdr:col>
      <xdr:colOff>50800</xdr:colOff>
      <xdr:row>37</xdr:row>
      <xdr:rowOff>54026</xdr:rowOff>
    </xdr:to>
    <xdr:sp macro="" textlink="">
      <xdr:nvSpPr>
        <xdr:cNvPr id="319" name="楕円 318"/>
        <xdr:cNvSpPr/>
      </xdr:nvSpPr>
      <xdr:spPr>
        <a:xfrm>
          <a:off x="104267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102303</xdr:rowOff>
    </xdr:from>
    <xdr:ext cx="534377" cy="259045"/>
    <xdr:sp macro="" textlink="">
      <xdr:nvSpPr>
        <xdr:cNvPr id="320" name="補助費等該当値テキスト"/>
        <xdr:cNvSpPr txBox="1"/>
      </xdr:nvSpPr>
      <xdr:spPr>
        <a:xfrm>
          <a:off x="10528300" y="62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41618</xdr:rowOff>
    </xdr:from>
    <xdr:to>
      <xdr:col>50</xdr:col>
      <xdr:colOff>165100</xdr:colOff>
      <xdr:row>37</xdr:row>
      <xdr:rowOff>143218</xdr:rowOff>
    </xdr:to>
    <xdr:sp macro="" textlink="">
      <xdr:nvSpPr>
        <xdr:cNvPr id="321" name="楕円 320"/>
        <xdr:cNvSpPr/>
      </xdr:nvSpPr>
      <xdr:spPr>
        <a:xfrm>
          <a:off x="9588500" y="63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134345</xdr:rowOff>
    </xdr:from>
    <xdr:ext cx="534377" cy="259045"/>
    <xdr:sp macro="" textlink="">
      <xdr:nvSpPr>
        <xdr:cNvPr id="322" name="テキスト ボックス 321"/>
        <xdr:cNvSpPr txBox="1"/>
      </xdr:nvSpPr>
      <xdr:spPr>
        <a:xfrm>
          <a:off x="9372111" y="64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43104</xdr:rowOff>
    </xdr:from>
    <xdr:to>
      <xdr:col>46</xdr:col>
      <xdr:colOff>38100</xdr:colOff>
      <xdr:row>37</xdr:row>
      <xdr:rowOff>144704</xdr:rowOff>
    </xdr:to>
    <xdr:sp macro="" textlink="">
      <xdr:nvSpPr>
        <xdr:cNvPr id="323" name="楕円 322"/>
        <xdr:cNvSpPr/>
      </xdr:nvSpPr>
      <xdr:spPr>
        <a:xfrm>
          <a:off x="86995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135831</xdr:rowOff>
    </xdr:from>
    <xdr:ext cx="534377" cy="259045"/>
    <xdr:sp macro="" textlink="">
      <xdr:nvSpPr>
        <xdr:cNvPr id="324" name="テキスト ボックス 323"/>
        <xdr:cNvSpPr txBox="1"/>
      </xdr:nvSpPr>
      <xdr:spPr>
        <a:xfrm>
          <a:off x="8483111" y="64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69583</xdr:rowOff>
    </xdr:from>
    <xdr:to>
      <xdr:col>41</xdr:col>
      <xdr:colOff>101600</xdr:colOff>
      <xdr:row>36</xdr:row>
      <xdr:rowOff>171183</xdr:rowOff>
    </xdr:to>
    <xdr:sp macro="" textlink="">
      <xdr:nvSpPr>
        <xdr:cNvPr id="325" name="楕円 324"/>
        <xdr:cNvSpPr/>
      </xdr:nvSpPr>
      <xdr:spPr>
        <a:xfrm>
          <a:off x="7810500" y="62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162310</xdr:rowOff>
    </xdr:from>
    <xdr:ext cx="534377" cy="259045"/>
    <xdr:sp macro="" textlink="">
      <xdr:nvSpPr>
        <xdr:cNvPr id="326" name="テキスト ボックス 325"/>
        <xdr:cNvSpPr txBox="1"/>
      </xdr:nvSpPr>
      <xdr:spPr>
        <a:xfrm>
          <a:off x="7594111" y="63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17843</xdr:rowOff>
    </xdr:from>
    <xdr:to>
      <xdr:col>36</xdr:col>
      <xdr:colOff>165100</xdr:colOff>
      <xdr:row>37</xdr:row>
      <xdr:rowOff>119443</xdr:rowOff>
    </xdr:to>
    <xdr:sp macro="" textlink="">
      <xdr:nvSpPr>
        <xdr:cNvPr id="327" name="楕円 326"/>
        <xdr:cNvSpPr/>
      </xdr:nvSpPr>
      <xdr:spPr>
        <a:xfrm>
          <a:off x="6921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110570</xdr:rowOff>
    </xdr:from>
    <xdr:ext cx="534377" cy="259045"/>
    <xdr:sp macro="" textlink="">
      <xdr:nvSpPr>
        <xdr:cNvPr id="328" name="テキスト ボックス 327"/>
        <xdr:cNvSpPr txBox="1"/>
      </xdr:nvSpPr>
      <xdr:spPr>
        <a:xfrm>
          <a:off x="6705111" y="64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108991</xdr:rowOff>
    </xdr:from>
    <xdr:to>
      <xdr:col>55</xdr:col>
      <xdr:colOff>0</xdr:colOff>
      <xdr:row>58</xdr:row>
      <xdr:rowOff>368</xdr:rowOff>
    </xdr:to>
    <xdr:cxnSp macro="">
      <xdr:nvCxnSpPr>
        <xdr:cNvPr id="358" name="直線コネクタ 357"/>
        <xdr:cNvCxnSpPr/>
      </xdr:nvCxnSpPr>
      <xdr:spPr>
        <a:xfrm flipV="1">
          <a:off x="9639300" y="9881641"/>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168961</xdr:rowOff>
    </xdr:from>
    <xdr:to>
      <xdr:col>50</xdr:col>
      <xdr:colOff>114300</xdr:colOff>
      <xdr:row>58</xdr:row>
      <xdr:rowOff>368</xdr:rowOff>
    </xdr:to>
    <xdr:cxnSp macro="">
      <xdr:nvCxnSpPr>
        <xdr:cNvPr id="361" name="直線コネクタ 360"/>
        <xdr:cNvCxnSpPr/>
      </xdr:nvCxnSpPr>
      <xdr:spPr>
        <a:xfrm>
          <a:off x="8750300" y="994161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168961</xdr:rowOff>
    </xdr:from>
    <xdr:to>
      <xdr:col>45</xdr:col>
      <xdr:colOff>177800</xdr:colOff>
      <xdr:row>58</xdr:row>
      <xdr:rowOff>67958</xdr:rowOff>
    </xdr:to>
    <xdr:cxnSp macro="">
      <xdr:nvCxnSpPr>
        <xdr:cNvPr id="364" name="直線コネクタ 363"/>
        <xdr:cNvCxnSpPr/>
      </xdr:nvCxnSpPr>
      <xdr:spPr>
        <a:xfrm flipV="1">
          <a:off x="7861300" y="994161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2997</xdr:rowOff>
    </xdr:from>
    <xdr:to>
      <xdr:col>41</xdr:col>
      <xdr:colOff>50800</xdr:colOff>
      <xdr:row>58</xdr:row>
      <xdr:rowOff>67958</xdr:rowOff>
    </xdr:to>
    <xdr:cxnSp macro="">
      <xdr:nvCxnSpPr>
        <xdr:cNvPr id="367" name="直線コネクタ 366"/>
        <xdr:cNvCxnSpPr/>
      </xdr:nvCxnSpPr>
      <xdr:spPr>
        <a:xfrm>
          <a:off x="6972300" y="9775647"/>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58191</xdr:rowOff>
    </xdr:from>
    <xdr:to>
      <xdr:col>55</xdr:col>
      <xdr:colOff>50800</xdr:colOff>
      <xdr:row>57</xdr:row>
      <xdr:rowOff>159791</xdr:rowOff>
    </xdr:to>
    <xdr:sp macro="" textlink="">
      <xdr:nvSpPr>
        <xdr:cNvPr id="377" name="楕円 376"/>
        <xdr:cNvSpPr/>
      </xdr:nvSpPr>
      <xdr:spPr>
        <a:xfrm>
          <a:off x="104267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36618</xdr:rowOff>
    </xdr:from>
    <xdr:ext cx="534377" cy="259045"/>
    <xdr:sp macro="" textlink="">
      <xdr:nvSpPr>
        <xdr:cNvPr id="378" name="普通建設事業費該当値テキスト"/>
        <xdr:cNvSpPr txBox="1"/>
      </xdr:nvSpPr>
      <xdr:spPr>
        <a:xfrm>
          <a:off x="10528300" y="98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121018</xdr:rowOff>
    </xdr:from>
    <xdr:to>
      <xdr:col>50</xdr:col>
      <xdr:colOff>165100</xdr:colOff>
      <xdr:row>58</xdr:row>
      <xdr:rowOff>51168</xdr:rowOff>
    </xdr:to>
    <xdr:sp macro="" textlink="">
      <xdr:nvSpPr>
        <xdr:cNvPr id="379" name="楕円 378"/>
        <xdr:cNvSpPr/>
      </xdr:nvSpPr>
      <xdr:spPr>
        <a:xfrm>
          <a:off x="9588500" y="98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42295</xdr:rowOff>
    </xdr:from>
    <xdr:ext cx="534377" cy="259045"/>
    <xdr:sp macro="" textlink="">
      <xdr:nvSpPr>
        <xdr:cNvPr id="380" name="テキスト ボックス 379"/>
        <xdr:cNvSpPr txBox="1"/>
      </xdr:nvSpPr>
      <xdr:spPr>
        <a:xfrm>
          <a:off x="9372111" y="99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118161</xdr:rowOff>
    </xdr:from>
    <xdr:to>
      <xdr:col>46</xdr:col>
      <xdr:colOff>38100</xdr:colOff>
      <xdr:row>58</xdr:row>
      <xdr:rowOff>48311</xdr:rowOff>
    </xdr:to>
    <xdr:sp macro="" textlink="">
      <xdr:nvSpPr>
        <xdr:cNvPr id="381" name="楕円 380"/>
        <xdr:cNvSpPr/>
      </xdr:nvSpPr>
      <xdr:spPr>
        <a:xfrm>
          <a:off x="8699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39438</xdr:rowOff>
    </xdr:from>
    <xdr:ext cx="534377" cy="259045"/>
    <xdr:sp macro="" textlink="">
      <xdr:nvSpPr>
        <xdr:cNvPr id="382" name="テキスト ボックス 381"/>
        <xdr:cNvSpPr txBox="1"/>
      </xdr:nvSpPr>
      <xdr:spPr>
        <a:xfrm>
          <a:off x="8483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17158</xdr:rowOff>
    </xdr:from>
    <xdr:to>
      <xdr:col>41</xdr:col>
      <xdr:colOff>101600</xdr:colOff>
      <xdr:row>58</xdr:row>
      <xdr:rowOff>118758</xdr:rowOff>
    </xdr:to>
    <xdr:sp macro="" textlink="">
      <xdr:nvSpPr>
        <xdr:cNvPr id="383" name="楕円 382"/>
        <xdr:cNvSpPr/>
      </xdr:nvSpPr>
      <xdr:spPr>
        <a:xfrm>
          <a:off x="7810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109885</xdr:rowOff>
    </xdr:from>
    <xdr:ext cx="534377" cy="259045"/>
    <xdr:sp macro="" textlink="">
      <xdr:nvSpPr>
        <xdr:cNvPr id="384" name="テキスト ボックス 383"/>
        <xdr:cNvSpPr txBox="1"/>
      </xdr:nvSpPr>
      <xdr:spPr>
        <a:xfrm>
          <a:off x="7594111"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123647</xdr:rowOff>
    </xdr:from>
    <xdr:to>
      <xdr:col>36</xdr:col>
      <xdr:colOff>165100</xdr:colOff>
      <xdr:row>57</xdr:row>
      <xdr:rowOff>53797</xdr:rowOff>
    </xdr:to>
    <xdr:sp macro="" textlink="">
      <xdr:nvSpPr>
        <xdr:cNvPr id="385" name="楕円 384"/>
        <xdr:cNvSpPr/>
      </xdr:nvSpPr>
      <xdr:spPr>
        <a:xfrm>
          <a:off x="6921500" y="97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70324</xdr:rowOff>
    </xdr:from>
    <xdr:ext cx="534377" cy="259045"/>
    <xdr:sp macro="" textlink="">
      <xdr:nvSpPr>
        <xdr:cNvPr id="386" name="テキスト ボックス 385"/>
        <xdr:cNvSpPr txBox="1"/>
      </xdr:nvSpPr>
      <xdr:spPr>
        <a:xfrm>
          <a:off x="6705111" y="9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155200</xdr:rowOff>
    </xdr:from>
    <xdr:to>
      <xdr:col>55</xdr:col>
      <xdr:colOff>0</xdr:colOff>
      <xdr:row>76</xdr:row>
      <xdr:rowOff>122007</xdr:rowOff>
    </xdr:to>
    <xdr:cxnSp macro="">
      <xdr:nvCxnSpPr>
        <xdr:cNvPr id="413" name="直線コネクタ 412"/>
        <xdr:cNvCxnSpPr/>
      </xdr:nvCxnSpPr>
      <xdr:spPr>
        <a:xfrm flipV="1">
          <a:off x="9639300" y="13013950"/>
          <a:ext cx="8382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122007</xdr:rowOff>
    </xdr:from>
    <xdr:to>
      <xdr:col>50</xdr:col>
      <xdr:colOff>114300</xdr:colOff>
      <xdr:row>76</xdr:row>
      <xdr:rowOff>129139</xdr:rowOff>
    </xdr:to>
    <xdr:cxnSp macro="">
      <xdr:nvCxnSpPr>
        <xdr:cNvPr id="416" name="直線コネクタ 415"/>
        <xdr:cNvCxnSpPr/>
      </xdr:nvCxnSpPr>
      <xdr:spPr>
        <a:xfrm flipV="1">
          <a:off x="8750300" y="1315220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56445</xdr:rowOff>
    </xdr:from>
    <xdr:to>
      <xdr:col>45</xdr:col>
      <xdr:colOff>177800</xdr:colOff>
      <xdr:row>76</xdr:row>
      <xdr:rowOff>129139</xdr:rowOff>
    </xdr:to>
    <xdr:cxnSp macro="">
      <xdr:nvCxnSpPr>
        <xdr:cNvPr id="419" name="直線コネクタ 418"/>
        <xdr:cNvCxnSpPr/>
      </xdr:nvCxnSpPr>
      <xdr:spPr>
        <a:xfrm>
          <a:off x="7861300" y="13086645"/>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87442</xdr:rowOff>
    </xdr:from>
    <xdr:to>
      <xdr:col>41</xdr:col>
      <xdr:colOff>50800</xdr:colOff>
      <xdr:row>76</xdr:row>
      <xdr:rowOff>56445</xdr:rowOff>
    </xdr:to>
    <xdr:cxnSp macro="">
      <xdr:nvCxnSpPr>
        <xdr:cNvPr id="422" name="直線コネクタ 421"/>
        <xdr:cNvCxnSpPr/>
      </xdr:nvCxnSpPr>
      <xdr:spPr>
        <a:xfrm>
          <a:off x="6972300" y="12774742"/>
          <a:ext cx="889000" cy="3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25539</xdr:rowOff>
    </xdr:from>
    <xdr:ext cx="534377" cy="259045"/>
    <xdr:sp macro="" textlink="">
      <xdr:nvSpPr>
        <xdr:cNvPr id="426" name="テキスト ボックス 425"/>
        <xdr:cNvSpPr txBox="1"/>
      </xdr:nvSpPr>
      <xdr:spPr>
        <a:xfrm>
          <a:off x="6705111" y="12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104399</xdr:rowOff>
    </xdr:from>
    <xdr:to>
      <xdr:col>55</xdr:col>
      <xdr:colOff>50800</xdr:colOff>
      <xdr:row>76</xdr:row>
      <xdr:rowOff>34550</xdr:rowOff>
    </xdr:to>
    <xdr:sp macro="" textlink="">
      <xdr:nvSpPr>
        <xdr:cNvPr id="432" name="楕円 431"/>
        <xdr:cNvSpPr/>
      </xdr:nvSpPr>
      <xdr:spPr>
        <a:xfrm>
          <a:off x="10426700" y="12963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127276</xdr:rowOff>
    </xdr:from>
    <xdr:ext cx="534377" cy="259045"/>
    <xdr:sp macro="" textlink="">
      <xdr:nvSpPr>
        <xdr:cNvPr id="433" name="普通建設事業費 （ うち新規整備　）該当値テキスト"/>
        <xdr:cNvSpPr txBox="1"/>
      </xdr:nvSpPr>
      <xdr:spPr>
        <a:xfrm>
          <a:off x="10528300" y="12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71207</xdr:rowOff>
    </xdr:from>
    <xdr:to>
      <xdr:col>50</xdr:col>
      <xdr:colOff>165100</xdr:colOff>
      <xdr:row>77</xdr:row>
      <xdr:rowOff>1357</xdr:rowOff>
    </xdr:to>
    <xdr:sp macro="" textlink="">
      <xdr:nvSpPr>
        <xdr:cNvPr id="434" name="楕円 433"/>
        <xdr:cNvSpPr/>
      </xdr:nvSpPr>
      <xdr:spPr>
        <a:xfrm>
          <a:off x="9588500" y="13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163934</xdr:rowOff>
    </xdr:from>
    <xdr:ext cx="469744" cy="259045"/>
    <xdr:sp macro="" textlink="">
      <xdr:nvSpPr>
        <xdr:cNvPr id="435" name="テキスト ボックス 434"/>
        <xdr:cNvSpPr txBox="1"/>
      </xdr:nvSpPr>
      <xdr:spPr>
        <a:xfrm>
          <a:off x="9404428" y="13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78339</xdr:rowOff>
    </xdr:from>
    <xdr:to>
      <xdr:col>46</xdr:col>
      <xdr:colOff>38100</xdr:colOff>
      <xdr:row>77</xdr:row>
      <xdr:rowOff>8489</xdr:rowOff>
    </xdr:to>
    <xdr:sp macro="" textlink="">
      <xdr:nvSpPr>
        <xdr:cNvPr id="436" name="楕円 435"/>
        <xdr:cNvSpPr/>
      </xdr:nvSpPr>
      <xdr:spPr>
        <a:xfrm>
          <a:off x="86995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171066</xdr:rowOff>
    </xdr:from>
    <xdr:ext cx="469744" cy="259045"/>
    <xdr:sp macro="" textlink="">
      <xdr:nvSpPr>
        <xdr:cNvPr id="437" name="テキスト ボックス 436"/>
        <xdr:cNvSpPr txBox="1"/>
      </xdr:nvSpPr>
      <xdr:spPr>
        <a:xfrm>
          <a:off x="8515428" y="132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5645</xdr:rowOff>
    </xdr:from>
    <xdr:to>
      <xdr:col>41</xdr:col>
      <xdr:colOff>101600</xdr:colOff>
      <xdr:row>76</xdr:row>
      <xdr:rowOff>107245</xdr:rowOff>
    </xdr:to>
    <xdr:sp macro="" textlink="">
      <xdr:nvSpPr>
        <xdr:cNvPr id="438" name="楕円 437"/>
        <xdr:cNvSpPr/>
      </xdr:nvSpPr>
      <xdr:spPr>
        <a:xfrm>
          <a:off x="7810500" y="130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98372</xdr:rowOff>
    </xdr:from>
    <xdr:ext cx="469744" cy="259045"/>
    <xdr:sp macro="" textlink="">
      <xdr:nvSpPr>
        <xdr:cNvPr id="439" name="テキスト ボックス 438"/>
        <xdr:cNvSpPr txBox="1"/>
      </xdr:nvSpPr>
      <xdr:spPr>
        <a:xfrm>
          <a:off x="7626428" y="131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36642</xdr:rowOff>
    </xdr:from>
    <xdr:to>
      <xdr:col>36</xdr:col>
      <xdr:colOff>165100</xdr:colOff>
      <xdr:row>74</xdr:row>
      <xdr:rowOff>138242</xdr:rowOff>
    </xdr:to>
    <xdr:sp macro="" textlink="">
      <xdr:nvSpPr>
        <xdr:cNvPr id="440" name="楕円 439"/>
        <xdr:cNvSpPr/>
      </xdr:nvSpPr>
      <xdr:spPr>
        <a:xfrm>
          <a:off x="6921500" y="127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154769</xdr:rowOff>
    </xdr:from>
    <xdr:ext cx="534377" cy="259045"/>
    <xdr:sp macro="" textlink="">
      <xdr:nvSpPr>
        <xdr:cNvPr id="441" name="テキスト ボックス 440"/>
        <xdr:cNvSpPr txBox="1"/>
      </xdr:nvSpPr>
      <xdr:spPr>
        <a:xfrm>
          <a:off x="6705111" y="124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10038</xdr:rowOff>
    </xdr:from>
    <xdr:to>
      <xdr:col>55</xdr:col>
      <xdr:colOff>0</xdr:colOff>
      <xdr:row>96</xdr:row>
      <xdr:rowOff>63440</xdr:rowOff>
    </xdr:to>
    <xdr:cxnSp macro="">
      <xdr:nvCxnSpPr>
        <xdr:cNvPr id="468" name="直線コネクタ 467"/>
        <xdr:cNvCxnSpPr/>
      </xdr:nvCxnSpPr>
      <xdr:spPr>
        <a:xfrm>
          <a:off x="9639300" y="16469238"/>
          <a:ext cx="838200" cy="5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10038</xdr:rowOff>
    </xdr:from>
    <xdr:to>
      <xdr:col>50</xdr:col>
      <xdr:colOff>114300</xdr:colOff>
      <xdr:row>96</xdr:row>
      <xdr:rowOff>55849</xdr:rowOff>
    </xdr:to>
    <xdr:cxnSp macro="">
      <xdr:nvCxnSpPr>
        <xdr:cNvPr id="471" name="直線コネクタ 470"/>
        <xdr:cNvCxnSpPr/>
      </xdr:nvCxnSpPr>
      <xdr:spPr>
        <a:xfrm flipV="1">
          <a:off x="8750300" y="16469238"/>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55849</xdr:rowOff>
    </xdr:from>
    <xdr:to>
      <xdr:col>45</xdr:col>
      <xdr:colOff>177800</xdr:colOff>
      <xdr:row>96</xdr:row>
      <xdr:rowOff>125276</xdr:rowOff>
    </xdr:to>
    <xdr:cxnSp macro="">
      <xdr:nvCxnSpPr>
        <xdr:cNvPr id="474" name="直線コネクタ 473"/>
        <xdr:cNvCxnSpPr/>
      </xdr:nvCxnSpPr>
      <xdr:spPr>
        <a:xfrm flipV="1">
          <a:off x="7861300" y="16515049"/>
          <a:ext cx="889000" cy="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96952</xdr:rowOff>
    </xdr:from>
    <xdr:to>
      <xdr:col>41</xdr:col>
      <xdr:colOff>50800</xdr:colOff>
      <xdr:row>96</xdr:row>
      <xdr:rowOff>125276</xdr:rowOff>
    </xdr:to>
    <xdr:cxnSp macro="">
      <xdr:nvCxnSpPr>
        <xdr:cNvPr id="477" name="直線コネクタ 476"/>
        <xdr:cNvCxnSpPr/>
      </xdr:nvCxnSpPr>
      <xdr:spPr>
        <a:xfrm>
          <a:off x="6972300" y="16556152"/>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12640</xdr:rowOff>
    </xdr:from>
    <xdr:to>
      <xdr:col>55</xdr:col>
      <xdr:colOff>50800</xdr:colOff>
      <xdr:row>96</xdr:row>
      <xdr:rowOff>114240</xdr:rowOff>
    </xdr:to>
    <xdr:sp macro="" textlink="">
      <xdr:nvSpPr>
        <xdr:cNvPr id="487" name="楕円 486"/>
        <xdr:cNvSpPr/>
      </xdr:nvSpPr>
      <xdr:spPr>
        <a:xfrm>
          <a:off x="10426700" y="164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162517</xdr:rowOff>
    </xdr:from>
    <xdr:ext cx="534377" cy="259045"/>
    <xdr:sp macro="" textlink="">
      <xdr:nvSpPr>
        <xdr:cNvPr id="488" name="普通建設事業費 （ うち更新整備　）該当値テキスト"/>
        <xdr:cNvSpPr txBox="1"/>
      </xdr:nvSpPr>
      <xdr:spPr>
        <a:xfrm>
          <a:off x="10528300" y="164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130688</xdr:rowOff>
    </xdr:from>
    <xdr:to>
      <xdr:col>50</xdr:col>
      <xdr:colOff>165100</xdr:colOff>
      <xdr:row>96</xdr:row>
      <xdr:rowOff>60838</xdr:rowOff>
    </xdr:to>
    <xdr:sp macro="" textlink="">
      <xdr:nvSpPr>
        <xdr:cNvPr id="489" name="楕円 488"/>
        <xdr:cNvSpPr/>
      </xdr:nvSpPr>
      <xdr:spPr>
        <a:xfrm>
          <a:off x="9588500" y="164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77365</xdr:rowOff>
    </xdr:from>
    <xdr:ext cx="534377" cy="259045"/>
    <xdr:sp macro="" textlink="">
      <xdr:nvSpPr>
        <xdr:cNvPr id="490" name="テキスト ボックス 489"/>
        <xdr:cNvSpPr txBox="1"/>
      </xdr:nvSpPr>
      <xdr:spPr>
        <a:xfrm>
          <a:off x="9372111" y="161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5049</xdr:rowOff>
    </xdr:from>
    <xdr:to>
      <xdr:col>46</xdr:col>
      <xdr:colOff>38100</xdr:colOff>
      <xdr:row>96</xdr:row>
      <xdr:rowOff>106649</xdr:rowOff>
    </xdr:to>
    <xdr:sp macro="" textlink="">
      <xdr:nvSpPr>
        <xdr:cNvPr id="491" name="楕円 490"/>
        <xdr:cNvSpPr/>
      </xdr:nvSpPr>
      <xdr:spPr>
        <a:xfrm>
          <a:off x="8699500" y="164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97776</xdr:rowOff>
    </xdr:from>
    <xdr:ext cx="534377" cy="259045"/>
    <xdr:sp macro="" textlink="">
      <xdr:nvSpPr>
        <xdr:cNvPr id="492" name="テキスト ボックス 491"/>
        <xdr:cNvSpPr txBox="1"/>
      </xdr:nvSpPr>
      <xdr:spPr>
        <a:xfrm>
          <a:off x="8483111" y="165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74476</xdr:rowOff>
    </xdr:from>
    <xdr:to>
      <xdr:col>41</xdr:col>
      <xdr:colOff>101600</xdr:colOff>
      <xdr:row>97</xdr:row>
      <xdr:rowOff>4626</xdr:rowOff>
    </xdr:to>
    <xdr:sp macro="" textlink="">
      <xdr:nvSpPr>
        <xdr:cNvPr id="493" name="楕円 492"/>
        <xdr:cNvSpPr/>
      </xdr:nvSpPr>
      <xdr:spPr>
        <a:xfrm>
          <a:off x="78105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167203</xdr:rowOff>
    </xdr:from>
    <xdr:ext cx="534377" cy="259045"/>
    <xdr:sp macro="" textlink="">
      <xdr:nvSpPr>
        <xdr:cNvPr id="494" name="テキスト ボックス 493"/>
        <xdr:cNvSpPr txBox="1"/>
      </xdr:nvSpPr>
      <xdr:spPr>
        <a:xfrm>
          <a:off x="7594111" y="16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46152</xdr:rowOff>
    </xdr:from>
    <xdr:to>
      <xdr:col>36</xdr:col>
      <xdr:colOff>165100</xdr:colOff>
      <xdr:row>96</xdr:row>
      <xdr:rowOff>147752</xdr:rowOff>
    </xdr:to>
    <xdr:sp macro="" textlink="">
      <xdr:nvSpPr>
        <xdr:cNvPr id="495" name="楕円 494"/>
        <xdr:cNvSpPr/>
      </xdr:nvSpPr>
      <xdr:spPr>
        <a:xfrm>
          <a:off x="6921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138879</xdr:rowOff>
    </xdr:from>
    <xdr:ext cx="534377" cy="259045"/>
    <xdr:sp macro="" textlink="">
      <xdr:nvSpPr>
        <xdr:cNvPr id="496" name="テキスト ボックス 495"/>
        <xdr:cNvSpPr txBox="1"/>
      </xdr:nvSpPr>
      <xdr:spPr>
        <a:xfrm>
          <a:off x="6705111" y="165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95939</xdr:rowOff>
    </xdr:from>
    <xdr:to>
      <xdr:col>76</xdr:col>
      <xdr:colOff>114300</xdr:colOff>
      <xdr:row>39</xdr:row>
      <xdr:rowOff>98878</xdr:rowOff>
    </xdr:to>
    <xdr:cxnSp macro="">
      <xdr:nvCxnSpPr>
        <xdr:cNvPr id="533" name="直線コネクタ 532"/>
        <xdr:cNvCxnSpPr/>
      </xdr:nvCxnSpPr>
      <xdr:spPr>
        <a:xfrm>
          <a:off x="13703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93001</xdr:rowOff>
    </xdr:from>
    <xdr:to>
      <xdr:col>71</xdr:col>
      <xdr:colOff>177800</xdr:colOff>
      <xdr:row>39</xdr:row>
      <xdr:rowOff>95939</xdr:rowOff>
    </xdr:to>
    <xdr:cxnSp macro="">
      <xdr:nvCxnSpPr>
        <xdr:cNvPr id="536" name="直線コネクタ 535"/>
        <xdr:cNvCxnSpPr/>
      </xdr:nvCxnSpPr>
      <xdr:spPr>
        <a:xfrm>
          <a:off x="12814300" y="6779551"/>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45139</xdr:rowOff>
    </xdr:from>
    <xdr:to>
      <xdr:col>72</xdr:col>
      <xdr:colOff>38100</xdr:colOff>
      <xdr:row>39</xdr:row>
      <xdr:rowOff>146739</xdr:rowOff>
    </xdr:to>
    <xdr:sp macro="" textlink="">
      <xdr:nvSpPr>
        <xdr:cNvPr id="552" name="楕円 551"/>
        <xdr:cNvSpPr/>
      </xdr:nvSpPr>
      <xdr:spPr>
        <a:xfrm>
          <a:off x="1365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137866</xdr:rowOff>
    </xdr:from>
    <xdr:ext cx="313932" cy="259045"/>
    <xdr:sp macro="" textlink="">
      <xdr:nvSpPr>
        <xdr:cNvPr id="553" name="テキスト ボックス 552"/>
        <xdr:cNvSpPr txBox="1"/>
      </xdr:nvSpPr>
      <xdr:spPr>
        <a:xfrm>
          <a:off x="1354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42201</xdr:rowOff>
    </xdr:from>
    <xdr:to>
      <xdr:col>67</xdr:col>
      <xdr:colOff>101600</xdr:colOff>
      <xdr:row>39</xdr:row>
      <xdr:rowOff>143801</xdr:rowOff>
    </xdr:to>
    <xdr:sp macro="" textlink="">
      <xdr:nvSpPr>
        <xdr:cNvPr id="554" name="楕円 553"/>
        <xdr:cNvSpPr/>
      </xdr:nvSpPr>
      <xdr:spPr>
        <a:xfrm>
          <a:off x="12763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134928</xdr:rowOff>
    </xdr:from>
    <xdr:ext cx="313932" cy="259045"/>
    <xdr:sp macro="" textlink="">
      <xdr:nvSpPr>
        <xdr:cNvPr id="555" name="テキスト ボックス 554"/>
        <xdr:cNvSpPr txBox="1"/>
      </xdr:nvSpPr>
      <xdr:spPr>
        <a:xfrm>
          <a:off x="12657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155770</xdr:rowOff>
    </xdr:from>
    <xdr:to>
      <xdr:col>85</xdr:col>
      <xdr:colOff>127000</xdr:colOff>
      <xdr:row>76</xdr:row>
      <xdr:rowOff>157553</xdr:rowOff>
    </xdr:to>
    <xdr:cxnSp macro="">
      <xdr:nvCxnSpPr>
        <xdr:cNvPr id="632" name="直線コネクタ 631"/>
        <xdr:cNvCxnSpPr/>
      </xdr:nvCxnSpPr>
      <xdr:spPr>
        <a:xfrm>
          <a:off x="15481300" y="1318597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140249</xdr:rowOff>
    </xdr:from>
    <xdr:to>
      <xdr:col>81</xdr:col>
      <xdr:colOff>50800</xdr:colOff>
      <xdr:row>76</xdr:row>
      <xdr:rowOff>155770</xdr:rowOff>
    </xdr:to>
    <xdr:cxnSp macro="">
      <xdr:nvCxnSpPr>
        <xdr:cNvPr id="635" name="直線コネクタ 634"/>
        <xdr:cNvCxnSpPr/>
      </xdr:nvCxnSpPr>
      <xdr:spPr>
        <a:xfrm>
          <a:off x="14592300" y="13170449"/>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126212</xdr:rowOff>
    </xdr:from>
    <xdr:to>
      <xdr:col>76</xdr:col>
      <xdr:colOff>114300</xdr:colOff>
      <xdr:row>76</xdr:row>
      <xdr:rowOff>140249</xdr:rowOff>
    </xdr:to>
    <xdr:cxnSp macro="">
      <xdr:nvCxnSpPr>
        <xdr:cNvPr id="638" name="直線コネクタ 637"/>
        <xdr:cNvCxnSpPr/>
      </xdr:nvCxnSpPr>
      <xdr:spPr>
        <a:xfrm>
          <a:off x="13703300" y="13156412"/>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126212</xdr:rowOff>
    </xdr:from>
    <xdr:to>
      <xdr:col>71</xdr:col>
      <xdr:colOff>177800</xdr:colOff>
      <xdr:row>76</xdr:row>
      <xdr:rowOff>139517</xdr:rowOff>
    </xdr:to>
    <xdr:cxnSp macro="">
      <xdr:nvCxnSpPr>
        <xdr:cNvPr id="641" name="直線コネクタ 640"/>
        <xdr:cNvCxnSpPr/>
      </xdr:nvCxnSpPr>
      <xdr:spPr>
        <a:xfrm flipV="1">
          <a:off x="12814300" y="13156412"/>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106753</xdr:rowOff>
    </xdr:from>
    <xdr:to>
      <xdr:col>85</xdr:col>
      <xdr:colOff>177800</xdr:colOff>
      <xdr:row>77</xdr:row>
      <xdr:rowOff>36903</xdr:rowOff>
    </xdr:to>
    <xdr:sp macro="" textlink="">
      <xdr:nvSpPr>
        <xdr:cNvPr id="651" name="楕円 650"/>
        <xdr:cNvSpPr/>
      </xdr:nvSpPr>
      <xdr:spPr>
        <a:xfrm>
          <a:off x="16268700" y="131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129630</xdr:rowOff>
    </xdr:from>
    <xdr:ext cx="534377" cy="259045"/>
    <xdr:sp macro="" textlink="">
      <xdr:nvSpPr>
        <xdr:cNvPr id="652" name="公債費該当値テキスト"/>
        <xdr:cNvSpPr txBox="1"/>
      </xdr:nvSpPr>
      <xdr:spPr>
        <a:xfrm>
          <a:off x="16370300" y="12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104970</xdr:rowOff>
    </xdr:from>
    <xdr:to>
      <xdr:col>81</xdr:col>
      <xdr:colOff>101600</xdr:colOff>
      <xdr:row>77</xdr:row>
      <xdr:rowOff>35120</xdr:rowOff>
    </xdr:to>
    <xdr:sp macro="" textlink="">
      <xdr:nvSpPr>
        <xdr:cNvPr id="653" name="楕円 652"/>
        <xdr:cNvSpPr/>
      </xdr:nvSpPr>
      <xdr:spPr>
        <a:xfrm>
          <a:off x="15430500" y="131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51647</xdr:rowOff>
    </xdr:from>
    <xdr:ext cx="534377" cy="259045"/>
    <xdr:sp macro="" textlink="">
      <xdr:nvSpPr>
        <xdr:cNvPr id="654" name="テキスト ボックス 653"/>
        <xdr:cNvSpPr txBox="1"/>
      </xdr:nvSpPr>
      <xdr:spPr>
        <a:xfrm>
          <a:off x="15214111" y="12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89449</xdr:rowOff>
    </xdr:from>
    <xdr:to>
      <xdr:col>76</xdr:col>
      <xdr:colOff>165100</xdr:colOff>
      <xdr:row>77</xdr:row>
      <xdr:rowOff>19599</xdr:rowOff>
    </xdr:to>
    <xdr:sp macro="" textlink="">
      <xdr:nvSpPr>
        <xdr:cNvPr id="655" name="楕円 654"/>
        <xdr:cNvSpPr/>
      </xdr:nvSpPr>
      <xdr:spPr>
        <a:xfrm>
          <a:off x="14541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36126</xdr:rowOff>
    </xdr:from>
    <xdr:ext cx="534377" cy="259045"/>
    <xdr:sp macro="" textlink="">
      <xdr:nvSpPr>
        <xdr:cNvPr id="656" name="テキスト ボックス 655"/>
        <xdr:cNvSpPr txBox="1"/>
      </xdr:nvSpPr>
      <xdr:spPr>
        <a:xfrm>
          <a:off x="14325111" y="128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75412</xdr:rowOff>
    </xdr:from>
    <xdr:to>
      <xdr:col>72</xdr:col>
      <xdr:colOff>38100</xdr:colOff>
      <xdr:row>77</xdr:row>
      <xdr:rowOff>5562</xdr:rowOff>
    </xdr:to>
    <xdr:sp macro="" textlink="">
      <xdr:nvSpPr>
        <xdr:cNvPr id="657" name="楕円 656"/>
        <xdr:cNvSpPr/>
      </xdr:nvSpPr>
      <xdr:spPr>
        <a:xfrm>
          <a:off x="13652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22089</xdr:rowOff>
    </xdr:from>
    <xdr:ext cx="534377" cy="259045"/>
    <xdr:sp macro="" textlink="">
      <xdr:nvSpPr>
        <xdr:cNvPr id="658" name="テキスト ボックス 657"/>
        <xdr:cNvSpPr txBox="1"/>
      </xdr:nvSpPr>
      <xdr:spPr>
        <a:xfrm>
          <a:off x="13436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88717</xdr:rowOff>
    </xdr:from>
    <xdr:to>
      <xdr:col>67</xdr:col>
      <xdr:colOff>101600</xdr:colOff>
      <xdr:row>77</xdr:row>
      <xdr:rowOff>18867</xdr:rowOff>
    </xdr:to>
    <xdr:sp macro="" textlink="">
      <xdr:nvSpPr>
        <xdr:cNvPr id="659" name="楕円 658"/>
        <xdr:cNvSpPr/>
      </xdr:nvSpPr>
      <xdr:spPr>
        <a:xfrm>
          <a:off x="12763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35394</xdr:rowOff>
    </xdr:from>
    <xdr:ext cx="534377" cy="259045"/>
    <xdr:sp macro="" textlink="">
      <xdr:nvSpPr>
        <xdr:cNvPr id="660" name="テキスト ボックス 659"/>
        <xdr:cNvSpPr txBox="1"/>
      </xdr:nvSpPr>
      <xdr:spPr>
        <a:xfrm>
          <a:off x="12547111" y="128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122007</xdr:rowOff>
    </xdr:from>
    <xdr:to>
      <xdr:col>85</xdr:col>
      <xdr:colOff>127000</xdr:colOff>
      <xdr:row>98</xdr:row>
      <xdr:rowOff>134443</xdr:rowOff>
    </xdr:to>
    <xdr:cxnSp macro="">
      <xdr:nvCxnSpPr>
        <xdr:cNvPr id="687" name="直線コネクタ 686"/>
        <xdr:cNvCxnSpPr/>
      </xdr:nvCxnSpPr>
      <xdr:spPr>
        <a:xfrm>
          <a:off x="15481300" y="16924107"/>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122007</xdr:rowOff>
    </xdr:from>
    <xdr:to>
      <xdr:col>81</xdr:col>
      <xdr:colOff>50800</xdr:colOff>
      <xdr:row>98</xdr:row>
      <xdr:rowOff>137230</xdr:rowOff>
    </xdr:to>
    <xdr:cxnSp macro="">
      <xdr:nvCxnSpPr>
        <xdr:cNvPr id="690" name="直線コネクタ 689"/>
        <xdr:cNvCxnSpPr/>
      </xdr:nvCxnSpPr>
      <xdr:spPr>
        <a:xfrm flipV="1">
          <a:off x="14592300" y="16924107"/>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135951</xdr:rowOff>
    </xdr:from>
    <xdr:to>
      <xdr:col>76</xdr:col>
      <xdr:colOff>114300</xdr:colOff>
      <xdr:row>98</xdr:row>
      <xdr:rowOff>137230</xdr:rowOff>
    </xdr:to>
    <xdr:cxnSp macro="">
      <xdr:nvCxnSpPr>
        <xdr:cNvPr id="693" name="直線コネクタ 692"/>
        <xdr:cNvCxnSpPr/>
      </xdr:nvCxnSpPr>
      <xdr:spPr>
        <a:xfrm>
          <a:off x="13703300" y="16938051"/>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98231</xdr:rowOff>
    </xdr:from>
    <xdr:to>
      <xdr:col>71</xdr:col>
      <xdr:colOff>177800</xdr:colOff>
      <xdr:row>98</xdr:row>
      <xdr:rowOff>135951</xdr:rowOff>
    </xdr:to>
    <xdr:cxnSp macro="">
      <xdr:nvCxnSpPr>
        <xdr:cNvPr id="696" name="直線コネクタ 695"/>
        <xdr:cNvCxnSpPr/>
      </xdr:nvCxnSpPr>
      <xdr:spPr>
        <a:xfrm>
          <a:off x="12814300" y="1690033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83643</xdr:rowOff>
    </xdr:from>
    <xdr:to>
      <xdr:col>85</xdr:col>
      <xdr:colOff>177800</xdr:colOff>
      <xdr:row>99</xdr:row>
      <xdr:rowOff>13793</xdr:rowOff>
    </xdr:to>
    <xdr:sp macro="" textlink="">
      <xdr:nvSpPr>
        <xdr:cNvPr id="706" name="楕円 705"/>
        <xdr:cNvSpPr/>
      </xdr:nvSpPr>
      <xdr:spPr>
        <a:xfrm>
          <a:off x="162687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170020</xdr:rowOff>
    </xdr:from>
    <xdr:ext cx="378565" cy="259045"/>
    <xdr:sp macro="" textlink="">
      <xdr:nvSpPr>
        <xdr:cNvPr id="707" name="積立金該当値テキスト"/>
        <xdr:cNvSpPr txBox="1"/>
      </xdr:nvSpPr>
      <xdr:spPr>
        <a:xfrm>
          <a:off x="16370300" y="1680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71207</xdr:rowOff>
    </xdr:from>
    <xdr:to>
      <xdr:col>81</xdr:col>
      <xdr:colOff>101600</xdr:colOff>
      <xdr:row>99</xdr:row>
      <xdr:rowOff>1357</xdr:rowOff>
    </xdr:to>
    <xdr:sp macro="" textlink="">
      <xdr:nvSpPr>
        <xdr:cNvPr id="708" name="楕円 707"/>
        <xdr:cNvSpPr/>
      </xdr:nvSpPr>
      <xdr:spPr>
        <a:xfrm>
          <a:off x="15430500" y="16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163934</xdr:rowOff>
    </xdr:from>
    <xdr:ext cx="378565" cy="259045"/>
    <xdr:sp macro="" textlink="">
      <xdr:nvSpPr>
        <xdr:cNvPr id="709" name="テキスト ボックス 708"/>
        <xdr:cNvSpPr txBox="1"/>
      </xdr:nvSpPr>
      <xdr:spPr>
        <a:xfrm>
          <a:off x="15292017" y="1696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86430</xdr:rowOff>
    </xdr:from>
    <xdr:to>
      <xdr:col>76</xdr:col>
      <xdr:colOff>165100</xdr:colOff>
      <xdr:row>99</xdr:row>
      <xdr:rowOff>16580</xdr:rowOff>
    </xdr:to>
    <xdr:sp macro="" textlink="">
      <xdr:nvSpPr>
        <xdr:cNvPr id="710" name="楕円 709"/>
        <xdr:cNvSpPr/>
      </xdr:nvSpPr>
      <xdr:spPr>
        <a:xfrm>
          <a:off x="14541500" y="16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7707</xdr:rowOff>
    </xdr:from>
    <xdr:ext cx="313932" cy="259045"/>
    <xdr:sp macro="" textlink="">
      <xdr:nvSpPr>
        <xdr:cNvPr id="711" name="テキスト ボックス 710"/>
        <xdr:cNvSpPr txBox="1"/>
      </xdr:nvSpPr>
      <xdr:spPr>
        <a:xfrm>
          <a:off x="14435333" y="16981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85151</xdr:rowOff>
    </xdr:from>
    <xdr:to>
      <xdr:col>72</xdr:col>
      <xdr:colOff>38100</xdr:colOff>
      <xdr:row>99</xdr:row>
      <xdr:rowOff>15301</xdr:rowOff>
    </xdr:to>
    <xdr:sp macro="" textlink="">
      <xdr:nvSpPr>
        <xdr:cNvPr id="712" name="楕円 711"/>
        <xdr:cNvSpPr/>
      </xdr:nvSpPr>
      <xdr:spPr>
        <a:xfrm>
          <a:off x="136525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6428</xdr:rowOff>
    </xdr:from>
    <xdr:ext cx="313932" cy="259045"/>
    <xdr:sp macro="" textlink="">
      <xdr:nvSpPr>
        <xdr:cNvPr id="713" name="テキスト ボックス 712"/>
        <xdr:cNvSpPr txBox="1"/>
      </xdr:nvSpPr>
      <xdr:spPr>
        <a:xfrm>
          <a:off x="13546333" y="16979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47431</xdr:rowOff>
    </xdr:from>
    <xdr:to>
      <xdr:col>67</xdr:col>
      <xdr:colOff>101600</xdr:colOff>
      <xdr:row>98</xdr:row>
      <xdr:rowOff>149031</xdr:rowOff>
    </xdr:to>
    <xdr:sp macro="" textlink="">
      <xdr:nvSpPr>
        <xdr:cNvPr id="714" name="楕円 713"/>
        <xdr:cNvSpPr/>
      </xdr:nvSpPr>
      <xdr:spPr>
        <a:xfrm>
          <a:off x="127635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140158</xdr:rowOff>
    </xdr:from>
    <xdr:ext cx="378565" cy="259045"/>
    <xdr:sp macro="" textlink="">
      <xdr:nvSpPr>
        <xdr:cNvPr id="715" name="テキスト ボックス 714"/>
        <xdr:cNvSpPr txBox="1"/>
      </xdr:nvSpPr>
      <xdr:spPr>
        <a:xfrm>
          <a:off x="12625017" y="1694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160655</xdr:rowOff>
    </xdr:from>
    <xdr:to>
      <xdr:col>116</xdr:col>
      <xdr:colOff>63500</xdr:colOff>
      <xdr:row>39</xdr:row>
      <xdr:rowOff>16256</xdr:rowOff>
    </xdr:to>
    <xdr:cxnSp macro="">
      <xdr:nvCxnSpPr>
        <xdr:cNvPr id="744" name="直線コネクタ 743"/>
        <xdr:cNvCxnSpPr/>
      </xdr:nvCxnSpPr>
      <xdr:spPr>
        <a:xfrm flipV="1">
          <a:off x="21323300" y="667575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14922</xdr:rowOff>
    </xdr:from>
    <xdr:to>
      <xdr:col>111</xdr:col>
      <xdr:colOff>177800</xdr:colOff>
      <xdr:row>39</xdr:row>
      <xdr:rowOff>16256</xdr:rowOff>
    </xdr:to>
    <xdr:cxnSp macro="">
      <xdr:nvCxnSpPr>
        <xdr:cNvPr id="747" name="直線コネクタ 746"/>
        <xdr:cNvCxnSpPr/>
      </xdr:nvCxnSpPr>
      <xdr:spPr>
        <a:xfrm>
          <a:off x="20434300" y="67014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14922</xdr:rowOff>
    </xdr:from>
    <xdr:to>
      <xdr:col>107</xdr:col>
      <xdr:colOff>50800</xdr:colOff>
      <xdr:row>39</xdr:row>
      <xdr:rowOff>15875</xdr:rowOff>
    </xdr:to>
    <xdr:cxnSp macro="">
      <xdr:nvCxnSpPr>
        <xdr:cNvPr id="750" name="直線コネクタ 749"/>
        <xdr:cNvCxnSpPr/>
      </xdr:nvCxnSpPr>
      <xdr:spPr>
        <a:xfrm flipV="1">
          <a:off x="19545300" y="670147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5588</xdr:rowOff>
    </xdr:from>
    <xdr:to>
      <xdr:col>102</xdr:col>
      <xdr:colOff>114300</xdr:colOff>
      <xdr:row>39</xdr:row>
      <xdr:rowOff>15875</xdr:rowOff>
    </xdr:to>
    <xdr:cxnSp macro="">
      <xdr:nvCxnSpPr>
        <xdr:cNvPr id="753" name="直線コネクタ 752"/>
        <xdr:cNvCxnSpPr/>
      </xdr:nvCxnSpPr>
      <xdr:spPr>
        <a:xfrm>
          <a:off x="18656300" y="66921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109855</xdr:rowOff>
    </xdr:from>
    <xdr:to>
      <xdr:col>116</xdr:col>
      <xdr:colOff>114300</xdr:colOff>
      <xdr:row>39</xdr:row>
      <xdr:rowOff>40005</xdr:rowOff>
    </xdr:to>
    <xdr:sp macro="" textlink="">
      <xdr:nvSpPr>
        <xdr:cNvPr id="763" name="楕円 762"/>
        <xdr:cNvSpPr/>
      </xdr:nvSpPr>
      <xdr:spPr>
        <a:xfrm>
          <a:off x="221107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24782</xdr:rowOff>
    </xdr:from>
    <xdr:ext cx="378565" cy="259045"/>
    <xdr:sp macro="" textlink="">
      <xdr:nvSpPr>
        <xdr:cNvPr id="764" name="投資及び出資金該当値テキスト"/>
        <xdr:cNvSpPr txBox="1"/>
      </xdr:nvSpPr>
      <xdr:spPr>
        <a:xfrm>
          <a:off x="22212300" y="653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136906</xdr:rowOff>
    </xdr:from>
    <xdr:to>
      <xdr:col>112</xdr:col>
      <xdr:colOff>38100</xdr:colOff>
      <xdr:row>39</xdr:row>
      <xdr:rowOff>67056</xdr:rowOff>
    </xdr:to>
    <xdr:sp macro="" textlink="">
      <xdr:nvSpPr>
        <xdr:cNvPr id="765" name="楕円 764"/>
        <xdr:cNvSpPr/>
      </xdr:nvSpPr>
      <xdr:spPr>
        <a:xfrm>
          <a:off x="21272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58183</xdr:rowOff>
    </xdr:from>
    <xdr:ext cx="378565" cy="259045"/>
    <xdr:sp macro="" textlink="">
      <xdr:nvSpPr>
        <xdr:cNvPr id="766" name="テキスト ボックス 765"/>
        <xdr:cNvSpPr txBox="1"/>
      </xdr:nvSpPr>
      <xdr:spPr>
        <a:xfrm>
          <a:off x="21134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135572</xdr:rowOff>
    </xdr:from>
    <xdr:to>
      <xdr:col>107</xdr:col>
      <xdr:colOff>101600</xdr:colOff>
      <xdr:row>39</xdr:row>
      <xdr:rowOff>65722</xdr:rowOff>
    </xdr:to>
    <xdr:sp macro="" textlink="">
      <xdr:nvSpPr>
        <xdr:cNvPr id="767" name="楕円 766"/>
        <xdr:cNvSpPr/>
      </xdr:nvSpPr>
      <xdr:spPr>
        <a:xfrm>
          <a:off x="20383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56849</xdr:rowOff>
    </xdr:from>
    <xdr:ext cx="378565" cy="259045"/>
    <xdr:sp macro="" textlink="">
      <xdr:nvSpPr>
        <xdr:cNvPr id="768" name="テキスト ボックス 767"/>
        <xdr:cNvSpPr txBox="1"/>
      </xdr:nvSpPr>
      <xdr:spPr>
        <a:xfrm>
          <a:off x="20245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136525</xdr:rowOff>
    </xdr:from>
    <xdr:to>
      <xdr:col>102</xdr:col>
      <xdr:colOff>165100</xdr:colOff>
      <xdr:row>39</xdr:row>
      <xdr:rowOff>66675</xdr:rowOff>
    </xdr:to>
    <xdr:sp macro="" textlink="">
      <xdr:nvSpPr>
        <xdr:cNvPr id="769" name="楕円 768"/>
        <xdr:cNvSpPr/>
      </xdr:nvSpPr>
      <xdr:spPr>
        <a:xfrm>
          <a:off x="19494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57802</xdr:rowOff>
    </xdr:from>
    <xdr:ext cx="378565" cy="259045"/>
    <xdr:sp macro="" textlink="">
      <xdr:nvSpPr>
        <xdr:cNvPr id="770" name="テキスト ボックス 769"/>
        <xdr:cNvSpPr txBox="1"/>
      </xdr:nvSpPr>
      <xdr:spPr>
        <a:xfrm>
          <a:off x="19356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71" name="楕円 770"/>
        <xdr:cNvSpPr/>
      </xdr:nvSpPr>
      <xdr:spPr>
        <a:xfrm>
          <a:off x="18605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47515</xdr:rowOff>
    </xdr:from>
    <xdr:ext cx="378565" cy="259045"/>
    <xdr:sp macro="" textlink="">
      <xdr:nvSpPr>
        <xdr:cNvPr id="772" name="テキスト ボックス 771"/>
        <xdr:cNvSpPr txBox="1"/>
      </xdr:nvSpPr>
      <xdr:spPr>
        <a:xfrm>
          <a:off x="18467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120612</xdr:rowOff>
    </xdr:from>
    <xdr:to>
      <xdr:col>116</xdr:col>
      <xdr:colOff>63500</xdr:colOff>
      <xdr:row>55</xdr:row>
      <xdr:rowOff>144043</xdr:rowOff>
    </xdr:to>
    <xdr:cxnSp macro="">
      <xdr:nvCxnSpPr>
        <xdr:cNvPr id="797" name="直線コネクタ 796"/>
        <xdr:cNvCxnSpPr/>
      </xdr:nvCxnSpPr>
      <xdr:spPr>
        <a:xfrm>
          <a:off x="21323300" y="9550362"/>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120612</xdr:rowOff>
    </xdr:from>
    <xdr:to>
      <xdr:col>111</xdr:col>
      <xdr:colOff>177800</xdr:colOff>
      <xdr:row>55</xdr:row>
      <xdr:rowOff>150216</xdr:rowOff>
    </xdr:to>
    <xdr:cxnSp macro="">
      <xdr:nvCxnSpPr>
        <xdr:cNvPr id="800" name="直線コネクタ 799"/>
        <xdr:cNvCxnSpPr/>
      </xdr:nvCxnSpPr>
      <xdr:spPr>
        <a:xfrm flipV="1">
          <a:off x="20434300" y="955036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150216</xdr:rowOff>
    </xdr:from>
    <xdr:to>
      <xdr:col>107</xdr:col>
      <xdr:colOff>50800</xdr:colOff>
      <xdr:row>56</xdr:row>
      <xdr:rowOff>47517</xdr:rowOff>
    </xdr:to>
    <xdr:cxnSp macro="">
      <xdr:nvCxnSpPr>
        <xdr:cNvPr id="803" name="直線コネクタ 802"/>
        <xdr:cNvCxnSpPr/>
      </xdr:nvCxnSpPr>
      <xdr:spPr>
        <a:xfrm flipV="1">
          <a:off x="19545300" y="9579966"/>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45860</xdr:rowOff>
    </xdr:from>
    <xdr:to>
      <xdr:col>102</xdr:col>
      <xdr:colOff>114300</xdr:colOff>
      <xdr:row>56</xdr:row>
      <xdr:rowOff>47517</xdr:rowOff>
    </xdr:to>
    <xdr:cxnSp macro="">
      <xdr:nvCxnSpPr>
        <xdr:cNvPr id="806" name="直線コネクタ 805"/>
        <xdr:cNvCxnSpPr/>
      </xdr:nvCxnSpPr>
      <xdr:spPr>
        <a:xfrm>
          <a:off x="18656300" y="964706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8" name="テキスト ボックス 807"/>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10" name="テキスト ボックス 809"/>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93243</xdr:rowOff>
    </xdr:from>
    <xdr:to>
      <xdr:col>116</xdr:col>
      <xdr:colOff>114300</xdr:colOff>
      <xdr:row>56</xdr:row>
      <xdr:rowOff>23393</xdr:rowOff>
    </xdr:to>
    <xdr:sp macro="" textlink="">
      <xdr:nvSpPr>
        <xdr:cNvPr id="816" name="楕円 815"/>
        <xdr:cNvSpPr/>
      </xdr:nvSpPr>
      <xdr:spPr>
        <a:xfrm>
          <a:off x="22110700" y="95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116120</xdr:rowOff>
    </xdr:from>
    <xdr:ext cx="469744" cy="259045"/>
    <xdr:sp macro="" textlink="">
      <xdr:nvSpPr>
        <xdr:cNvPr id="817" name="貸付金該当値テキスト"/>
        <xdr:cNvSpPr txBox="1"/>
      </xdr:nvSpPr>
      <xdr:spPr>
        <a:xfrm>
          <a:off x="22212300" y="93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69812</xdr:rowOff>
    </xdr:from>
    <xdr:to>
      <xdr:col>112</xdr:col>
      <xdr:colOff>38100</xdr:colOff>
      <xdr:row>55</xdr:row>
      <xdr:rowOff>171412</xdr:rowOff>
    </xdr:to>
    <xdr:sp macro="" textlink="">
      <xdr:nvSpPr>
        <xdr:cNvPr id="818" name="楕円 817"/>
        <xdr:cNvSpPr/>
      </xdr:nvSpPr>
      <xdr:spPr>
        <a:xfrm>
          <a:off x="21272500" y="94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16489</xdr:rowOff>
    </xdr:from>
    <xdr:ext cx="469744" cy="259045"/>
    <xdr:sp macro="" textlink="">
      <xdr:nvSpPr>
        <xdr:cNvPr id="819" name="テキスト ボックス 818"/>
        <xdr:cNvSpPr txBox="1"/>
      </xdr:nvSpPr>
      <xdr:spPr>
        <a:xfrm>
          <a:off x="21088428" y="927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99416</xdr:rowOff>
    </xdr:from>
    <xdr:to>
      <xdr:col>107</xdr:col>
      <xdr:colOff>101600</xdr:colOff>
      <xdr:row>56</xdr:row>
      <xdr:rowOff>29566</xdr:rowOff>
    </xdr:to>
    <xdr:sp macro="" textlink="">
      <xdr:nvSpPr>
        <xdr:cNvPr id="820" name="楕円 819"/>
        <xdr:cNvSpPr/>
      </xdr:nvSpPr>
      <xdr:spPr>
        <a:xfrm>
          <a:off x="20383500" y="95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46093</xdr:rowOff>
    </xdr:from>
    <xdr:ext cx="469744" cy="259045"/>
    <xdr:sp macro="" textlink="">
      <xdr:nvSpPr>
        <xdr:cNvPr id="821" name="テキスト ボックス 820"/>
        <xdr:cNvSpPr txBox="1"/>
      </xdr:nvSpPr>
      <xdr:spPr>
        <a:xfrm>
          <a:off x="20199428" y="930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168167</xdr:rowOff>
    </xdr:from>
    <xdr:to>
      <xdr:col>102</xdr:col>
      <xdr:colOff>165100</xdr:colOff>
      <xdr:row>56</xdr:row>
      <xdr:rowOff>98317</xdr:rowOff>
    </xdr:to>
    <xdr:sp macro="" textlink="">
      <xdr:nvSpPr>
        <xdr:cNvPr id="822" name="楕円 821"/>
        <xdr:cNvSpPr/>
      </xdr:nvSpPr>
      <xdr:spPr>
        <a:xfrm>
          <a:off x="19494500" y="95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114844</xdr:rowOff>
    </xdr:from>
    <xdr:ext cx="469744" cy="259045"/>
    <xdr:sp macro="" textlink="">
      <xdr:nvSpPr>
        <xdr:cNvPr id="823" name="テキスト ボックス 822"/>
        <xdr:cNvSpPr txBox="1"/>
      </xdr:nvSpPr>
      <xdr:spPr>
        <a:xfrm>
          <a:off x="19310428" y="93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166510</xdr:rowOff>
    </xdr:from>
    <xdr:to>
      <xdr:col>98</xdr:col>
      <xdr:colOff>38100</xdr:colOff>
      <xdr:row>56</xdr:row>
      <xdr:rowOff>96660</xdr:rowOff>
    </xdr:to>
    <xdr:sp macro="" textlink="">
      <xdr:nvSpPr>
        <xdr:cNvPr id="824" name="楕円 823"/>
        <xdr:cNvSpPr/>
      </xdr:nvSpPr>
      <xdr:spPr>
        <a:xfrm>
          <a:off x="18605500" y="95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113187</xdr:rowOff>
    </xdr:from>
    <xdr:ext cx="469744" cy="259045"/>
    <xdr:sp macro="" textlink="">
      <xdr:nvSpPr>
        <xdr:cNvPr id="825" name="テキスト ボックス 824"/>
        <xdr:cNvSpPr txBox="1"/>
      </xdr:nvSpPr>
      <xdr:spPr>
        <a:xfrm>
          <a:off x="18421428" y="937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134900</xdr:rowOff>
    </xdr:from>
    <xdr:to>
      <xdr:col>116</xdr:col>
      <xdr:colOff>63500</xdr:colOff>
      <xdr:row>71</xdr:row>
      <xdr:rowOff>46431</xdr:rowOff>
    </xdr:to>
    <xdr:cxnSp macro="">
      <xdr:nvCxnSpPr>
        <xdr:cNvPr id="853" name="直線コネクタ 852"/>
        <xdr:cNvCxnSpPr/>
      </xdr:nvCxnSpPr>
      <xdr:spPr>
        <a:xfrm flipV="1">
          <a:off x="21323300" y="12136400"/>
          <a:ext cx="8382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11684</xdr:rowOff>
    </xdr:from>
    <xdr:to>
      <xdr:col>111</xdr:col>
      <xdr:colOff>177800</xdr:colOff>
      <xdr:row>71</xdr:row>
      <xdr:rowOff>46431</xdr:rowOff>
    </xdr:to>
    <xdr:cxnSp macro="">
      <xdr:nvCxnSpPr>
        <xdr:cNvPr id="856" name="直線コネクタ 855"/>
        <xdr:cNvCxnSpPr/>
      </xdr:nvCxnSpPr>
      <xdr:spPr>
        <a:xfrm>
          <a:off x="20434300" y="1218463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11684</xdr:rowOff>
    </xdr:from>
    <xdr:to>
      <xdr:col>107</xdr:col>
      <xdr:colOff>50800</xdr:colOff>
      <xdr:row>71</xdr:row>
      <xdr:rowOff>95626</xdr:rowOff>
    </xdr:to>
    <xdr:cxnSp macro="">
      <xdr:nvCxnSpPr>
        <xdr:cNvPr id="859" name="直線コネクタ 858"/>
        <xdr:cNvCxnSpPr/>
      </xdr:nvCxnSpPr>
      <xdr:spPr>
        <a:xfrm flipV="1">
          <a:off x="19545300" y="1218463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80264</xdr:rowOff>
    </xdr:from>
    <xdr:to>
      <xdr:col>102</xdr:col>
      <xdr:colOff>114300</xdr:colOff>
      <xdr:row>71</xdr:row>
      <xdr:rowOff>95626</xdr:rowOff>
    </xdr:to>
    <xdr:cxnSp macro="">
      <xdr:nvCxnSpPr>
        <xdr:cNvPr id="862" name="直線コネクタ 861"/>
        <xdr:cNvCxnSpPr/>
      </xdr:nvCxnSpPr>
      <xdr:spPr>
        <a:xfrm>
          <a:off x="18656300" y="1225321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84100</xdr:rowOff>
    </xdr:from>
    <xdr:to>
      <xdr:col>116</xdr:col>
      <xdr:colOff>114300</xdr:colOff>
      <xdr:row>71</xdr:row>
      <xdr:rowOff>14250</xdr:rowOff>
    </xdr:to>
    <xdr:sp macro="" textlink="">
      <xdr:nvSpPr>
        <xdr:cNvPr id="872" name="楕円 871"/>
        <xdr:cNvSpPr/>
      </xdr:nvSpPr>
      <xdr:spPr>
        <a:xfrm>
          <a:off x="221107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37127</xdr:rowOff>
    </xdr:from>
    <xdr:ext cx="534377" cy="259045"/>
    <xdr:sp macro="" textlink="">
      <xdr:nvSpPr>
        <xdr:cNvPr id="873" name="繰出金該当値テキスト"/>
        <xdr:cNvSpPr txBox="1"/>
      </xdr:nvSpPr>
      <xdr:spPr>
        <a:xfrm>
          <a:off x="22212300" y="120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167081</xdr:rowOff>
    </xdr:from>
    <xdr:to>
      <xdr:col>112</xdr:col>
      <xdr:colOff>38100</xdr:colOff>
      <xdr:row>71</xdr:row>
      <xdr:rowOff>97231</xdr:rowOff>
    </xdr:to>
    <xdr:sp macro="" textlink="">
      <xdr:nvSpPr>
        <xdr:cNvPr id="874" name="楕円 873"/>
        <xdr:cNvSpPr/>
      </xdr:nvSpPr>
      <xdr:spPr>
        <a:xfrm>
          <a:off x="212725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113758</xdr:rowOff>
    </xdr:from>
    <xdr:ext cx="534377" cy="259045"/>
    <xdr:sp macro="" textlink="">
      <xdr:nvSpPr>
        <xdr:cNvPr id="875" name="テキスト ボックス 874"/>
        <xdr:cNvSpPr txBox="1"/>
      </xdr:nvSpPr>
      <xdr:spPr>
        <a:xfrm>
          <a:off x="21056111" y="119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132334</xdr:rowOff>
    </xdr:from>
    <xdr:to>
      <xdr:col>107</xdr:col>
      <xdr:colOff>101600</xdr:colOff>
      <xdr:row>71</xdr:row>
      <xdr:rowOff>62484</xdr:rowOff>
    </xdr:to>
    <xdr:sp macro="" textlink="">
      <xdr:nvSpPr>
        <xdr:cNvPr id="876" name="楕円 875"/>
        <xdr:cNvSpPr/>
      </xdr:nvSpPr>
      <xdr:spPr>
        <a:xfrm>
          <a:off x="20383500" y="121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79011</xdr:rowOff>
    </xdr:from>
    <xdr:ext cx="534377" cy="259045"/>
    <xdr:sp macro="" textlink="">
      <xdr:nvSpPr>
        <xdr:cNvPr id="877" name="テキスト ボックス 876"/>
        <xdr:cNvSpPr txBox="1"/>
      </xdr:nvSpPr>
      <xdr:spPr>
        <a:xfrm>
          <a:off x="20167111" y="119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44826</xdr:rowOff>
    </xdr:from>
    <xdr:to>
      <xdr:col>102</xdr:col>
      <xdr:colOff>165100</xdr:colOff>
      <xdr:row>71</xdr:row>
      <xdr:rowOff>146426</xdr:rowOff>
    </xdr:to>
    <xdr:sp macro="" textlink="">
      <xdr:nvSpPr>
        <xdr:cNvPr id="878" name="楕円 877"/>
        <xdr:cNvSpPr/>
      </xdr:nvSpPr>
      <xdr:spPr>
        <a:xfrm>
          <a:off x="194945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162953</xdr:rowOff>
    </xdr:from>
    <xdr:ext cx="534377" cy="259045"/>
    <xdr:sp macro="" textlink="">
      <xdr:nvSpPr>
        <xdr:cNvPr id="879" name="テキスト ボックス 878"/>
        <xdr:cNvSpPr txBox="1"/>
      </xdr:nvSpPr>
      <xdr:spPr>
        <a:xfrm>
          <a:off x="19278111" y="119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29464</xdr:rowOff>
    </xdr:from>
    <xdr:to>
      <xdr:col>98</xdr:col>
      <xdr:colOff>38100</xdr:colOff>
      <xdr:row>71</xdr:row>
      <xdr:rowOff>131064</xdr:rowOff>
    </xdr:to>
    <xdr:sp macro="" textlink="">
      <xdr:nvSpPr>
        <xdr:cNvPr id="880" name="楕円 879"/>
        <xdr:cNvSpPr/>
      </xdr:nvSpPr>
      <xdr:spPr>
        <a:xfrm>
          <a:off x="18605500" y="122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147591</xdr:rowOff>
    </xdr:from>
    <xdr:ext cx="534377" cy="259045"/>
    <xdr:sp macro="" textlink="">
      <xdr:nvSpPr>
        <xdr:cNvPr id="881" name="テキスト ボックス 880"/>
        <xdr:cNvSpPr txBox="1"/>
      </xdr:nvSpPr>
      <xdr:spPr>
        <a:xfrm>
          <a:off x="18389111" y="119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扶助費の増額により義務的経費は増加している。また特別会計への繰出金が類似団体を上回り依然として高い水準にある。今後とも、効率的かつ効果的な財政運営に努めていく必要がある。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91440</xdr:rowOff>
    </xdr:from>
    <xdr:to>
      <xdr:col>24</xdr:col>
      <xdr:colOff>63500</xdr:colOff>
      <xdr:row>35</xdr:row>
      <xdr:rowOff>152400</xdr:rowOff>
    </xdr:to>
    <xdr:cxnSp macro="">
      <xdr:nvCxnSpPr>
        <xdr:cNvPr id="61" name="直線コネクタ 60"/>
        <xdr:cNvCxnSpPr/>
      </xdr:nvCxnSpPr>
      <xdr:spPr>
        <a:xfrm flipV="1">
          <a:off x="3797300" y="60921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152400</xdr:rowOff>
    </xdr:to>
    <xdr:cxnSp macro="">
      <xdr:nvCxnSpPr>
        <xdr:cNvPr id="64" name="直線コネクタ 63"/>
        <xdr:cNvCxnSpPr/>
      </xdr:nvCxnSpPr>
      <xdr:spPr>
        <a:xfrm>
          <a:off x="2908300" y="60998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30480</xdr:rowOff>
    </xdr:from>
    <xdr:to>
      <xdr:col>15</xdr:col>
      <xdr:colOff>50800</xdr:colOff>
      <xdr:row>35</xdr:row>
      <xdr:rowOff>99060</xdr:rowOff>
    </xdr:to>
    <xdr:cxnSp macro="">
      <xdr:nvCxnSpPr>
        <xdr:cNvPr id="67" name="直線コネクタ 66"/>
        <xdr:cNvCxnSpPr/>
      </xdr:nvCxnSpPr>
      <xdr:spPr>
        <a:xfrm>
          <a:off x="2019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35560</xdr:rowOff>
    </xdr:from>
    <xdr:to>
      <xdr:col>10</xdr:col>
      <xdr:colOff>114300</xdr:colOff>
      <xdr:row>35</xdr:row>
      <xdr:rowOff>30480</xdr:rowOff>
    </xdr:to>
    <xdr:cxnSp macro="">
      <xdr:nvCxnSpPr>
        <xdr:cNvPr id="70" name="直線コネクタ 69"/>
        <xdr:cNvCxnSpPr/>
      </xdr:nvCxnSpPr>
      <xdr:spPr>
        <a:xfrm>
          <a:off x="1130300" y="569341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40640</xdr:rowOff>
    </xdr:from>
    <xdr:to>
      <xdr:col>24</xdr:col>
      <xdr:colOff>114300</xdr:colOff>
      <xdr:row>35</xdr:row>
      <xdr:rowOff>142240</xdr:rowOff>
    </xdr:to>
    <xdr:sp macro="" textlink="">
      <xdr:nvSpPr>
        <xdr:cNvPr id="80" name="楕円 79"/>
        <xdr:cNvSpPr/>
      </xdr:nvSpPr>
      <xdr:spPr>
        <a:xfrm>
          <a:off x="4584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19067</xdr:rowOff>
    </xdr:from>
    <xdr:ext cx="469744" cy="259045"/>
    <xdr:sp macro="" textlink="">
      <xdr:nvSpPr>
        <xdr:cNvPr id="81" name="議会費該当値テキスト"/>
        <xdr:cNvSpPr txBox="1"/>
      </xdr:nvSpPr>
      <xdr:spPr>
        <a:xfrm>
          <a:off x="4686300" y="601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82" name="楕円 81"/>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22877</xdr:rowOff>
    </xdr:from>
    <xdr:ext cx="469744" cy="259045"/>
    <xdr:sp macro="" textlink="">
      <xdr:nvSpPr>
        <xdr:cNvPr id="83" name="テキスト ボックス 82"/>
        <xdr:cNvSpPr txBox="1"/>
      </xdr:nvSpPr>
      <xdr:spPr>
        <a:xfrm>
          <a:off x="3562428"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48260</xdr:rowOff>
    </xdr:from>
    <xdr:to>
      <xdr:col>15</xdr:col>
      <xdr:colOff>101600</xdr:colOff>
      <xdr:row>35</xdr:row>
      <xdr:rowOff>149860</xdr:rowOff>
    </xdr:to>
    <xdr:sp macro="" textlink="">
      <xdr:nvSpPr>
        <xdr:cNvPr id="84" name="楕円 83"/>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140987</xdr:rowOff>
    </xdr:from>
    <xdr:ext cx="469744" cy="259045"/>
    <xdr:sp macro="" textlink="">
      <xdr:nvSpPr>
        <xdr:cNvPr id="85" name="テキスト ボックス 84"/>
        <xdr:cNvSpPr txBox="1"/>
      </xdr:nvSpPr>
      <xdr:spPr>
        <a:xfrm>
          <a:off x="2673428" y="61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151130</xdr:rowOff>
    </xdr:from>
    <xdr:to>
      <xdr:col>10</xdr:col>
      <xdr:colOff>165100</xdr:colOff>
      <xdr:row>35</xdr:row>
      <xdr:rowOff>81280</xdr:rowOff>
    </xdr:to>
    <xdr:sp macro="" textlink="">
      <xdr:nvSpPr>
        <xdr:cNvPr id="86" name="楕円 85"/>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72407</xdr:rowOff>
    </xdr:from>
    <xdr:ext cx="469744" cy="259045"/>
    <xdr:sp macro="" textlink="">
      <xdr:nvSpPr>
        <xdr:cNvPr id="87" name="テキスト ボックス 86"/>
        <xdr:cNvSpPr txBox="1"/>
      </xdr:nvSpPr>
      <xdr:spPr>
        <a:xfrm>
          <a:off x="1784428" y="60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156210</xdr:rowOff>
    </xdr:from>
    <xdr:to>
      <xdr:col>6</xdr:col>
      <xdr:colOff>38100</xdr:colOff>
      <xdr:row>33</xdr:row>
      <xdr:rowOff>86360</xdr:rowOff>
    </xdr:to>
    <xdr:sp macro="" textlink="">
      <xdr:nvSpPr>
        <xdr:cNvPr id="88" name="楕円 87"/>
        <xdr:cNvSpPr/>
      </xdr:nvSpPr>
      <xdr:spPr>
        <a:xfrm>
          <a:off x="10795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102887</xdr:rowOff>
    </xdr:from>
    <xdr:ext cx="469744" cy="259045"/>
    <xdr:sp macro="" textlink="">
      <xdr:nvSpPr>
        <xdr:cNvPr id="89" name="テキスト ボックス 88"/>
        <xdr:cNvSpPr txBox="1"/>
      </xdr:nvSpPr>
      <xdr:spPr>
        <a:xfrm>
          <a:off x="895428"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157874</xdr:rowOff>
    </xdr:from>
    <xdr:to>
      <xdr:col>24</xdr:col>
      <xdr:colOff>63500</xdr:colOff>
      <xdr:row>58</xdr:row>
      <xdr:rowOff>8255</xdr:rowOff>
    </xdr:to>
    <xdr:cxnSp macro="">
      <xdr:nvCxnSpPr>
        <xdr:cNvPr id="117" name="直線コネクタ 116"/>
        <xdr:cNvCxnSpPr/>
      </xdr:nvCxnSpPr>
      <xdr:spPr>
        <a:xfrm>
          <a:off x="3797300" y="9930524"/>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157874</xdr:rowOff>
    </xdr:from>
    <xdr:to>
      <xdr:col>19</xdr:col>
      <xdr:colOff>177800</xdr:colOff>
      <xdr:row>58</xdr:row>
      <xdr:rowOff>12256</xdr:rowOff>
    </xdr:to>
    <xdr:cxnSp macro="">
      <xdr:nvCxnSpPr>
        <xdr:cNvPr id="120" name="直線コネクタ 119"/>
        <xdr:cNvCxnSpPr/>
      </xdr:nvCxnSpPr>
      <xdr:spPr>
        <a:xfrm flipV="1">
          <a:off x="2908300" y="993052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9696</xdr:rowOff>
    </xdr:from>
    <xdr:to>
      <xdr:col>15</xdr:col>
      <xdr:colOff>50800</xdr:colOff>
      <xdr:row>58</xdr:row>
      <xdr:rowOff>12256</xdr:rowOff>
    </xdr:to>
    <xdr:cxnSp macro="">
      <xdr:nvCxnSpPr>
        <xdr:cNvPr id="123" name="直線コネクタ 122"/>
        <xdr:cNvCxnSpPr/>
      </xdr:nvCxnSpPr>
      <xdr:spPr>
        <a:xfrm>
          <a:off x="2019300" y="995379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159931</xdr:rowOff>
    </xdr:from>
    <xdr:to>
      <xdr:col>10</xdr:col>
      <xdr:colOff>114300</xdr:colOff>
      <xdr:row>58</xdr:row>
      <xdr:rowOff>9696</xdr:rowOff>
    </xdr:to>
    <xdr:cxnSp macro="">
      <xdr:nvCxnSpPr>
        <xdr:cNvPr id="126" name="直線コネクタ 125"/>
        <xdr:cNvCxnSpPr/>
      </xdr:nvCxnSpPr>
      <xdr:spPr>
        <a:xfrm>
          <a:off x="1130300" y="9932581"/>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36" name="楕円 135"/>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43832</xdr:rowOff>
    </xdr:from>
    <xdr:ext cx="534377" cy="259045"/>
    <xdr:sp macro="" textlink="">
      <xdr:nvSpPr>
        <xdr:cNvPr id="137" name="総務費該当値テキスト"/>
        <xdr:cNvSpPr txBox="1"/>
      </xdr:nvSpPr>
      <xdr:spPr>
        <a:xfrm>
          <a:off x="4686300" y="98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107074</xdr:rowOff>
    </xdr:from>
    <xdr:to>
      <xdr:col>20</xdr:col>
      <xdr:colOff>38100</xdr:colOff>
      <xdr:row>58</xdr:row>
      <xdr:rowOff>37224</xdr:rowOff>
    </xdr:to>
    <xdr:sp macro="" textlink="">
      <xdr:nvSpPr>
        <xdr:cNvPr id="138" name="楕円 137"/>
        <xdr:cNvSpPr/>
      </xdr:nvSpPr>
      <xdr:spPr>
        <a:xfrm>
          <a:off x="3746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28351</xdr:rowOff>
    </xdr:from>
    <xdr:ext cx="534377" cy="259045"/>
    <xdr:sp macro="" textlink="">
      <xdr:nvSpPr>
        <xdr:cNvPr id="139" name="テキスト ボックス 138"/>
        <xdr:cNvSpPr txBox="1"/>
      </xdr:nvSpPr>
      <xdr:spPr>
        <a:xfrm>
          <a:off x="3530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132906</xdr:rowOff>
    </xdr:from>
    <xdr:to>
      <xdr:col>15</xdr:col>
      <xdr:colOff>101600</xdr:colOff>
      <xdr:row>58</xdr:row>
      <xdr:rowOff>63056</xdr:rowOff>
    </xdr:to>
    <xdr:sp macro="" textlink="">
      <xdr:nvSpPr>
        <xdr:cNvPr id="140" name="楕円 139"/>
        <xdr:cNvSpPr/>
      </xdr:nvSpPr>
      <xdr:spPr>
        <a:xfrm>
          <a:off x="2857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54183</xdr:rowOff>
    </xdr:from>
    <xdr:ext cx="534377" cy="259045"/>
    <xdr:sp macro="" textlink="">
      <xdr:nvSpPr>
        <xdr:cNvPr id="141" name="テキスト ボックス 140"/>
        <xdr:cNvSpPr txBox="1"/>
      </xdr:nvSpPr>
      <xdr:spPr>
        <a:xfrm>
          <a:off x="2641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130346</xdr:rowOff>
    </xdr:from>
    <xdr:to>
      <xdr:col>10</xdr:col>
      <xdr:colOff>165100</xdr:colOff>
      <xdr:row>58</xdr:row>
      <xdr:rowOff>60496</xdr:rowOff>
    </xdr:to>
    <xdr:sp macro="" textlink="">
      <xdr:nvSpPr>
        <xdr:cNvPr id="142" name="楕円 141"/>
        <xdr:cNvSpPr/>
      </xdr:nvSpPr>
      <xdr:spPr>
        <a:xfrm>
          <a:off x="1968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51623</xdr:rowOff>
    </xdr:from>
    <xdr:ext cx="534377" cy="259045"/>
    <xdr:sp macro="" textlink="">
      <xdr:nvSpPr>
        <xdr:cNvPr id="143" name="テキスト ボックス 142"/>
        <xdr:cNvSpPr txBox="1"/>
      </xdr:nvSpPr>
      <xdr:spPr>
        <a:xfrm>
          <a:off x="1752111" y="99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109131</xdr:rowOff>
    </xdr:from>
    <xdr:to>
      <xdr:col>6</xdr:col>
      <xdr:colOff>38100</xdr:colOff>
      <xdr:row>58</xdr:row>
      <xdr:rowOff>39281</xdr:rowOff>
    </xdr:to>
    <xdr:sp macro="" textlink="">
      <xdr:nvSpPr>
        <xdr:cNvPr id="144" name="楕円 143"/>
        <xdr:cNvSpPr/>
      </xdr:nvSpPr>
      <xdr:spPr>
        <a:xfrm>
          <a:off x="1079500" y="98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30408</xdr:rowOff>
    </xdr:from>
    <xdr:ext cx="534377" cy="259045"/>
    <xdr:sp macro="" textlink="">
      <xdr:nvSpPr>
        <xdr:cNvPr id="145" name="テキスト ボックス 144"/>
        <xdr:cNvSpPr txBox="1"/>
      </xdr:nvSpPr>
      <xdr:spPr>
        <a:xfrm>
          <a:off x="863111" y="99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34112</xdr:rowOff>
    </xdr:from>
    <xdr:to>
      <xdr:col>24</xdr:col>
      <xdr:colOff>63500</xdr:colOff>
      <xdr:row>74</xdr:row>
      <xdr:rowOff>169634</xdr:rowOff>
    </xdr:to>
    <xdr:cxnSp macro="">
      <xdr:nvCxnSpPr>
        <xdr:cNvPr id="175" name="直線コネクタ 174"/>
        <xdr:cNvCxnSpPr/>
      </xdr:nvCxnSpPr>
      <xdr:spPr>
        <a:xfrm flipV="1">
          <a:off x="3797300" y="12721412"/>
          <a:ext cx="838200" cy="1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144272</xdr:rowOff>
    </xdr:from>
    <xdr:to>
      <xdr:col>19</xdr:col>
      <xdr:colOff>177800</xdr:colOff>
      <xdr:row>74</xdr:row>
      <xdr:rowOff>169634</xdr:rowOff>
    </xdr:to>
    <xdr:cxnSp macro="">
      <xdr:nvCxnSpPr>
        <xdr:cNvPr id="178" name="直線コネクタ 177"/>
        <xdr:cNvCxnSpPr/>
      </xdr:nvCxnSpPr>
      <xdr:spPr>
        <a:xfrm>
          <a:off x="2908300" y="12831572"/>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144272</xdr:rowOff>
    </xdr:from>
    <xdr:to>
      <xdr:col>15</xdr:col>
      <xdr:colOff>50800</xdr:colOff>
      <xdr:row>75</xdr:row>
      <xdr:rowOff>29045</xdr:rowOff>
    </xdr:to>
    <xdr:cxnSp macro="">
      <xdr:nvCxnSpPr>
        <xdr:cNvPr id="181" name="直線コネクタ 180"/>
        <xdr:cNvCxnSpPr/>
      </xdr:nvCxnSpPr>
      <xdr:spPr>
        <a:xfrm flipV="1">
          <a:off x="2019300" y="12831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29045</xdr:rowOff>
    </xdr:from>
    <xdr:to>
      <xdr:col>10</xdr:col>
      <xdr:colOff>114300</xdr:colOff>
      <xdr:row>75</xdr:row>
      <xdr:rowOff>93446</xdr:rowOff>
    </xdr:to>
    <xdr:cxnSp macro="">
      <xdr:nvCxnSpPr>
        <xdr:cNvPr id="184" name="直線コネクタ 183"/>
        <xdr:cNvCxnSpPr/>
      </xdr:nvCxnSpPr>
      <xdr:spPr>
        <a:xfrm flipV="1">
          <a:off x="1130300" y="12887795"/>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88" name="テキスト ボックス 187"/>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154762</xdr:rowOff>
    </xdr:from>
    <xdr:to>
      <xdr:col>24</xdr:col>
      <xdr:colOff>114300</xdr:colOff>
      <xdr:row>74</xdr:row>
      <xdr:rowOff>84912</xdr:rowOff>
    </xdr:to>
    <xdr:sp macro="" textlink="">
      <xdr:nvSpPr>
        <xdr:cNvPr id="194" name="楕円 193"/>
        <xdr:cNvSpPr/>
      </xdr:nvSpPr>
      <xdr:spPr>
        <a:xfrm>
          <a:off x="4584700" y="126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6189</xdr:rowOff>
    </xdr:from>
    <xdr:ext cx="599010" cy="259045"/>
    <xdr:sp macro="" textlink="">
      <xdr:nvSpPr>
        <xdr:cNvPr id="195" name="民生費該当値テキスト"/>
        <xdr:cNvSpPr txBox="1"/>
      </xdr:nvSpPr>
      <xdr:spPr>
        <a:xfrm>
          <a:off x="4686300" y="125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118834</xdr:rowOff>
    </xdr:from>
    <xdr:to>
      <xdr:col>20</xdr:col>
      <xdr:colOff>38100</xdr:colOff>
      <xdr:row>75</xdr:row>
      <xdr:rowOff>48984</xdr:rowOff>
    </xdr:to>
    <xdr:sp macro="" textlink="">
      <xdr:nvSpPr>
        <xdr:cNvPr id="196" name="楕円 195"/>
        <xdr:cNvSpPr/>
      </xdr:nvSpPr>
      <xdr:spPr>
        <a:xfrm>
          <a:off x="3746500" y="128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65511</xdr:rowOff>
    </xdr:from>
    <xdr:ext cx="599010" cy="259045"/>
    <xdr:sp macro="" textlink="">
      <xdr:nvSpPr>
        <xdr:cNvPr id="197" name="テキスト ボックス 196"/>
        <xdr:cNvSpPr txBox="1"/>
      </xdr:nvSpPr>
      <xdr:spPr>
        <a:xfrm>
          <a:off x="3497795" y="1258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93472</xdr:rowOff>
    </xdr:from>
    <xdr:to>
      <xdr:col>15</xdr:col>
      <xdr:colOff>101600</xdr:colOff>
      <xdr:row>75</xdr:row>
      <xdr:rowOff>23622</xdr:rowOff>
    </xdr:to>
    <xdr:sp macro="" textlink="">
      <xdr:nvSpPr>
        <xdr:cNvPr id="198" name="楕円 197"/>
        <xdr:cNvSpPr/>
      </xdr:nvSpPr>
      <xdr:spPr>
        <a:xfrm>
          <a:off x="28575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40149</xdr:rowOff>
    </xdr:from>
    <xdr:ext cx="599010" cy="259045"/>
    <xdr:sp macro="" textlink="">
      <xdr:nvSpPr>
        <xdr:cNvPr id="199" name="テキスト ボックス 198"/>
        <xdr:cNvSpPr txBox="1"/>
      </xdr:nvSpPr>
      <xdr:spPr>
        <a:xfrm>
          <a:off x="2608795" y="1255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149695</xdr:rowOff>
    </xdr:from>
    <xdr:to>
      <xdr:col>10</xdr:col>
      <xdr:colOff>165100</xdr:colOff>
      <xdr:row>75</xdr:row>
      <xdr:rowOff>79845</xdr:rowOff>
    </xdr:to>
    <xdr:sp macro="" textlink="">
      <xdr:nvSpPr>
        <xdr:cNvPr id="200" name="楕円 199"/>
        <xdr:cNvSpPr/>
      </xdr:nvSpPr>
      <xdr:spPr>
        <a:xfrm>
          <a:off x="1968500" y="12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96372</xdr:rowOff>
    </xdr:from>
    <xdr:ext cx="599010" cy="259045"/>
    <xdr:sp macro="" textlink="">
      <xdr:nvSpPr>
        <xdr:cNvPr id="201" name="テキスト ボックス 200"/>
        <xdr:cNvSpPr txBox="1"/>
      </xdr:nvSpPr>
      <xdr:spPr>
        <a:xfrm>
          <a:off x="1719795" y="1261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42646</xdr:rowOff>
    </xdr:from>
    <xdr:to>
      <xdr:col>6</xdr:col>
      <xdr:colOff>38100</xdr:colOff>
      <xdr:row>75</xdr:row>
      <xdr:rowOff>144246</xdr:rowOff>
    </xdr:to>
    <xdr:sp macro="" textlink="">
      <xdr:nvSpPr>
        <xdr:cNvPr id="202" name="楕円 201"/>
        <xdr:cNvSpPr/>
      </xdr:nvSpPr>
      <xdr:spPr>
        <a:xfrm>
          <a:off x="1079500" y="12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160773</xdr:rowOff>
    </xdr:from>
    <xdr:ext cx="599010" cy="259045"/>
    <xdr:sp macro="" textlink="">
      <xdr:nvSpPr>
        <xdr:cNvPr id="203" name="テキスト ボックス 202"/>
        <xdr:cNvSpPr txBox="1"/>
      </xdr:nvSpPr>
      <xdr:spPr>
        <a:xfrm>
          <a:off x="830795" y="126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29705</xdr:rowOff>
    </xdr:from>
    <xdr:to>
      <xdr:col>24</xdr:col>
      <xdr:colOff>63500</xdr:colOff>
      <xdr:row>93</xdr:row>
      <xdr:rowOff>75464</xdr:rowOff>
    </xdr:to>
    <xdr:cxnSp macro="">
      <xdr:nvCxnSpPr>
        <xdr:cNvPr id="233" name="直線コネクタ 232"/>
        <xdr:cNvCxnSpPr/>
      </xdr:nvCxnSpPr>
      <xdr:spPr>
        <a:xfrm flipV="1">
          <a:off x="3797300" y="15974555"/>
          <a:ext cx="8382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75464</xdr:rowOff>
    </xdr:from>
    <xdr:to>
      <xdr:col>19</xdr:col>
      <xdr:colOff>177800</xdr:colOff>
      <xdr:row>93</xdr:row>
      <xdr:rowOff>78550</xdr:rowOff>
    </xdr:to>
    <xdr:cxnSp macro="">
      <xdr:nvCxnSpPr>
        <xdr:cNvPr id="236" name="直線コネクタ 235"/>
        <xdr:cNvCxnSpPr/>
      </xdr:nvCxnSpPr>
      <xdr:spPr>
        <a:xfrm flipV="1">
          <a:off x="2908300" y="160203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65557</xdr:rowOff>
    </xdr:from>
    <xdr:to>
      <xdr:col>15</xdr:col>
      <xdr:colOff>50800</xdr:colOff>
      <xdr:row>93</xdr:row>
      <xdr:rowOff>78550</xdr:rowOff>
    </xdr:to>
    <xdr:cxnSp macro="">
      <xdr:nvCxnSpPr>
        <xdr:cNvPr id="239" name="直線コネクタ 238"/>
        <xdr:cNvCxnSpPr/>
      </xdr:nvCxnSpPr>
      <xdr:spPr>
        <a:xfrm>
          <a:off x="2019300" y="1601040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53060</xdr:rowOff>
    </xdr:from>
    <xdr:to>
      <xdr:col>10</xdr:col>
      <xdr:colOff>114300</xdr:colOff>
      <xdr:row>93</xdr:row>
      <xdr:rowOff>65557</xdr:rowOff>
    </xdr:to>
    <xdr:cxnSp macro="">
      <xdr:nvCxnSpPr>
        <xdr:cNvPr id="242" name="直線コネクタ 241"/>
        <xdr:cNvCxnSpPr/>
      </xdr:nvCxnSpPr>
      <xdr:spPr>
        <a:xfrm>
          <a:off x="1130300" y="15997910"/>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150355</xdr:rowOff>
    </xdr:from>
    <xdr:to>
      <xdr:col>24</xdr:col>
      <xdr:colOff>114300</xdr:colOff>
      <xdr:row>93</xdr:row>
      <xdr:rowOff>80505</xdr:rowOff>
    </xdr:to>
    <xdr:sp macro="" textlink="">
      <xdr:nvSpPr>
        <xdr:cNvPr id="252" name="楕円 251"/>
        <xdr:cNvSpPr/>
      </xdr:nvSpPr>
      <xdr:spPr>
        <a:xfrm>
          <a:off x="4584700" y="159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1782</xdr:rowOff>
    </xdr:from>
    <xdr:ext cx="534377" cy="259045"/>
    <xdr:sp macro="" textlink="">
      <xdr:nvSpPr>
        <xdr:cNvPr id="253" name="衛生費該当値テキスト"/>
        <xdr:cNvSpPr txBox="1"/>
      </xdr:nvSpPr>
      <xdr:spPr>
        <a:xfrm>
          <a:off x="4686300" y="157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24664</xdr:rowOff>
    </xdr:from>
    <xdr:to>
      <xdr:col>20</xdr:col>
      <xdr:colOff>38100</xdr:colOff>
      <xdr:row>93</xdr:row>
      <xdr:rowOff>126264</xdr:rowOff>
    </xdr:to>
    <xdr:sp macro="" textlink="">
      <xdr:nvSpPr>
        <xdr:cNvPr id="254" name="楕円 253"/>
        <xdr:cNvSpPr/>
      </xdr:nvSpPr>
      <xdr:spPr>
        <a:xfrm>
          <a:off x="3746500" y="159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142791</xdr:rowOff>
    </xdr:from>
    <xdr:ext cx="534377" cy="259045"/>
    <xdr:sp macro="" textlink="">
      <xdr:nvSpPr>
        <xdr:cNvPr id="255" name="テキスト ボックス 254"/>
        <xdr:cNvSpPr txBox="1"/>
      </xdr:nvSpPr>
      <xdr:spPr>
        <a:xfrm>
          <a:off x="3530111" y="15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27750</xdr:rowOff>
    </xdr:from>
    <xdr:to>
      <xdr:col>15</xdr:col>
      <xdr:colOff>101600</xdr:colOff>
      <xdr:row>93</xdr:row>
      <xdr:rowOff>129350</xdr:rowOff>
    </xdr:to>
    <xdr:sp macro="" textlink="">
      <xdr:nvSpPr>
        <xdr:cNvPr id="256" name="楕円 255"/>
        <xdr:cNvSpPr/>
      </xdr:nvSpPr>
      <xdr:spPr>
        <a:xfrm>
          <a:off x="2857500" y="159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145877</xdr:rowOff>
    </xdr:from>
    <xdr:ext cx="534377" cy="259045"/>
    <xdr:sp macro="" textlink="">
      <xdr:nvSpPr>
        <xdr:cNvPr id="257" name="テキスト ボックス 256"/>
        <xdr:cNvSpPr txBox="1"/>
      </xdr:nvSpPr>
      <xdr:spPr>
        <a:xfrm>
          <a:off x="2641111" y="15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14757</xdr:rowOff>
    </xdr:from>
    <xdr:to>
      <xdr:col>10</xdr:col>
      <xdr:colOff>165100</xdr:colOff>
      <xdr:row>93</xdr:row>
      <xdr:rowOff>116357</xdr:rowOff>
    </xdr:to>
    <xdr:sp macro="" textlink="">
      <xdr:nvSpPr>
        <xdr:cNvPr id="258" name="楕円 257"/>
        <xdr:cNvSpPr/>
      </xdr:nvSpPr>
      <xdr:spPr>
        <a:xfrm>
          <a:off x="19685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132884</xdr:rowOff>
    </xdr:from>
    <xdr:ext cx="534377" cy="259045"/>
    <xdr:sp macro="" textlink="">
      <xdr:nvSpPr>
        <xdr:cNvPr id="259" name="テキスト ボックス 258"/>
        <xdr:cNvSpPr txBox="1"/>
      </xdr:nvSpPr>
      <xdr:spPr>
        <a:xfrm>
          <a:off x="1752111" y="157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2260</xdr:rowOff>
    </xdr:from>
    <xdr:to>
      <xdr:col>6</xdr:col>
      <xdr:colOff>38100</xdr:colOff>
      <xdr:row>93</xdr:row>
      <xdr:rowOff>103860</xdr:rowOff>
    </xdr:to>
    <xdr:sp macro="" textlink="">
      <xdr:nvSpPr>
        <xdr:cNvPr id="260" name="楕円 259"/>
        <xdr:cNvSpPr/>
      </xdr:nvSpPr>
      <xdr:spPr>
        <a:xfrm>
          <a:off x="1079500" y="159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120387</xdr:rowOff>
    </xdr:from>
    <xdr:ext cx="534377" cy="259045"/>
    <xdr:sp macro="" textlink="">
      <xdr:nvSpPr>
        <xdr:cNvPr id="261" name="テキスト ボックス 260"/>
        <xdr:cNvSpPr txBox="1"/>
      </xdr:nvSpPr>
      <xdr:spPr>
        <a:xfrm>
          <a:off x="863111" y="157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81864</xdr:rowOff>
    </xdr:from>
    <xdr:to>
      <xdr:col>55</xdr:col>
      <xdr:colOff>0</xdr:colOff>
      <xdr:row>38</xdr:row>
      <xdr:rowOff>108153</xdr:rowOff>
    </xdr:to>
    <xdr:cxnSp macro="">
      <xdr:nvCxnSpPr>
        <xdr:cNvPr id="288" name="直線コネクタ 287"/>
        <xdr:cNvCxnSpPr/>
      </xdr:nvCxnSpPr>
      <xdr:spPr>
        <a:xfrm>
          <a:off x="9639300" y="659696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81864</xdr:rowOff>
    </xdr:from>
    <xdr:to>
      <xdr:col>50</xdr:col>
      <xdr:colOff>114300</xdr:colOff>
      <xdr:row>38</xdr:row>
      <xdr:rowOff>99466</xdr:rowOff>
    </xdr:to>
    <xdr:cxnSp macro="">
      <xdr:nvCxnSpPr>
        <xdr:cNvPr id="291" name="直線コネクタ 290"/>
        <xdr:cNvCxnSpPr/>
      </xdr:nvCxnSpPr>
      <xdr:spPr>
        <a:xfrm flipV="1">
          <a:off x="8750300" y="65969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99466</xdr:rowOff>
    </xdr:from>
    <xdr:to>
      <xdr:col>45</xdr:col>
      <xdr:colOff>177800</xdr:colOff>
      <xdr:row>38</xdr:row>
      <xdr:rowOff>104267</xdr:rowOff>
    </xdr:to>
    <xdr:cxnSp macro="">
      <xdr:nvCxnSpPr>
        <xdr:cNvPr id="294" name="直線コネクタ 293"/>
        <xdr:cNvCxnSpPr/>
      </xdr:nvCxnSpPr>
      <xdr:spPr>
        <a:xfrm flipV="1">
          <a:off x="7861300" y="661456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102667</xdr:rowOff>
    </xdr:from>
    <xdr:to>
      <xdr:col>41</xdr:col>
      <xdr:colOff>50800</xdr:colOff>
      <xdr:row>38</xdr:row>
      <xdr:rowOff>104267</xdr:rowOff>
    </xdr:to>
    <xdr:cxnSp macro="">
      <xdr:nvCxnSpPr>
        <xdr:cNvPr id="297" name="直線コネクタ 296"/>
        <xdr:cNvCxnSpPr/>
      </xdr:nvCxnSpPr>
      <xdr:spPr>
        <a:xfrm>
          <a:off x="6972300" y="66177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07" name="楕円 306"/>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78565" cy="259045"/>
    <xdr:sp macro="" textlink="">
      <xdr:nvSpPr>
        <xdr:cNvPr id="308" name="労働費該当値テキスト"/>
        <xdr:cNvSpPr txBox="1"/>
      </xdr:nvSpPr>
      <xdr:spPr>
        <a:xfrm>
          <a:off x="10528300" y="64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31064</xdr:rowOff>
    </xdr:from>
    <xdr:to>
      <xdr:col>50</xdr:col>
      <xdr:colOff>165100</xdr:colOff>
      <xdr:row>38</xdr:row>
      <xdr:rowOff>132664</xdr:rowOff>
    </xdr:to>
    <xdr:sp macro="" textlink="">
      <xdr:nvSpPr>
        <xdr:cNvPr id="309" name="楕円 308"/>
        <xdr:cNvSpPr/>
      </xdr:nvSpPr>
      <xdr:spPr>
        <a:xfrm>
          <a:off x="9588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123791</xdr:rowOff>
    </xdr:from>
    <xdr:ext cx="378565" cy="259045"/>
    <xdr:sp macro="" textlink="">
      <xdr:nvSpPr>
        <xdr:cNvPr id="310" name="テキスト ボックス 309"/>
        <xdr:cNvSpPr txBox="1"/>
      </xdr:nvSpPr>
      <xdr:spPr>
        <a:xfrm>
          <a:off x="9450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48666</xdr:rowOff>
    </xdr:from>
    <xdr:to>
      <xdr:col>46</xdr:col>
      <xdr:colOff>38100</xdr:colOff>
      <xdr:row>38</xdr:row>
      <xdr:rowOff>150266</xdr:rowOff>
    </xdr:to>
    <xdr:sp macro="" textlink="">
      <xdr:nvSpPr>
        <xdr:cNvPr id="311" name="楕円 310"/>
        <xdr:cNvSpPr/>
      </xdr:nvSpPr>
      <xdr:spPr>
        <a:xfrm>
          <a:off x="8699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141393</xdr:rowOff>
    </xdr:from>
    <xdr:ext cx="378565" cy="259045"/>
    <xdr:sp macro="" textlink="">
      <xdr:nvSpPr>
        <xdr:cNvPr id="312" name="テキスト ボックス 311"/>
        <xdr:cNvSpPr txBox="1"/>
      </xdr:nvSpPr>
      <xdr:spPr>
        <a:xfrm>
          <a:off x="8561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53467</xdr:rowOff>
    </xdr:from>
    <xdr:to>
      <xdr:col>41</xdr:col>
      <xdr:colOff>101600</xdr:colOff>
      <xdr:row>38</xdr:row>
      <xdr:rowOff>155067</xdr:rowOff>
    </xdr:to>
    <xdr:sp macro="" textlink="">
      <xdr:nvSpPr>
        <xdr:cNvPr id="313" name="楕円 312"/>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146194</xdr:rowOff>
    </xdr:from>
    <xdr:ext cx="378565" cy="259045"/>
    <xdr:sp macro="" textlink="">
      <xdr:nvSpPr>
        <xdr:cNvPr id="314" name="テキスト ボックス 313"/>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51867</xdr:rowOff>
    </xdr:from>
    <xdr:to>
      <xdr:col>36</xdr:col>
      <xdr:colOff>165100</xdr:colOff>
      <xdr:row>38</xdr:row>
      <xdr:rowOff>153467</xdr:rowOff>
    </xdr:to>
    <xdr:sp macro="" textlink="">
      <xdr:nvSpPr>
        <xdr:cNvPr id="315" name="楕円 314"/>
        <xdr:cNvSpPr/>
      </xdr:nvSpPr>
      <xdr:spPr>
        <a:xfrm>
          <a:off x="692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144594</xdr:rowOff>
    </xdr:from>
    <xdr:ext cx="378565" cy="259045"/>
    <xdr:sp macro="" textlink="">
      <xdr:nvSpPr>
        <xdr:cNvPr id="316" name="テキスト ボックス 315"/>
        <xdr:cNvSpPr txBox="1"/>
      </xdr:nvSpPr>
      <xdr:spPr>
        <a:xfrm>
          <a:off x="678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59157</xdr:rowOff>
    </xdr:from>
    <xdr:to>
      <xdr:col>55</xdr:col>
      <xdr:colOff>0</xdr:colOff>
      <xdr:row>57</xdr:row>
      <xdr:rowOff>83159</xdr:rowOff>
    </xdr:to>
    <xdr:cxnSp macro="">
      <xdr:nvCxnSpPr>
        <xdr:cNvPr id="345" name="直線コネクタ 344"/>
        <xdr:cNvCxnSpPr/>
      </xdr:nvCxnSpPr>
      <xdr:spPr>
        <a:xfrm flipV="1">
          <a:off x="9639300" y="9831807"/>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6197</xdr:rowOff>
    </xdr:from>
    <xdr:to>
      <xdr:col>50</xdr:col>
      <xdr:colOff>114300</xdr:colOff>
      <xdr:row>57</xdr:row>
      <xdr:rowOff>83159</xdr:rowOff>
    </xdr:to>
    <xdr:cxnSp macro="">
      <xdr:nvCxnSpPr>
        <xdr:cNvPr id="348" name="直線コネクタ 347"/>
        <xdr:cNvCxnSpPr/>
      </xdr:nvCxnSpPr>
      <xdr:spPr>
        <a:xfrm>
          <a:off x="8750300" y="9778847"/>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170028</xdr:rowOff>
    </xdr:from>
    <xdr:to>
      <xdr:col>45</xdr:col>
      <xdr:colOff>177800</xdr:colOff>
      <xdr:row>57</xdr:row>
      <xdr:rowOff>6197</xdr:rowOff>
    </xdr:to>
    <xdr:cxnSp macro="">
      <xdr:nvCxnSpPr>
        <xdr:cNvPr id="351" name="直線コネクタ 350"/>
        <xdr:cNvCxnSpPr/>
      </xdr:nvCxnSpPr>
      <xdr:spPr>
        <a:xfrm>
          <a:off x="7861300" y="977122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170028</xdr:rowOff>
    </xdr:from>
    <xdr:to>
      <xdr:col>41</xdr:col>
      <xdr:colOff>50800</xdr:colOff>
      <xdr:row>57</xdr:row>
      <xdr:rowOff>24105</xdr:rowOff>
    </xdr:to>
    <xdr:cxnSp macro="">
      <xdr:nvCxnSpPr>
        <xdr:cNvPr id="354" name="直線コネクタ 353"/>
        <xdr:cNvCxnSpPr/>
      </xdr:nvCxnSpPr>
      <xdr:spPr>
        <a:xfrm flipV="1">
          <a:off x="6972300" y="977122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8357</xdr:rowOff>
    </xdr:from>
    <xdr:to>
      <xdr:col>55</xdr:col>
      <xdr:colOff>50800</xdr:colOff>
      <xdr:row>57</xdr:row>
      <xdr:rowOff>109957</xdr:rowOff>
    </xdr:to>
    <xdr:sp macro="" textlink="">
      <xdr:nvSpPr>
        <xdr:cNvPr id="364" name="楕円 363"/>
        <xdr:cNvSpPr/>
      </xdr:nvSpPr>
      <xdr:spPr>
        <a:xfrm>
          <a:off x="10426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31234</xdr:rowOff>
    </xdr:from>
    <xdr:ext cx="469744" cy="259045"/>
    <xdr:sp macro="" textlink="">
      <xdr:nvSpPr>
        <xdr:cNvPr id="365" name="農林水産業費該当値テキスト"/>
        <xdr:cNvSpPr txBox="1"/>
      </xdr:nvSpPr>
      <xdr:spPr>
        <a:xfrm>
          <a:off x="10528300"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32359</xdr:rowOff>
    </xdr:from>
    <xdr:to>
      <xdr:col>50</xdr:col>
      <xdr:colOff>165100</xdr:colOff>
      <xdr:row>57</xdr:row>
      <xdr:rowOff>133959</xdr:rowOff>
    </xdr:to>
    <xdr:sp macro="" textlink="">
      <xdr:nvSpPr>
        <xdr:cNvPr id="366" name="楕円 365"/>
        <xdr:cNvSpPr/>
      </xdr:nvSpPr>
      <xdr:spPr>
        <a:xfrm>
          <a:off x="95885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150486</xdr:rowOff>
    </xdr:from>
    <xdr:ext cx="469744" cy="259045"/>
    <xdr:sp macro="" textlink="">
      <xdr:nvSpPr>
        <xdr:cNvPr id="367" name="テキスト ボックス 366"/>
        <xdr:cNvSpPr txBox="1"/>
      </xdr:nvSpPr>
      <xdr:spPr>
        <a:xfrm>
          <a:off x="9404428" y="95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126847</xdr:rowOff>
    </xdr:from>
    <xdr:to>
      <xdr:col>46</xdr:col>
      <xdr:colOff>38100</xdr:colOff>
      <xdr:row>57</xdr:row>
      <xdr:rowOff>56997</xdr:rowOff>
    </xdr:to>
    <xdr:sp macro="" textlink="">
      <xdr:nvSpPr>
        <xdr:cNvPr id="368" name="楕円 367"/>
        <xdr:cNvSpPr/>
      </xdr:nvSpPr>
      <xdr:spPr>
        <a:xfrm>
          <a:off x="8699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73524</xdr:rowOff>
    </xdr:from>
    <xdr:ext cx="469744" cy="259045"/>
    <xdr:sp macro="" textlink="">
      <xdr:nvSpPr>
        <xdr:cNvPr id="369" name="テキスト ボックス 368"/>
        <xdr:cNvSpPr txBox="1"/>
      </xdr:nvSpPr>
      <xdr:spPr>
        <a:xfrm>
          <a:off x="8515428"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119228</xdr:rowOff>
    </xdr:from>
    <xdr:to>
      <xdr:col>41</xdr:col>
      <xdr:colOff>101600</xdr:colOff>
      <xdr:row>57</xdr:row>
      <xdr:rowOff>49378</xdr:rowOff>
    </xdr:to>
    <xdr:sp macro="" textlink="">
      <xdr:nvSpPr>
        <xdr:cNvPr id="370" name="楕円 369"/>
        <xdr:cNvSpPr/>
      </xdr:nvSpPr>
      <xdr:spPr>
        <a:xfrm>
          <a:off x="7810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65905</xdr:rowOff>
    </xdr:from>
    <xdr:ext cx="469744" cy="259045"/>
    <xdr:sp macro="" textlink="">
      <xdr:nvSpPr>
        <xdr:cNvPr id="371" name="テキスト ボックス 370"/>
        <xdr:cNvSpPr txBox="1"/>
      </xdr:nvSpPr>
      <xdr:spPr>
        <a:xfrm>
          <a:off x="7626428" y="94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144755</xdr:rowOff>
    </xdr:from>
    <xdr:to>
      <xdr:col>36</xdr:col>
      <xdr:colOff>165100</xdr:colOff>
      <xdr:row>57</xdr:row>
      <xdr:rowOff>74905</xdr:rowOff>
    </xdr:to>
    <xdr:sp macro="" textlink="">
      <xdr:nvSpPr>
        <xdr:cNvPr id="372" name="楕円 371"/>
        <xdr:cNvSpPr/>
      </xdr:nvSpPr>
      <xdr:spPr>
        <a:xfrm>
          <a:off x="6921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91432</xdr:rowOff>
    </xdr:from>
    <xdr:ext cx="469744" cy="259045"/>
    <xdr:sp macro="" textlink="">
      <xdr:nvSpPr>
        <xdr:cNvPr id="373" name="テキスト ボックス 372"/>
        <xdr:cNvSpPr txBox="1"/>
      </xdr:nvSpPr>
      <xdr:spPr>
        <a:xfrm>
          <a:off x="6737428" y="952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61176</xdr:rowOff>
    </xdr:from>
    <xdr:to>
      <xdr:col>55</xdr:col>
      <xdr:colOff>0</xdr:colOff>
      <xdr:row>77</xdr:row>
      <xdr:rowOff>99848</xdr:rowOff>
    </xdr:to>
    <xdr:cxnSp macro="">
      <xdr:nvCxnSpPr>
        <xdr:cNvPr id="402" name="直線コネクタ 401"/>
        <xdr:cNvCxnSpPr/>
      </xdr:nvCxnSpPr>
      <xdr:spPr>
        <a:xfrm flipV="1">
          <a:off x="9639300" y="13262826"/>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99848</xdr:rowOff>
    </xdr:from>
    <xdr:to>
      <xdr:col>50</xdr:col>
      <xdr:colOff>114300</xdr:colOff>
      <xdr:row>77</xdr:row>
      <xdr:rowOff>129375</xdr:rowOff>
    </xdr:to>
    <xdr:cxnSp macro="">
      <xdr:nvCxnSpPr>
        <xdr:cNvPr id="405" name="直線コネクタ 404"/>
        <xdr:cNvCxnSpPr/>
      </xdr:nvCxnSpPr>
      <xdr:spPr>
        <a:xfrm flipV="1">
          <a:off x="8750300" y="1330149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125679</xdr:rowOff>
    </xdr:from>
    <xdr:to>
      <xdr:col>45</xdr:col>
      <xdr:colOff>177800</xdr:colOff>
      <xdr:row>77</xdr:row>
      <xdr:rowOff>129375</xdr:rowOff>
    </xdr:to>
    <xdr:cxnSp macro="">
      <xdr:nvCxnSpPr>
        <xdr:cNvPr id="408" name="直線コネクタ 407"/>
        <xdr:cNvCxnSpPr/>
      </xdr:nvCxnSpPr>
      <xdr:spPr>
        <a:xfrm>
          <a:off x="7861300" y="1332732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89560</xdr:rowOff>
    </xdr:from>
    <xdr:to>
      <xdr:col>41</xdr:col>
      <xdr:colOff>50800</xdr:colOff>
      <xdr:row>77</xdr:row>
      <xdr:rowOff>125679</xdr:rowOff>
    </xdr:to>
    <xdr:cxnSp macro="">
      <xdr:nvCxnSpPr>
        <xdr:cNvPr id="411" name="直線コネクタ 410"/>
        <xdr:cNvCxnSpPr/>
      </xdr:nvCxnSpPr>
      <xdr:spPr>
        <a:xfrm>
          <a:off x="6972300" y="1329121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10376</xdr:rowOff>
    </xdr:from>
    <xdr:to>
      <xdr:col>55</xdr:col>
      <xdr:colOff>50800</xdr:colOff>
      <xdr:row>77</xdr:row>
      <xdr:rowOff>111976</xdr:rowOff>
    </xdr:to>
    <xdr:sp macro="" textlink="">
      <xdr:nvSpPr>
        <xdr:cNvPr id="421" name="楕円 420"/>
        <xdr:cNvSpPr/>
      </xdr:nvSpPr>
      <xdr:spPr>
        <a:xfrm>
          <a:off x="104267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33253</xdr:rowOff>
    </xdr:from>
    <xdr:ext cx="469744" cy="259045"/>
    <xdr:sp macro="" textlink="">
      <xdr:nvSpPr>
        <xdr:cNvPr id="422" name="商工費該当値テキスト"/>
        <xdr:cNvSpPr txBox="1"/>
      </xdr:nvSpPr>
      <xdr:spPr>
        <a:xfrm>
          <a:off x="10528300" y="130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49048</xdr:rowOff>
    </xdr:from>
    <xdr:to>
      <xdr:col>50</xdr:col>
      <xdr:colOff>165100</xdr:colOff>
      <xdr:row>77</xdr:row>
      <xdr:rowOff>150648</xdr:rowOff>
    </xdr:to>
    <xdr:sp macro="" textlink="">
      <xdr:nvSpPr>
        <xdr:cNvPr id="423" name="楕円 422"/>
        <xdr:cNvSpPr/>
      </xdr:nvSpPr>
      <xdr:spPr>
        <a:xfrm>
          <a:off x="9588500" y="132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167175</xdr:rowOff>
    </xdr:from>
    <xdr:ext cx="469744" cy="259045"/>
    <xdr:sp macro="" textlink="">
      <xdr:nvSpPr>
        <xdr:cNvPr id="424" name="テキスト ボックス 423"/>
        <xdr:cNvSpPr txBox="1"/>
      </xdr:nvSpPr>
      <xdr:spPr>
        <a:xfrm>
          <a:off x="9404428" y="130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78575</xdr:rowOff>
    </xdr:from>
    <xdr:to>
      <xdr:col>46</xdr:col>
      <xdr:colOff>38100</xdr:colOff>
      <xdr:row>78</xdr:row>
      <xdr:rowOff>8725</xdr:rowOff>
    </xdr:to>
    <xdr:sp macro="" textlink="">
      <xdr:nvSpPr>
        <xdr:cNvPr id="425" name="楕円 424"/>
        <xdr:cNvSpPr/>
      </xdr:nvSpPr>
      <xdr:spPr>
        <a:xfrm>
          <a:off x="8699500" y="132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25252</xdr:rowOff>
    </xdr:from>
    <xdr:ext cx="469744" cy="259045"/>
    <xdr:sp macro="" textlink="">
      <xdr:nvSpPr>
        <xdr:cNvPr id="426" name="テキスト ボックス 425"/>
        <xdr:cNvSpPr txBox="1"/>
      </xdr:nvSpPr>
      <xdr:spPr>
        <a:xfrm>
          <a:off x="8515428" y="130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74879</xdr:rowOff>
    </xdr:from>
    <xdr:to>
      <xdr:col>41</xdr:col>
      <xdr:colOff>101600</xdr:colOff>
      <xdr:row>78</xdr:row>
      <xdr:rowOff>5029</xdr:rowOff>
    </xdr:to>
    <xdr:sp macro="" textlink="">
      <xdr:nvSpPr>
        <xdr:cNvPr id="427" name="楕円 426"/>
        <xdr:cNvSpPr/>
      </xdr:nvSpPr>
      <xdr:spPr>
        <a:xfrm>
          <a:off x="7810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21556</xdr:rowOff>
    </xdr:from>
    <xdr:ext cx="469744" cy="259045"/>
    <xdr:sp macro="" textlink="">
      <xdr:nvSpPr>
        <xdr:cNvPr id="428" name="テキスト ボックス 427"/>
        <xdr:cNvSpPr txBox="1"/>
      </xdr:nvSpPr>
      <xdr:spPr>
        <a:xfrm>
          <a:off x="7626428" y="130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38760</xdr:rowOff>
    </xdr:from>
    <xdr:to>
      <xdr:col>36</xdr:col>
      <xdr:colOff>165100</xdr:colOff>
      <xdr:row>77</xdr:row>
      <xdr:rowOff>140360</xdr:rowOff>
    </xdr:to>
    <xdr:sp macro="" textlink="">
      <xdr:nvSpPr>
        <xdr:cNvPr id="429" name="楕円 428"/>
        <xdr:cNvSpPr/>
      </xdr:nvSpPr>
      <xdr:spPr>
        <a:xfrm>
          <a:off x="6921500" y="132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156887</xdr:rowOff>
    </xdr:from>
    <xdr:ext cx="469744" cy="259045"/>
    <xdr:sp macro="" textlink="">
      <xdr:nvSpPr>
        <xdr:cNvPr id="430" name="テキスト ボックス 429"/>
        <xdr:cNvSpPr txBox="1"/>
      </xdr:nvSpPr>
      <xdr:spPr>
        <a:xfrm>
          <a:off x="6737428" y="13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105573</xdr:rowOff>
    </xdr:from>
    <xdr:to>
      <xdr:col>55</xdr:col>
      <xdr:colOff>0</xdr:colOff>
      <xdr:row>93</xdr:row>
      <xdr:rowOff>120106</xdr:rowOff>
    </xdr:to>
    <xdr:cxnSp macro="">
      <xdr:nvCxnSpPr>
        <xdr:cNvPr id="462" name="直線コネクタ 461"/>
        <xdr:cNvCxnSpPr/>
      </xdr:nvCxnSpPr>
      <xdr:spPr>
        <a:xfrm>
          <a:off x="9639300" y="1605042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50643</xdr:rowOff>
    </xdr:from>
    <xdr:to>
      <xdr:col>50</xdr:col>
      <xdr:colOff>114300</xdr:colOff>
      <xdr:row>93</xdr:row>
      <xdr:rowOff>105573</xdr:rowOff>
    </xdr:to>
    <xdr:cxnSp macro="">
      <xdr:nvCxnSpPr>
        <xdr:cNvPr id="465" name="直線コネクタ 464"/>
        <xdr:cNvCxnSpPr/>
      </xdr:nvCxnSpPr>
      <xdr:spPr>
        <a:xfrm>
          <a:off x="8750300" y="15995493"/>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50643</xdr:rowOff>
    </xdr:from>
    <xdr:to>
      <xdr:col>45</xdr:col>
      <xdr:colOff>177800</xdr:colOff>
      <xdr:row>93</xdr:row>
      <xdr:rowOff>164878</xdr:rowOff>
    </xdr:to>
    <xdr:cxnSp macro="">
      <xdr:nvCxnSpPr>
        <xdr:cNvPr id="468" name="直線コネクタ 467"/>
        <xdr:cNvCxnSpPr/>
      </xdr:nvCxnSpPr>
      <xdr:spPr>
        <a:xfrm flipV="1">
          <a:off x="7861300" y="15995493"/>
          <a:ext cx="8890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81015</xdr:rowOff>
    </xdr:from>
    <xdr:to>
      <xdr:col>41</xdr:col>
      <xdr:colOff>50800</xdr:colOff>
      <xdr:row>93</xdr:row>
      <xdr:rowOff>164878</xdr:rowOff>
    </xdr:to>
    <xdr:cxnSp macro="">
      <xdr:nvCxnSpPr>
        <xdr:cNvPr id="471" name="直線コネクタ 470"/>
        <xdr:cNvCxnSpPr/>
      </xdr:nvCxnSpPr>
      <xdr:spPr>
        <a:xfrm>
          <a:off x="6972300" y="16025865"/>
          <a:ext cx="8890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69306</xdr:rowOff>
    </xdr:from>
    <xdr:to>
      <xdr:col>55</xdr:col>
      <xdr:colOff>50800</xdr:colOff>
      <xdr:row>93</xdr:row>
      <xdr:rowOff>170906</xdr:rowOff>
    </xdr:to>
    <xdr:sp macro="" textlink="">
      <xdr:nvSpPr>
        <xdr:cNvPr id="481" name="楕円 480"/>
        <xdr:cNvSpPr/>
      </xdr:nvSpPr>
      <xdr:spPr>
        <a:xfrm>
          <a:off x="10426700" y="160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92183</xdr:rowOff>
    </xdr:from>
    <xdr:ext cx="534377" cy="259045"/>
    <xdr:sp macro="" textlink="">
      <xdr:nvSpPr>
        <xdr:cNvPr id="482" name="土木費該当値テキスト"/>
        <xdr:cNvSpPr txBox="1"/>
      </xdr:nvSpPr>
      <xdr:spPr>
        <a:xfrm>
          <a:off x="10528300" y="158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54773</xdr:rowOff>
    </xdr:from>
    <xdr:to>
      <xdr:col>50</xdr:col>
      <xdr:colOff>165100</xdr:colOff>
      <xdr:row>93</xdr:row>
      <xdr:rowOff>156373</xdr:rowOff>
    </xdr:to>
    <xdr:sp macro="" textlink="">
      <xdr:nvSpPr>
        <xdr:cNvPr id="483" name="楕円 482"/>
        <xdr:cNvSpPr/>
      </xdr:nvSpPr>
      <xdr:spPr>
        <a:xfrm>
          <a:off x="9588500" y="159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1450</xdr:rowOff>
    </xdr:from>
    <xdr:ext cx="534377" cy="259045"/>
    <xdr:sp macro="" textlink="">
      <xdr:nvSpPr>
        <xdr:cNvPr id="484" name="テキスト ボックス 483"/>
        <xdr:cNvSpPr txBox="1"/>
      </xdr:nvSpPr>
      <xdr:spPr>
        <a:xfrm>
          <a:off x="9372111" y="157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171293</xdr:rowOff>
    </xdr:from>
    <xdr:to>
      <xdr:col>46</xdr:col>
      <xdr:colOff>38100</xdr:colOff>
      <xdr:row>93</xdr:row>
      <xdr:rowOff>101443</xdr:rowOff>
    </xdr:to>
    <xdr:sp macro="" textlink="">
      <xdr:nvSpPr>
        <xdr:cNvPr id="485" name="楕円 484"/>
        <xdr:cNvSpPr/>
      </xdr:nvSpPr>
      <xdr:spPr>
        <a:xfrm>
          <a:off x="8699500" y="159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117970</xdr:rowOff>
    </xdr:from>
    <xdr:ext cx="534377" cy="259045"/>
    <xdr:sp macro="" textlink="">
      <xdr:nvSpPr>
        <xdr:cNvPr id="486" name="テキスト ボックス 485"/>
        <xdr:cNvSpPr txBox="1"/>
      </xdr:nvSpPr>
      <xdr:spPr>
        <a:xfrm>
          <a:off x="8483111" y="157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114078</xdr:rowOff>
    </xdr:from>
    <xdr:to>
      <xdr:col>41</xdr:col>
      <xdr:colOff>101600</xdr:colOff>
      <xdr:row>94</xdr:row>
      <xdr:rowOff>44228</xdr:rowOff>
    </xdr:to>
    <xdr:sp macro="" textlink="">
      <xdr:nvSpPr>
        <xdr:cNvPr id="487" name="楕円 486"/>
        <xdr:cNvSpPr/>
      </xdr:nvSpPr>
      <xdr:spPr>
        <a:xfrm>
          <a:off x="7810500" y="160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60755</xdr:rowOff>
    </xdr:from>
    <xdr:ext cx="534377" cy="259045"/>
    <xdr:sp macro="" textlink="">
      <xdr:nvSpPr>
        <xdr:cNvPr id="488" name="テキスト ボックス 487"/>
        <xdr:cNvSpPr txBox="1"/>
      </xdr:nvSpPr>
      <xdr:spPr>
        <a:xfrm>
          <a:off x="7594111" y="158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30215</xdr:rowOff>
    </xdr:from>
    <xdr:to>
      <xdr:col>36</xdr:col>
      <xdr:colOff>165100</xdr:colOff>
      <xdr:row>93</xdr:row>
      <xdr:rowOff>131815</xdr:rowOff>
    </xdr:to>
    <xdr:sp macro="" textlink="">
      <xdr:nvSpPr>
        <xdr:cNvPr id="489" name="楕円 488"/>
        <xdr:cNvSpPr/>
      </xdr:nvSpPr>
      <xdr:spPr>
        <a:xfrm>
          <a:off x="6921500" y="159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148342</xdr:rowOff>
    </xdr:from>
    <xdr:ext cx="534377" cy="259045"/>
    <xdr:sp macro="" textlink="">
      <xdr:nvSpPr>
        <xdr:cNvPr id="490" name="テキスト ボックス 489"/>
        <xdr:cNvSpPr txBox="1"/>
      </xdr:nvSpPr>
      <xdr:spPr>
        <a:xfrm>
          <a:off x="6705111" y="157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9652</xdr:rowOff>
    </xdr:from>
    <xdr:to>
      <xdr:col>85</xdr:col>
      <xdr:colOff>127000</xdr:colOff>
      <xdr:row>38</xdr:row>
      <xdr:rowOff>53975</xdr:rowOff>
    </xdr:to>
    <xdr:cxnSp macro="">
      <xdr:nvCxnSpPr>
        <xdr:cNvPr id="520" name="直線コネクタ 519"/>
        <xdr:cNvCxnSpPr/>
      </xdr:nvCxnSpPr>
      <xdr:spPr>
        <a:xfrm>
          <a:off x="15481300" y="6524752"/>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9652</xdr:rowOff>
    </xdr:from>
    <xdr:to>
      <xdr:col>81</xdr:col>
      <xdr:colOff>50800</xdr:colOff>
      <xdr:row>38</xdr:row>
      <xdr:rowOff>29845</xdr:rowOff>
    </xdr:to>
    <xdr:cxnSp macro="">
      <xdr:nvCxnSpPr>
        <xdr:cNvPr id="523" name="直線コネクタ 522"/>
        <xdr:cNvCxnSpPr/>
      </xdr:nvCxnSpPr>
      <xdr:spPr>
        <a:xfrm flipV="1">
          <a:off x="14592300" y="652475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111506</xdr:rowOff>
    </xdr:from>
    <xdr:to>
      <xdr:col>76</xdr:col>
      <xdr:colOff>114300</xdr:colOff>
      <xdr:row>38</xdr:row>
      <xdr:rowOff>29845</xdr:rowOff>
    </xdr:to>
    <xdr:cxnSp macro="">
      <xdr:nvCxnSpPr>
        <xdr:cNvPr id="526" name="直線コネクタ 525"/>
        <xdr:cNvCxnSpPr/>
      </xdr:nvCxnSpPr>
      <xdr:spPr>
        <a:xfrm>
          <a:off x="13703300" y="6455156"/>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41275</xdr:rowOff>
    </xdr:from>
    <xdr:to>
      <xdr:col>71</xdr:col>
      <xdr:colOff>177800</xdr:colOff>
      <xdr:row>37</xdr:row>
      <xdr:rowOff>111506</xdr:rowOff>
    </xdr:to>
    <xdr:cxnSp macro="">
      <xdr:nvCxnSpPr>
        <xdr:cNvPr id="529" name="直線コネクタ 528"/>
        <xdr:cNvCxnSpPr/>
      </xdr:nvCxnSpPr>
      <xdr:spPr>
        <a:xfrm>
          <a:off x="12814300" y="6213475"/>
          <a:ext cx="889000" cy="2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3175</xdr:rowOff>
    </xdr:from>
    <xdr:to>
      <xdr:col>85</xdr:col>
      <xdr:colOff>177800</xdr:colOff>
      <xdr:row>38</xdr:row>
      <xdr:rowOff>104775</xdr:rowOff>
    </xdr:to>
    <xdr:sp macro="" textlink="">
      <xdr:nvSpPr>
        <xdr:cNvPr id="539" name="楕円 538"/>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153052</xdr:rowOff>
    </xdr:from>
    <xdr:ext cx="534377" cy="259045"/>
    <xdr:sp macro="" textlink="">
      <xdr:nvSpPr>
        <xdr:cNvPr id="540" name="消防費該当値テキスト"/>
        <xdr:cNvSpPr txBox="1"/>
      </xdr:nvSpPr>
      <xdr:spPr>
        <a:xfrm>
          <a:off x="16370300" y="64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130302</xdr:rowOff>
    </xdr:from>
    <xdr:to>
      <xdr:col>81</xdr:col>
      <xdr:colOff>101600</xdr:colOff>
      <xdr:row>38</xdr:row>
      <xdr:rowOff>60452</xdr:rowOff>
    </xdr:to>
    <xdr:sp macro="" textlink="">
      <xdr:nvSpPr>
        <xdr:cNvPr id="541" name="楕円 540"/>
        <xdr:cNvSpPr/>
      </xdr:nvSpPr>
      <xdr:spPr>
        <a:xfrm>
          <a:off x="15430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51579</xdr:rowOff>
    </xdr:from>
    <xdr:ext cx="534377" cy="259045"/>
    <xdr:sp macro="" textlink="">
      <xdr:nvSpPr>
        <xdr:cNvPr id="542" name="テキスト ボックス 541"/>
        <xdr:cNvSpPr txBox="1"/>
      </xdr:nvSpPr>
      <xdr:spPr>
        <a:xfrm>
          <a:off x="15214111" y="65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150495</xdr:rowOff>
    </xdr:from>
    <xdr:to>
      <xdr:col>76</xdr:col>
      <xdr:colOff>165100</xdr:colOff>
      <xdr:row>38</xdr:row>
      <xdr:rowOff>80645</xdr:rowOff>
    </xdr:to>
    <xdr:sp macro="" textlink="">
      <xdr:nvSpPr>
        <xdr:cNvPr id="543" name="楕円 542"/>
        <xdr:cNvSpPr/>
      </xdr:nvSpPr>
      <xdr:spPr>
        <a:xfrm>
          <a:off x="1454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71772</xdr:rowOff>
    </xdr:from>
    <xdr:ext cx="534377" cy="259045"/>
    <xdr:sp macro="" textlink="">
      <xdr:nvSpPr>
        <xdr:cNvPr id="544" name="テキスト ボックス 543"/>
        <xdr:cNvSpPr txBox="1"/>
      </xdr:nvSpPr>
      <xdr:spPr>
        <a:xfrm>
          <a:off x="14325111" y="6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60706</xdr:rowOff>
    </xdr:from>
    <xdr:to>
      <xdr:col>72</xdr:col>
      <xdr:colOff>38100</xdr:colOff>
      <xdr:row>37</xdr:row>
      <xdr:rowOff>162306</xdr:rowOff>
    </xdr:to>
    <xdr:sp macro="" textlink="">
      <xdr:nvSpPr>
        <xdr:cNvPr id="545" name="楕円 544"/>
        <xdr:cNvSpPr/>
      </xdr:nvSpPr>
      <xdr:spPr>
        <a:xfrm>
          <a:off x="13652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153433</xdr:rowOff>
    </xdr:from>
    <xdr:ext cx="534377" cy="259045"/>
    <xdr:sp macro="" textlink="">
      <xdr:nvSpPr>
        <xdr:cNvPr id="546" name="テキスト ボックス 545"/>
        <xdr:cNvSpPr txBox="1"/>
      </xdr:nvSpPr>
      <xdr:spPr>
        <a:xfrm>
          <a:off x="13436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161925</xdr:rowOff>
    </xdr:from>
    <xdr:to>
      <xdr:col>67</xdr:col>
      <xdr:colOff>101600</xdr:colOff>
      <xdr:row>36</xdr:row>
      <xdr:rowOff>92075</xdr:rowOff>
    </xdr:to>
    <xdr:sp macro="" textlink="">
      <xdr:nvSpPr>
        <xdr:cNvPr id="547" name="楕円 546"/>
        <xdr:cNvSpPr/>
      </xdr:nvSpPr>
      <xdr:spPr>
        <a:xfrm>
          <a:off x="12763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108602</xdr:rowOff>
    </xdr:from>
    <xdr:ext cx="534377" cy="259045"/>
    <xdr:sp macro="" textlink="">
      <xdr:nvSpPr>
        <xdr:cNvPr id="548" name="テキスト ボックス 547"/>
        <xdr:cNvSpPr txBox="1"/>
      </xdr:nvSpPr>
      <xdr:spPr>
        <a:xfrm>
          <a:off x="12547111" y="5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95306</xdr:rowOff>
    </xdr:from>
    <xdr:to>
      <xdr:col>85</xdr:col>
      <xdr:colOff>127000</xdr:colOff>
      <xdr:row>56</xdr:row>
      <xdr:rowOff>101067</xdr:rowOff>
    </xdr:to>
    <xdr:cxnSp macro="">
      <xdr:nvCxnSpPr>
        <xdr:cNvPr id="576" name="直線コネクタ 575"/>
        <xdr:cNvCxnSpPr/>
      </xdr:nvCxnSpPr>
      <xdr:spPr>
        <a:xfrm>
          <a:off x="15481300" y="9696506"/>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95306</xdr:rowOff>
    </xdr:from>
    <xdr:to>
      <xdr:col>81</xdr:col>
      <xdr:colOff>50800</xdr:colOff>
      <xdr:row>56</xdr:row>
      <xdr:rowOff>163063</xdr:rowOff>
    </xdr:to>
    <xdr:cxnSp macro="">
      <xdr:nvCxnSpPr>
        <xdr:cNvPr id="579" name="直線コネクタ 578"/>
        <xdr:cNvCxnSpPr/>
      </xdr:nvCxnSpPr>
      <xdr:spPr>
        <a:xfrm flipV="1">
          <a:off x="14592300" y="9696506"/>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163063</xdr:rowOff>
    </xdr:from>
    <xdr:to>
      <xdr:col>76</xdr:col>
      <xdr:colOff>114300</xdr:colOff>
      <xdr:row>57</xdr:row>
      <xdr:rowOff>45631</xdr:rowOff>
    </xdr:to>
    <xdr:cxnSp macro="">
      <xdr:nvCxnSpPr>
        <xdr:cNvPr id="582" name="直線コネクタ 581"/>
        <xdr:cNvCxnSpPr/>
      </xdr:nvCxnSpPr>
      <xdr:spPr>
        <a:xfrm flipV="1">
          <a:off x="13703300" y="9764263"/>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62479</xdr:rowOff>
    </xdr:from>
    <xdr:to>
      <xdr:col>71</xdr:col>
      <xdr:colOff>177800</xdr:colOff>
      <xdr:row>57</xdr:row>
      <xdr:rowOff>45631</xdr:rowOff>
    </xdr:to>
    <xdr:cxnSp macro="">
      <xdr:nvCxnSpPr>
        <xdr:cNvPr id="585" name="直線コネクタ 584"/>
        <xdr:cNvCxnSpPr/>
      </xdr:nvCxnSpPr>
      <xdr:spPr>
        <a:xfrm>
          <a:off x="12814300" y="9663679"/>
          <a:ext cx="889000" cy="1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50267</xdr:rowOff>
    </xdr:from>
    <xdr:to>
      <xdr:col>85</xdr:col>
      <xdr:colOff>177800</xdr:colOff>
      <xdr:row>56</xdr:row>
      <xdr:rowOff>151867</xdr:rowOff>
    </xdr:to>
    <xdr:sp macro="" textlink="">
      <xdr:nvSpPr>
        <xdr:cNvPr id="595" name="楕円 594"/>
        <xdr:cNvSpPr/>
      </xdr:nvSpPr>
      <xdr:spPr>
        <a:xfrm>
          <a:off x="162687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28694</xdr:rowOff>
    </xdr:from>
    <xdr:ext cx="534377" cy="259045"/>
    <xdr:sp macro="" textlink="">
      <xdr:nvSpPr>
        <xdr:cNvPr id="596" name="教育費該当値テキスト"/>
        <xdr:cNvSpPr txBox="1"/>
      </xdr:nvSpPr>
      <xdr:spPr>
        <a:xfrm>
          <a:off x="16370300" y="96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44506</xdr:rowOff>
    </xdr:from>
    <xdr:to>
      <xdr:col>81</xdr:col>
      <xdr:colOff>101600</xdr:colOff>
      <xdr:row>56</xdr:row>
      <xdr:rowOff>146106</xdr:rowOff>
    </xdr:to>
    <xdr:sp macro="" textlink="">
      <xdr:nvSpPr>
        <xdr:cNvPr id="597" name="楕円 596"/>
        <xdr:cNvSpPr/>
      </xdr:nvSpPr>
      <xdr:spPr>
        <a:xfrm>
          <a:off x="15430500" y="96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137233</xdr:rowOff>
    </xdr:from>
    <xdr:ext cx="534377" cy="259045"/>
    <xdr:sp macro="" textlink="">
      <xdr:nvSpPr>
        <xdr:cNvPr id="598" name="テキスト ボックス 597"/>
        <xdr:cNvSpPr txBox="1"/>
      </xdr:nvSpPr>
      <xdr:spPr>
        <a:xfrm>
          <a:off x="15214111" y="97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112263</xdr:rowOff>
    </xdr:from>
    <xdr:to>
      <xdr:col>76</xdr:col>
      <xdr:colOff>165100</xdr:colOff>
      <xdr:row>57</xdr:row>
      <xdr:rowOff>42413</xdr:rowOff>
    </xdr:to>
    <xdr:sp macro="" textlink="">
      <xdr:nvSpPr>
        <xdr:cNvPr id="599" name="楕円 598"/>
        <xdr:cNvSpPr/>
      </xdr:nvSpPr>
      <xdr:spPr>
        <a:xfrm>
          <a:off x="14541500" y="97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33540</xdr:rowOff>
    </xdr:from>
    <xdr:ext cx="534377" cy="259045"/>
    <xdr:sp macro="" textlink="">
      <xdr:nvSpPr>
        <xdr:cNvPr id="600" name="テキスト ボックス 599"/>
        <xdr:cNvSpPr txBox="1"/>
      </xdr:nvSpPr>
      <xdr:spPr>
        <a:xfrm>
          <a:off x="14325111" y="98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166281</xdr:rowOff>
    </xdr:from>
    <xdr:to>
      <xdr:col>72</xdr:col>
      <xdr:colOff>38100</xdr:colOff>
      <xdr:row>57</xdr:row>
      <xdr:rowOff>96431</xdr:rowOff>
    </xdr:to>
    <xdr:sp macro="" textlink="">
      <xdr:nvSpPr>
        <xdr:cNvPr id="601" name="楕円 600"/>
        <xdr:cNvSpPr/>
      </xdr:nvSpPr>
      <xdr:spPr>
        <a:xfrm>
          <a:off x="13652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87558</xdr:rowOff>
    </xdr:from>
    <xdr:ext cx="534377" cy="259045"/>
    <xdr:sp macro="" textlink="">
      <xdr:nvSpPr>
        <xdr:cNvPr id="602" name="テキスト ボックス 601"/>
        <xdr:cNvSpPr txBox="1"/>
      </xdr:nvSpPr>
      <xdr:spPr>
        <a:xfrm>
          <a:off x="13436111" y="98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11679</xdr:rowOff>
    </xdr:from>
    <xdr:to>
      <xdr:col>67</xdr:col>
      <xdr:colOff>101600</xdr:colOff>
      <xdr:row>56</xdr:row>
      <xdr:rowOff>113279</xdr:rowOff>
    </xdr:to>
    <xdr:sp macro="" textlink="">
      <xdr:nvSpPr>
        <xdr:cNvPr id="603" name="楕円 602"/>
        <xdr:cNvSpPr/>
      </xdr:nvSpPr>
      <xdr:spPr>
        <a:xfrm>
          <a:off x="12763500" y="96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129806</xdr:rowOff>
    </xdr:from>
    <xdr:ext cx="534377" cy="259045"/>
    <xdr:sp macro="" textlink="">
      <xdr:nvSpPr>
        <xdr:cNvPr id="604" name="テキスト ボックス 603"/>
        <xdr:cNvSpPr txBox="1"/>
      </xdr:nvSpPr>
      <xdr:spPr>
        <a:xfrm>
          <a:off x="12547111" y="93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95940</xdr:rowOff>
    </xdr:from>
    <xdr:to>
      <xdr:col>76</xdr:col>
      <xdr:colOff>114300</xdr:colOff>
      <xdr:row>79</xdr:row>
      <xdr:rowOff>98879</xdr:rowOff>
    </xdr:to>
    <xdr:cxnSp macro="">
      <xdr:nvCxnSpPr>
        <xdr:cNvPr id="641" name="直線コネクタ 640"/>
        <xdr:cNvCxnSpPr/>
      </xdr:nvCxnSpPr>
      <xdr:spPr>
        <a:xfrm>
          <a:off x="13703300" y="136404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93001</xdr:rowOff>
    </xdr:from>
    <xdr:to>
      <xdr:col>71</xdr:col>
      <xdr:colOff>177800</xdr:colOff>
      <xdr:row>79</xdr:row>
      <xdr:rowOff>95940</xdr:rowOff>
    </xdr:to>
    <xdr:cxnSp macro="">
      <xdr:nvCxnSpPr>
        <xdr:cNvPr id="644" name="直線コネクタ 643"/>
        <xdr:cNvCxnSpPr/>
      </xdr:nvCxnSpPr>
      <xdr:spPr>
        <a:xfrm>
          <a:off x="12814300" y="1363755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45140</xdr:rowOff>
    </xdr:from>
    <xdr:to>
      <xdr:col>72</xdr:col>
      <xdr:colOff>38100</xdr:colOff>
      <xdr:row>79</xdr:row>
      <xdr:rowOff>146740</xdr:rowOff>
    </xdr:to>
    <xdr:sp macro="" textlink="">
      <xdr:nvSpPr>
        <xdr:cNvPr id="660" name="楕円 659"/>
        <xdr:cNvSpPr/>
      </xdr:nvSpPr>
      <xdr:spPr>
        <a:xfrm>
          <a:off x="13652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137867</xdr:rowOff>
    </xdr:from>
    <xdr:ext cx="313932" cy="259045"/>
    <xdr:sp macro="" textlink="">
      <xdr:nvSpPr>
        <xdr:cNvPr id="661" name="テキスト ボックス 660"/>
        <xdr:cNvSpPr txBox="1"/>
      </xdr:nvSpPr>
      <xdr:spPr>
        <a:xfrm>
          <a:off x="13546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42201</xdr:rowOff>
    </xdr:from>
    <xdr:to>
      <xdr:col>67</xdr:col>
      <xdr:colOff>101600</xdr:colOff>
      <xdr:row>79</xdr:row>
      <xdr:rowOff>143801</xdr:rowOff>
    </xdr:to>
    <xdr:sp macro="" textlink="">
      <xdr:nvSpPr>
        <xdr:cNvPr id="662" name="楕円 661"/>
        <xdr:cNvSpPr/>
      </xdr:nvSpPr>
      <xdr:spPr>
        <a:xfrm>
          <a:off x="12763500" y="13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134928</xdr:rowOff>
    </xdr:from>
    <xdr:ext cx="313932" cy="259045"/>
    <xdr:sp macro="" textlink="">
      <xdr:nvSpPr>
        <xdr:cNvPr id="663" name="テキスト ボックス 662"/>
        <xdr:cNvSpPr txBox="1"/>
      </xdr:nvSpPr>
      <xdr:spPr>
        <a:xfrm>
          <a:off x="12657333" y="13679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155747</xdr:rowOff>
    </xdr:from>
    <xdr:to>
      <xdr:col>85</xdr:col>
      <xdr:colOff>127000</xdr:colOff>
      <xdr:row>96</xdr:row>
      <xdr:rowOff>157531</xdr:rowOff>
    </xdr:to>
    <xdr:cxnSp macro="">
      <xdr:nvCxnSpPr>
        <xdr:cNvPr id="691" name="直線コネクタ 690"/>
        <xdr:cNvCxnSpPr/>
      </xdr:nvCxnSpPr>
      <xdr:spPr>
        <a:xfrm>
          <a:off x="15481300" y="16614947"/>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140226</xdr:rowOff>
    </xdr:from>
    <xdr:to>
      <xdr:col>81</xdr:col>
      <xdr:colOff>50800</xdr:colOff>
      <xdr:row>96</xdr:row>
      <xdr:rowOff>155747</xdr:rowOff>
    </xdr:to>
    <xdr:cxnSp macro="">
      <xdr:nvCxnSpPr>
        <xdr:cNvPr id="694" name="直線コネクタ 693"/>
        <xdr:cNvCxnSpPr/>
      </xdr:nvCxnSpPr>
      <xdr:spPr>
        <a:xfrm>
          <a:off x="14592300" y="16599426"/>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126189</xdr:rowOff>
    </xdr:from>
    <xdr:to>
      <xdr:col>76</xdr:col>
      <xdr:colOff>114300</xdr:colOff>
      <xdr:row>96</xdr:row>
      <xdr:rowOff>140226</xdr:rowOff>
    </xdr:to>
    <xdr:cxnSp macro="">
      <xdr:nvCxnSpPr>
        <xdr:cNvPr id="697" name="直線コネクタ 696"/>
        <xdr:cNvCxnSpPr/>
      </xdr:nvCxnSpPr>
      <xdr:spPr>
        <a:xfrm>
          <a:off x="13703300" y="16585389"/>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126189</xdr:rowOff>
    </xdr:from>
    <xdr:to>
      <xdr:col>71</xdr:col>
      <xdr:colOff>177800</xdr:colOff>
      <xdr:row>96</xdr:row>
      <xdr:rowOff>139517</xdr:rowOff>
    </xdr:to>
    <xdr:cxnSp macro="">
      <xdr:nvCxnSpPr>
        <xdr:cNvPr id="700" name="直線コネクタ 699"/>
        <xdr:cNvCxnSpPr/>
      </xdr:nvCxnSpPr>
      <xdr:spPr>
        <a:xfrm flipV="1">
          <a:off x="12814300" y="16585389"/>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106731</xdr:rowOff>
    </xdr:from>
    <xdr:to>
      <xdr:col>85</xdr:col>
      <xdr:colOff>177800</xdr:colOff>
      <xdr:row>97</xdr:row>
      <xdr:rowOff>36881</xdr:rowOff>
    </xdr:to>
    <xdr:sp macro="" textlink="">
      <xdr:nvSpPr>
        <xdr:cNvPr id="710" name="楕円 709"/>
        <xdr:cNvSpPr/>
      </xdr:nvSpPr>
      <xdr:spPr>
        <a:xfrm>
          <a:off x="162687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129608</xdr:rowOff>
    </xdr:from>
    <xdr:ext cx="534377" cy="259045"/>
    <xdr:sp macro="" textlink="">
      <xdr:nvSpPr>
        <xdr:cNvPr id="711" name="公債費該当値テキスト"/>
        <xdr:cNvSpPr txBox="1"/>
      </xdr:nvSpPr>
      <xdr:spPr>
        <a:xfrm>
          <a:off x="16370300" y="164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104947</xdr:rowOff>
    </xdr:from>
    <xdr:to>
      <xdr:col>81</xdr:col>
      <xdr:colOff>101600</xdr:colOff>
      <xdr:row>97</xdr:row>
      <xdr:rowOff>35097</xdr:rowOff>
    </xdr:to>
    <xdr:sp macro="" textlink="">
      <xdr:nvSpPr>
        <xdr:cNvPr id="712" name="楕円 711"/>
        <xdr:cNvSpPr/>
      </xdr:nvSpPr>
      <xdr:spPr>
        <a:xfrm>
          <a:off x="15430500" y="1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51624</xdr:rowOff>
    </xdr:from>
    <xdr:ext cx="534377" cy="259045"/>
    <xdr:sp macro="" textlink="">
      <xdr:nvSpPr>
        <xdr:cNvPr id="713" name="テキスト ボックス 712"/>
        <xdr:cNvSpPr txBox="1"/>
      </xdr:nvSpPr>
      <xdr:spPr>
        <a:xfrm>
          <a:off x="15214111" y="163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89426</xdr:rowOff>
    </xdr:from>
    <xdr:to>
      <xdr:col>76</xdr:col>
      <xdr:colOff>165100</xdr:colOff>
      <xdr:row>97</xdr:row>
      <xdr:rowOff>19576</xdr:rowOff>
    </xdr:to>
    <xdr:sp macro="" textlink="">
      <xdr:nvSpPr>
        <xdr:cNvPr id="714" name="楕円 713"/>
        <xdr:cNvSpPr/>
      </xdr:nvSpPr>
      <xdr:spPr>
        <a:xfrm>
          <a:off x="14541500" y="165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36103</xdr:rowOff>
    </xdr:from>
    <xdr:ext cx="534377" cy="259045"/>
    <xdr:sp macro="" textlink="">
      <xdr:nvSpPr>
        <xdr:cNvPr id="715" name="テキスト ボックス 714"/>
        <xdr:cNvSpPr txBox="1"/>
      </xdr:nvSpPr>
      <xdr:spPr>
        <a:xfrm>
          <a:off x="14325111" y="163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75389</xdr:rowOff>
    </xdr:from>
    <xdr:to>
      <xdr:col>72</xdr:col>
      <xdr:colOff>38100</xdr:colOff>
      <xdr:row>97</xdr:row>
      <xdr:rowOff>5539</xdr:rowOff>
    </xdr:to>
    <xdr:sp macro="" textlink="">
      <xdr:nvSpPr>
        <xdr:cNvPr id="716" name="楕円 715"/>
        <xdr:cNvSpPr/>
      </xdr:nvSpPr>
      <xdr:spPr>
        <a:xfrm>
          <a:off x="13652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22066</xdr:rowOff>
    </xdr:from>
    <xdr:ext cx="534377" cy="259045"/>
    <xdr:sp macro="" textlink="">
      <xdr:nvSpPr>
        <xdr:cNvPr id="717" name="テキスト ボックス 716"/>
        <xdr:cNvSpPr txBox="1"/>
      </xdr:nvSpPr>
      <xdr:spPr>
        <a:xfrm>
          <a:off x="13436111" y="163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88717</xdr:rowOff>
    </xdr:from>
    <xdr:to>
      <xdr:col>67</xdr:col>
      <xdr:colOff>101600</xdr:colOff>
      <xdr:row>97</xdr:row>
      <xdr:rowOff>18867</xdr:rowOff>
    </xdr:to>
    <xdr:sp macro="" textlink="">
      <xdr:nvSpPr>
        <xdr:cNvPr id="718" name="楕円 717"/>
        <xdr:cNvSpPr/>
      </xdr:nvSpPr>
      <xdr:spPr>
        <a:xfrm>
          <a:off x="12763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35394</xdr:rowOff>
    </xdr:from>
    <xdr:ext cx="534377" cy="259045"/>
    <xdr:sp macro="" textlink="">
      <xdr:nvSpPr>
        <xdr:cNvPr id="719" name="テキスト ボックス 718"/>
        <xdr:cNvSpPr txBox="1"/>
      </xdr:nvSpPr>
      <xdr:spPr>
        <a:xfrm>
          <a:off x="12547111" y="163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51689</xdr:rowOff>
    </xdr:from>
    <xdr:to>
      <xdr:col>116</xdr:col>
      <xdr:colOff>62864</xdr:colOff>
      <xdr:row>38</xdr:row>
      <xdr:rowOff>25400</xdr:rowOff>
    </xdr:to>
    <xdr:cxnSp macro="">
      <xdr:nvCxnSpPr>
        <xdr:cNvPr id="739" name="直線コネクタ 738"/>
        <xdr:cNvCxnSpPr/>
      </xdr:nvCxnSpPr>
      <xdr:spPr>
        <a:xfrm flipV="1">
          <a:off x="22159595" y="5538089"/>
          <a:ext cx="1269" cy="100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169816</xdr:rowOff>
    </xdr:from>
    <xdr:ext cx="469744" cy="259045"/>
    <xdr:sp macro="" textlink="">
      <xdr:nvSpPr>
        <xdr:cNvPr id="742" name="諸支出金最大値テキスト"/>
        <xdr:cNvSpPr txBox="1"/>
      </xdr:nvSpPr>
      <xdr:spPr>
        <a:xfrm>
          <a:off x="22212300" y="53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51689</xdr:rowOff>
    </xdr:from>
    <xdr:to>
      <xdr:col>116</xdr:col>
      <xdr:colOff>152400</xdr:colOff>
      <xdr:row>32</xdr:row>
      <xdr:rowOff>51689</xdr:rowOff>
    </xdr:to>
    <xdr:cxnSp macro="">
      <xdr:nvCxnSpPr>
        <xdr:cNvPr id="743" name="直線コネクタ 742"/>
        <xdr:cNvCxnSpPr/>
      </xdr:nvCxnSpPr>
      <xdr:spPr>
        <a:xfrm>
          <a:off x="22072600" y="553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51689</xdr:rowOff>
    </xdr:from>
    <xdr:to>
      <xdr:col>116</xdr:col>
      <xdr:colOff>63500</xdr:colOff>
      <xdr:row>32</xdr:row>
      <xdr:rowOff>65405</xdr:rowOff>
    </xdr:to>
    <xdr:cxnSp macro="">
      <xdr:nvCxnSpPr>
        <xdr:cNvPr id="744" name="直線コネクタ 743"/>
        <xdr:cNvCxnSpPr/>
      </xdr:nvCxnSpPr>
      <xdr:spPr>
        <a:xfrm flipV="1">
          <a:off x="21323300" y="553808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34180</xdr:rowOff>
    </xdr:from>
    <xdr:ext cx="378565" cy="259045"/>
    <xdr:sp macro="" textlink="">
      <xdr:nvSpPr>
        <xdr:cNvPr id="745" name="諸支出金平均値テキスト"/>
        <xdr:cNvSpPr txBox="1"/>
      </xdr:nvSpPr>
      <xdr:spPr>
        <a:xfrm>
          <a:off x="22212300" y="63778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55753</xdr:rowOff>
    </xdr:from>
    <xdr:to>
      <xdr:col>116</xdr:col>
      <xdr:colOff>114300</xdr:colOff>
      <xdr:row>37</xdr:row>
      <xdr:rowOff>157353</xdr:rowOff>
    </xdr:to>
    <xdr:sp macro="" textlink="">
      <xdr:nvSpPr>
        <xdr:cNvPr id="746" name="フローチャート: 判断 745"/>
        <xdr:cNvSpPr/>
      </xdr:nvSpPr>
      <xdr:spPr>
        <a:xfrm>
          <a:off x="221107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101409</xdr:rowOff>
    </xdr:from>
    <xdr:to>
      <xdr:col>111</xdr:col>
      <xdr:colOff>177800</xdr:colOff>
      <xdr:row>32</xdr:row>
      <xdr:rowOff>65405</xdr:rowOff>
    </xdr:to>
    <xdr:cxnSp macro="">
      <xdr:nvCxnSpPr>
        <xdr:cNvPr id="747" name="直線コネクタ 746"/>
        <xdr:cNvCxnSpPr/>
      </xdr:nvCxnSpPr>
      <xdr:spPr>
        <a:xfrm>
          <a:off x="20434300" y="5416359"/>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71184</xdr:rowOff>
    </xdr:from>
    <xdr:to>
      <xdr:col>112</xdr:col>
      <xdr:colOff>38100</xdr:colOff>
      <xdr:row>38</xdr:row>
      <xdr:rowOff>1333</xdr:rowOff>
    </xdr:to>
    <xdr:sp macro="" textlink="">
      <xdr:nvSpPr>
        <xdr:cNvPr id="748" name="フローチャート: 判断 747"/>
        <xdr:cNvSpPr/>
      </xdr:nvSpPr>
      <xdr:spPr>
        <a:xfrm>
          <a:off x="21272500" y="64148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163910</xdr:rowOff>
    </xdr:from>
    <xdr:ext cx="378565" cy="259045"/>
    <xdr:sp macro="" textlink="">
      <xdr:nvSpPr>
        <xdr:cNvPr id="749" name="テキスト ボックス 748"/>
        <xdr:cNvSpPr txBox="1"/>
      </xdr:nvSpPr>
      <xdr:spPr>
        <a:xfrm>
          <a:off x="21134017" y="650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101409</xdr:rowOff>
    </xdr:from>
    <xdr:to>
      <xdr:col>107</xdr:col>
      <xdr:colOff>50800</xdr:colOff>
      <xdr:row>31</xdr:row>
      <xdr:rowOff>124270</xdr:rowOff>
    </xdr:to>
    <xdr:cxnSp macro="">
      <xdr:nvCxnSpPr>
        <xdr:cNvPr id="750" name="直線コネクタ 749"/>
        <xdr:cNvCxnSpPr/>
      </xdr:nvCxnSpPr>
      <xdr:spPr>
        <a:xfrm flipV="1">
          <a:off x="19545300" y="541635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51" name="フローチャート: 判断 750"/>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52" name="テキスト ボックス 751"/>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64262</xdr:rowOff>
    </xdr:from>
    <xdr:to>
      <xdr:col>102</xdr:col>
      <xdr:colOff>114300</xdr:colOff>
      <xdr:row>31</xdr:row>
      <xdr:rowOff>124270</xdr:rowOff>
    </xdr:to>
    <xdr:cxnSp macro="">
      <xdr:nvCxnSpPr>
        <xdr:cNvPr id="753" name="直線コネクタ 752"/>
        <xdr:cNvCxnSpPr/>
      </xdr:nvCxnSpPr>
      <xdr:spPr>
        <a:xfrm>
          <a:off x="18656300" y="537921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4" name="フローチャート: 判断 753"/>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147337</xdr:rowOff>
    </xdr:from>
    <xdr:ext cx="378565" cy="259045"/>
    <xdr:sp macro="" textlink="">
      <xdr:nvSpPr>
        <xdr:cNvPr id="755" name="テキスト ボックス 754"/>
        <xdr:cNvSpPr txBox="1"/>
      </xdr:nvSpPr>
      <xdr:spPr>
        <a:xfrm>
          <a:off x="19356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47180</xdr:rowOff>
    </xdr:from>
    <xdr:to>
      <xdr:col>98</xdr:col>
      <xdr:colOff>38100</xdr:colOff>
      <xdr:row>37</xdr:row>
      <xdr:rowOff>148780</xdr:rowOff>
    </xdr:to>
    <xdr:sp macro="" textlink="">
      <xdr:nvSpPr>
        <xdr:cNvPr id="756" name="フローチャート: 判断 755"/>
        <xdr:cNvSpPr/>
      </xdr:nvSpPr>
      <xdr:spPr>
        <a:xfrm>
          <a:off x="186055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139908</xdr:rowOff>
    </xdr:from>
    <xdr:ext cx="378565" cy="259045"/>
    <xdr:sp macro="" textlink="">
      <xdr:nvSpPr>
        <xdr:cNvPr id="757" name="テキスト ボックス 756"/>
        <xdr:cNvSpPr txBox="1"/>
      </xdr:nvSpPr>
      <xdr:spPr>
        <a:xfrm>
          <a:off x="18467017" y="648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889</xdr:rowOff>
    </xdr:from>
    <xdr:to>
      <xdr:col>116</xdr:col>
      <xdr:colOff>114300</xdr:colOff>
      <xdr:row>32</xdr:row>
      <xdr:rowOff>102489</xdr:rowOff>
    </xdr:to>
    <xdr:sp macro="" textlink="">
      <xdr:nvSpPr>
        <xdr:cNvPr id="763" name="楕円 762"/>
        <xdr:cNvSpPr/>
      </xdr:nvSpPr>
      <xdr:spPr>
        <a:xfrm>
          <a:off x="221107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125366</xdr:rowOff>
    </xdr:from>
    <xdr:ext cx="469744" cy="259045"/>
    <xdr:sp macro="" textlink="">
      <xdr:nvSpPr>
        <xdr:cNvPr id="764" name="諸支出金該当値テキスト"/>
        <xdr:cNvSpPr txBox="1"/>
      </xdr:nvSpPr>
      <xdr:spPr>
        <a:xfrm>
          <a:off x="22212300" y="54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14605</xdr:rowOff>
    </xdr:from>
    <xdr:to>
      <xdr:col>112</xdr:col>
      <xdr:colOff>38100</xdr:colOff>
      <xdr:row>32</xdr:row>
      <xdr:rowOff>116205</xdr:rowOff>
    </xdr:to>
    <xdr:sp macro="" textlink="">
      <xdr:nvSpPr>
        <xdr:cNvPr id="765" name="楕円 764"/>
        <xdr:cNvSpPr/>
      </xdr:nvSpPr>
      <xdr:spPr>
        <a:xfrm>
          <a:off x="21272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132732</xdr:rowOff>
    </xdr:from>
    <xdr:ext cx="469744" cy="259045"/>
    <xdr:sp macro="" textlink="">
      <xdr:nvSpPr>
        <xdr:cNvPr id="766" name="テキスト ボックス 765"/>
        <xdr:cNvSpPr txBox="1"/>
      </xdr:nvSpPr>
      <xdr:spPr>
        <a:xfrm>
          <a:off x="21088428" y="52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50609</xdr:rowOff>
    </xdr:from>
    <xdr:to>
      <xdr:col>107</xdr:col>
      <xdr:colOff>101600</xdr:colOff>
      <xdr:row>31</xdr:row>
      <xdr:rowOff>152209</xdr:rowOff>
    </xdr:to>
    <xdr:sp macro="" textlink="">
      <xdr:nvSpPr>
        <xdr:cNvPr id="767" name="楕円 766"/>
        <xdr:cNvSpPr/>
      </xdr:nvSpPr>
      <xdr:spPr>
        <a:xfrm>
          <a:off x="20383500" y="5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168736</xdr:rowOff>
    </xdr:from>
    <xdr:ext cx="469744" cy="259045"/>
    <xdr:sp macro="" textlink="">
      <xdr:nvSpPr>
        <xdr:cNvPr id="768" name="テキスト ボックス 767"/>
        <xdr:cNvSpPr txBox="1"/>
      </xdr:nvSpPr>
      <xdr:spPr>
        <a:xfrm>
          <a:off x="20199428" y="51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73470</xdr:rowOff>
    </xdr:from>
    <xdr:to>
      <xdr:col>102</xdr:col>
      <xdr:colOff>165100</xdr:colOff>
      <xdr:row>32</xdr:row>
      <xdr:rowOff>3620</xdr:rowOff>
    </xdr:to>
    <xdr:sp macro="" textlink="">
      <xdr:nvSpPr>
        <xdr:cNvPr id="769" name="楕円 768"/>
        <xdr:cNvSpPr/>
      </xdr:nvSpPr>
      <xdr:spPr>
        <a:xfrm>
          <a:off x="19494500" y="53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20147</xdr:rowOff>
    </xdr:from>
    <xdr:ext cx="469744" cy="259045"/>
    <xdr:sp macro="" textlink="">
      <xdr:nvSpPr>
        <xdr:cNvPr id="770" name="テキスト ボックス 769"/>
        <xdr:cNvSpPr txBox="1"/>
      </xdr:nvSpPr>
      <xdr:spPr>
        <a:xfrm>
          <a:off x="19310428"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13462</xdr:rowOff>
    </xdr:from>
    <xdr:to>
      <xdr:col>98</xdr:col>
      <xdr:colOff>38100</xdr:colOff>
      <xdr:row>31</xdr:row>
      <xdr:rowOff>115062</xdr:rowOff>
    </xdr:to>
    <xdr:sp macro="" textlink="">
      <xdr:nvSpPr>
        <xdr:cNvPr id="771" name="楕円 770"/>
        <xdr:cNvSpPr/>
      </xdr:nvSpPr>
      <xdr:spPr>
        <a:xfrm>
          <a:off x="18605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131589</xdr:rowOff>
    </xdr:from>
    <xdr:ext cx="469744" cy="259045"/>
    <xdr:sp macro="" textlink="">
      <xdr:nvSpPr>
        <xdr:cNvPr id="772" name="テキスト ボックス 771"/>
        <xdr:cNvSpPr txBox="1"/>
      </xdr:nvSpPr>
      <xdr:spPr>
        <a:xfrm>
          <a:off x="18421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188,314</a:t>
          </a:r>
          <a:r>
            <a:rPr kumimoji="1" lang="ja-JP" altLang="ja-JP" sz="1400">
              <a:solidFill>
                <a:schemeClr val="dk1"/>
              </a:solidFill>
              <a:effectLst/>
              <a:latin typeface="+mn-lt"/>
              <a:ea typeface="+mn-ea"/>
              <a:cs typeface="+mn-cs"/>
            </a:rPr>
            <a:t>円となっており、決算額全体の約４</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％を占めている。平成２６年度から増加傾向にあるが、子ども・子育て支援や、障害者福祉など社会保障費によるものである。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令和元年</a:t>
          </a:r>
          <a:r>
            <a:rPr kumimoji="1" lang="ja-JP" altLang="ja-JP" sz="1200">
              <a:solidFill>
                <a:schemeClr val="dk1"/>
              </a:solidFill>
              <a:effectLst/>
              <a:latin typeface="+mn-lt"/>
              <a:ea typeface="+mn-ea"/>
              <a:cs typeface="+mn-cs"/>
            </a:rPr>
            <a:t>度は、行財政改革推進プラン２０１８に基づく取り組みを推進し、経費の削減、効率的かつ効果的な財政運営に努めた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義務的経費である扶助費の増加、市税や地方消費税交付金の減少等による収入減のため、</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取り崩</a:t>
          </a:r>
          <a:r>
            <a:rPr kumimoji="1" lang="ja-JP" altLang="en-US" sz="1200">
              <a:solidFill>
                <a:schemeClr val="dk1"/>
              </a:solidFill>
              <a:effectLst/>
              <a:latin typeface="+mn-lt"/>
              <a:ea typeface="+mn-ea"/>
              <a:cs typeface="+mn-cs"/>
            </a:rPr>
            <a:t>すこととなった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景気の大幅な回復は期待できず、扶助費など社会保障関係の経費は増加傾向にあるため、引き続き厳しい財政状況が想定される。そのため、財政力の強化に向けた取り組みを中心に財政基盤の一層の強化に努めなければならない。</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令和元</a:t>
          </a:r>
          <a:r>
            <a:rPr kumimoji="1" lang="ja-JP" altLang="ja-JP" sz="1400">
              <a:solidFill>
                <a:schemeClr val="dk1"/>
              </a:solidFill>
              <a:effectLst/>
              <a:latin typeface="+mn-lt"/>
              <a:ea typeface="+mn-ea"/>
              <a:cs typeface="+mn-cs"/>
            </a:rPr>
            <a:t>年度は、全ての会計において黒字となっている。</a:t>
          </a:r>
          <a:endParaRPr lang="ja-JP" altLang="ja-JP" sz="1800">
            <a:effectLst/>
          </a:endParaRPr>
        </a:p>
        <a:p>
          <a:r>
            <a:rPr kumimoji="1" lang="ja-JP" altLang="ja-JP" sz="1400">
              <a:solidFill>
                <a:schemeClr val="dk1"/>
              </a:solidFill>
              <a:effectLst/>
              <a:latin typeface="+mn-lt"/>
              <a:ea typeface="+mn-ea"/>
              <a:cs typeface="+mn-cs"/>
            </a:rPr>
            <a:t>　平成２７年度及び平成２８年度に赤字決算であった国民健康保険事業特別会計については、被保険者の減少に伴う保険給付費が減少したことにより黒字に転じている。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実質公債費比率の分子の大部分を占める元利償還金等（Ａ）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算入公債費等（Ｂ）</a:t>
          </a:r>
          <a:r>
            <a:rPr kumimoji="1" lang="ja-JP" altLang="en-US" sz="1400">
              <a:solidFill>
                <a:schemeClr val="dk1"/>
              </a:solidFill>
              <a:effectLst/>
              <a:latin typeface="+mn-lt"/>
              <a:ea typeface="+mn-ea"/>
              <a:cs typeface="+mn-cs"/>
            </a:rPr>
            <a:t>ともに</a:t>
          </a:r>
          <a:r>
            <a:rPr kumimoji="1" lang="ja-JP" altLang="ja-JP" sz="1400">
              <a:solidFill>
                <a:schemeClr val="dk1"/>
              </a:solidFill>
              <a:effectLst/>
              <a:latin typeface="+mn-lt"/>
              <a:ea typeface="+mn-ea"/>
              <a:cs typeface="+mn-cs"/>
            </a:rPr>
            <a:t>平成３０年度から減少傾向。引き続き地方債の発行にあたっては、適正な発行に努めていく。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満期一括償還地方債の借入がない。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一般会計等に係る地方債の現在高が増加する一方、充当可能特定歳入が増加したことにより、将来負担比率も平成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年度に比べて減少している。（対前年度比</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ポイント減少）</a:t>
          </a:r>
          <a:endParaRPr lang="ja-JP" altLang="ja-JP" sz="1800">
            <a:effectLst/>
          </a:endParaRPr>
        </a:p>
        <a:p>
          <a:r>
            <a:rPr kumimoji="1" lang="ja-JP" altLang="ja-JP" sz="1400">
              <a:solidFill>
                <a:schemeClr val="dk1"/>
              </a:solidFill>
              <a:effectLst/>
              <a:latin typeface="+mn-lt"/>
              <a:ea typeface="+mn-ea"/>
              <a:cs typeface="+mn-cs"/>
            </a:rPr>
            <a:t>　今後もより一層、現在の負担と将来の負担を念頭に置いた中・長期的な観点から、健全な財政運営に努めていきたい。</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歳出面では、社会保障関係経費である扶助費の増加、歳入面では、市税や地方消費税交付金が減少したこと等により、財政調整基金を６億円取り崩した。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endParaRPr>
        </a:p>
        <a:p>
          <a:r>
            <a:rPr kumimoji="1" lang="ja-JP" altLang="ja-JP" sz="1400">
              <a:solidFill>
                <a:schemeClr val="dk1"/>
              </a:solidFill>
              <a:effectLst/>
              <a:latin typeface="+mn-lt"/>
              <a:ea typeface="+mn-ea"/>
              <a:cs typeface="+mn-cs"/>
            </a:rPr>
            <a:t>市税などの自主財源や交付金などの特定財源の積極的な活用等により、財政調整基金及び減債基金取り崩しの抑制に努める。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中小企業振興基金：本市の中小企業の振興を図る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中小企業振興基金：本市の中小企業の振興を図る事業の財源として充当</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基金の設置目的に従い、引き続き適正な運用に努める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歳出面では、社会保障関係経費である扶助費の増加、歳入面では、市税や地方消費税交付金が減少したこと等により、財政調整基金を６億円取り崩した。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市税などの自主財源や交付金などの特定財源の積極的な活用等により、財政調整基金取り崩しの抑制に努める。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満期一括償還地方債の借入がない。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よりも高い水準にあることから、令和３年度見直し予定の公共施設総合管理計画に基づき、施設の適切な更新・統廃合・長寿命化の実施に努める。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79121</xdr:rowOff>
    </xdr:from>
    <xdr:to>
      <xdr:col>23</xdr:col>
      <xdr:colOff>136525</xdr:colOff>
      <xdr:row>34</xdr:row>
      <xdr:rowOff>9271</xdr:rowOff>
    </xdr:to>
    <xdr:sp macro="" textlink="">
      <xdr:nvSpPr>
        <xdr:cNvPr id="79" name="楕円 78"/>
        <xdr:cNvSpPr/>
      </xdr:nvSpPr>
      <xdr:spPr>
        <a:xfrm>
          <a:off x="4711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165498</xdr:rowOff>
    </xdr:from>
    <xdr:ext cx="405111" cy="259045"/>
    <xdr:sp macro="" textlink="">
      <xdr:nvSpPr>
        <xdr:cNvPr id="80" name="有形固定資産減価償却率該当値テキスト"/>
        <xdr:cNvSpPr txBox="1"/>
      </xdr:nvSpPr>
      <xdr:spPr>
        <a:xfrm>
          <a:off x="4813300" y="642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40259</xdr:rowOff>
    </xdr:from>
    <xdr:to>
      <xdr:col>19</xdr:col>
      <xdr:colOff>187325</xdr:colOff>
      <xdr:row>33</xdr:row>
      <xdr:rowOff>141860</xdr:rowOff>
    </xdr:to>
    <xdr:sp macro="" textlink="">
      <xdr:nvSpPr>
        <xdr:cNvPr id="81" name="楕円 80"/>
        <xdr:cNvSpPr/>
      </xdr:nvSpPr>
      <xdr:spPr>
        <a:xfrm>
          <a:off x="4000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91059</xdr:rowOff>
    </xdr:from>
    <xdr:to>
      <xdr:col>23</xdr:col>
      <xdr:colOff>85725</xdr:colOff>
      <xdr:row>33</xdr:row>
      <xdr:rowOff>129921</xdr:rowOff>
    </xdr:to>
    <xdr:cxnSp macro="">
      <xdr:nvCxnSpPr>
        <xdr:cNvPr id="82" name="直線コネクタ 81"/>
        <xdr:cNvCxnSpPr/>
      </xdr:nvCxnSpPr>
      <xdr:spPr>
        <a:xfrm>
          <a:off x="4051300" y="652043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1397</xdr:rowOff>
    </xdr:from>
    <xdr:to>
      <xdr:col>15</xdr:col>
      <xdr:colOff>187325</xdr:colOff>
      <xdr:row>33</xdr:row>
      <xdr:rowOff>102997</xdr:rowOff>
    </xdr:to>
    <xdr:sp macro="" textlink="">
      <xdr:nvSpPr>
        <xdr:cNvPr id="83" name="楕円 82"/>
        <xdr:cNvSpPr/>
      </xdr:nvSpPr>
      <xdr:spPr>
        <a:xfrm>
          <a:off x="3238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52197</xdr:rowOff>
    </xdr:from>
    <xdr:to>
      <xdr:col>19</xdr:col>
      <xdr:colOff>136525</xdr:colOff>
      <xdr:row>33</xdr:row>
      <xdr:rowOff>91059</xdr:rowOff>
    </xdr:to>
    <xdr:cxnSp macro="">
      <xdr:nvCxnSpPr>
        <xdr:cNvPr id="84" name="直線コネクタ 83"/>
        <xdr:cNvCxnSpPr/>
      </xdr:nvCxnSpPr>
      <xdr:spPr>
        <a:xfrm>
          <a:off x="3289300" y="64815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125349</xdr:rowOff>
    </xdr:from>
    <xdr:to>
      <xdr:col>11</xdr:col>
      <xdr:colOff>187325</xdr:colOff>
      <xdr:row>33</xdr:row>
      <xdr:rowOff>55499</xdr:rowOff>
    </xdr:to>
    <xdr:sp macro="" textlink="">
      <xdr:nvSpPr>
        <xdr:cNvPr id="85" name="楕円 84"/>
        <xdr:cNvSpPr/>
      </xdr:nvSpPr>
      <xdr:spPr>
        <a:xfrm>
          <a:off x="2476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4699</xdr:rowOff>
    </xdr:from>
    <xdr:to>
      <xdr:col>15</xdr:col>
      <xdr:colOff>136525</xdr:colOff>
      <xdr:row>33</xdr:row>
      <xdr:rowOff>52197</xdr:rowOff>
    </xdr:to>
    <xdr:cxnSp macro="">
      <xdr:nvCxnSpPr>
        <xdr:cNvPr id="86" name="直線コネクタ 85"/>
        <xdr:cNvCxnSpPr/>
      </xdr:nvCxnSpPr>
      <xdr:spPr>
        <a:xfrm>
          <a:off x="2527300" y="643407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87" name="楕円 86"/>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33</xdr:row>
      <xdr:rowOff>4699</xdr:rowOff>
    </xdr:to>
    <xdr:cxnSp macro="">
      <xdr:nvCxnSpPr>
        <xdr:cNvPr id="88" name="直線コネクタ 87"/>
        <xdr:cNvCxnSpPr/>
      </xdr:nvCxnSpPr>
      <xdr:spPr>
        <a:xfrm>
          <a:off x="1765300" y="637794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9"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132986</xdr:rowOff>
    </xdr:from>
    <xdr:ext cx="405111" cy="259045"/>
    <xdr:sp macro="" textlink="">
      <xdr:nvSpPr>
        <xdr:cNvPr id="93" name="n_1mainValue有形固定資産減価償却率"/>
        <xdr:cNvSpPr txBox="1"/>
      </xdr:nvSpPr>
      <xdr:spPr>
        <a:xfrm>
          <a:off x="383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94124</xdr:rowOff>
    </xdr:from>
    <xdr:ext cx="405111" cy="259045"/>
    <xdr:sp macro="" textlink="">
      <xdr:nvSpPr>
        <xdr:cNvPr id="94" name="n_2mainValue有形固定資産減価償却率"/>
        <xdr:cNvSpPr txBox="1"/>
      </xdr:nvSpPr>
      <xdr:spPr>
        <a:xfrm>
          <a:off x="3086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46626</xdr:rowOff>
    </xdr:from>
    <xdr:ext cx="405111" cy="259045"/>
    <xdr:sp macro="" textlink="">
      <xdr:nvSpPr>
        <xdr:cNvPr id="95" name="n_3mainValue有形固定資産減価償却率"/>
        <xdr:cNvSpPr txBox="1"/>
      </xdr:nvSpPr>
      <xdr:spPr>
        <a:xfrm>
          <a:off x="2324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96" name="n_4mainValue有形固定資産減価償却率"/>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類似団体内平均値よりも高いことから、平均と比べて債務償還能力が低い状況にあるため、実質債務の減少及び業務活動収支の黒字の増加に努める。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165327</xdr:rowOff>
    </xdr:from>
    <xdr:to>
      <xdr:col>76</xdr:col>
      <xdr:colOff>73025</xdr:colOff>
      <xdr:row>34</xdr:row>
      <xdr:rowOff>95477</xdr:rowOff>
    </xdr:to>
    <xdr:sp macro="" textlink="">
      <xdr:nvSpPr>
        <xdr:cNvPr id="143" name="楕円 142"/>
        <xdr:cNvSpPr/>
      </xdr:nvSpPr>
      <xdr:spPr>
        <a:xfrm>
          <a:off x="14744700" y="65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80254</xdr:rowOff>
    </xdr:from>
    <xdr:ext cx="469744" cy="259045"/>
    <xdr:sp macro="" textlink="">
      <xdr:nvSpPr>
        <xdr:cNvPr id="144" name="債務償還比率該当値テキスト"/>
        <xdr:cNvSpPr txBox="1"/>
      </xdr:nvSpPr>
      <xdr:spPr>
        <a:xfrm>
          <a:off x="14846300" y="65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134176</xdr:rowOff>
    </xdr:from>
    <xdr:to>
      <xdr:col>72</xdr:col>
      <xdr:colOff>123825</xdr:colOff>
      <xdr:row>34</xdr:row>
      <xdr:rowOff>64326</xdr:rowOff>
    </xdr:to>
    <xdr:sp macro="" textlink="">
      <xdr:nvSpPr>
        <xdr:cNvPr id="145" name="楕円 144"/>
        <xdr:cNvSpPr/>
      </xdr:nvSpPr>
      <xdr:spPr>
        <a:xfrm>
          <a:off x="14033500" y="65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13526</xdr:rowOff>
    </xdr:from>
    <xdr:to>
      <xdr:col>76</xdr:col>
      <xdr:colOff>22225</xdr:colOff>
      <xdr:row>34</xdr:row>
      <xdr:rowOff>44677</xdr:rowOff>
    </xdr:to>
    <xdr:cxnSp macro="">
      <xdr:nvCxnSpPr>
        <xdr:cNvPr id="146" name="直線コネクタ 145"/>
        <xdr:cNvCxnSpPr/>
      </xdr:nvCxnSpPr>
      <xdr:spPr>
        <a:xfrm>
          <a:off x="14084300" y="6614351"/>
          <a:ext cx="7112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2976</xdr:rowOff>
    </xdr:from>
    <xdr:to>
      <xdr:col>68</xdr:col>
      <xdr:colOff>123825</xdr:colOff>
      <xdr:row>34</xdr:row>
      <xdr:rowOff>104576</xdr:rowOff>
    </xdr:to>
    <xdr:sp macro="" textlink="">
      <xdr:nvSpPr>
        <xdr:cNvPr id="147" name="楕円 146"/>
        <xdr:cNvSpPr/>
      </xdr:nvSpPr>
      <xdr:spPr>
        <a:xfrm>
          <a:off x="13271500" y="6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13526</xdr:rowOff>
    </xdr:from>
    <xdr:to>
      <xdr:col>72</xdr:col>
      <xdr:colOff>73025</xdr:colOff>
      <xdr:row>34</xdr:row>
      <xdr:rowOff>53776</xdr:rowOff>
    </xdr:to>
    <xdr:cxnSp macro="">
      <xdr:nvCxnSpPr>
        <xdr:cNvPr id="148" name="直線コネクタ 147"/>
        <xdr:cNvCxnSpPr/>
      </xdr:nvCxnSpPr>
      <xdr:spPr>
        <a:xfrm flipV="1">
          <a:off x="13322300" y="6614351"/>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170570</xdr:rowOff>
    </xdr:from>
    <xdr:to>
      <xdr:col>64</xdr:col>
      <xdr:colOff>123825</xdr:colOff>
      <xdr:row>34</xdr:row>
      <xdr:rowOff>100720</xdr:rowOff>
    </xdr:to>
    <xdr:sp macro="" textlink="">
      <xdr:nvSpPr>
        <xdr:cNvPr id="149" name="楕円 148"/>
        <xdr:cNvSpPr/>
      </xdr:nvSpPr>
      <xdr:spPr>
        <a:xfrm>
          <a:off x="12509500" y="65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49920</xdr:rowOff>
    </xdr:from>
    <xdr:to>
      <xdr:col>68</xdr:col>
      <xdr:colOff>73025</xdr:colOff>
      <xdr:row>34</xdr:row>
      <xdr:rowOff>53776</xdr:rowOff>
    </xdr:to>
    <xdr:cxnSp macro="">
      <xdr:nvCxnSpPr>
        <xdr:cNvPr id="150" name="直線コネクタ 149"/>
        <xdr:cNvCxnSpPr/>
      </xdr:nvCxnSpPr>
      <xdr:spPr>
        <a:xfrm>
          <a:off x="12560300" y="6650745"/>
          <a:ext cx="762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5098</xdr:rowOff>
    </xdr:from>
    <xdr:to>
      <xdr:col>60</xdr:col>
      <xdr:colOff>123825</xdr:colOff>
      <xdr:row>33</xdr:row>
      <xdr:rowOff>106698</xdr:rowOff>
    </xdr:to>
    <xdr:sp macro="" textlink="">
      <xdr:nvSpPr>
        <xdr:cNvPr id="151" name="楕円 150"/>
        <xdr:cNvSpPr/>
      </xdr:nvSpPr>
      <xdr:spPr>
        <a:xfrm>
          <a:off x="11747500" y="64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55898</xdr:rowOff>
    </xdr:from>
    <xdr:to>
      <xdr:col>64</xdr:col>
      <xdr:colOff>73025</xdr:colOff>
      <xdr:row>34</xdr:row>
      <xdr:rowOff>49920</xdr:rowOff>
    </xdr:to>
    <xdr:cxnSp macro="">
      <xdr:nvCxnSpPr>
        <xdr:cNvPr id="152" name="直線コネクタ 151"/>
        <xdr:cNvCxnSpPr/>
      </xdr:nvCxnSpPr>
      <xdr:spPr>
        <a:xfrm>
          <a:off x="11798300" y="6485273"/>
          <a:ext cx="762000" cy="1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4"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6"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55453</xdr:rowOff>
    </xdr:from>
    <xdr:ext cx="469744" cy="259045"/>
    <xdr:sp macro="" textlink="">
      <xdr:nvSpPr>
        <xdr:cNvPr id="157" name="n_1mainValue債務償還比率"/>
        <xdr:cNvSpPr txBox="1"/>
      </xdr:nvSpPr>
      <xdr:spPr>
        <a:xfrm>
          <a:off x="13836727" y="665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95703</xdr:rowOff>
    </xdr:from>
    <xdr:ext cx="469744" cy="259045"/>
    <xdr:sp macro="" textlink="">
      <xdr:nvSpPr>
        <xdr:cNvPr id="158" name="n_2mainValue債務償還比率"/>
        <xdr:cNvSpPr txBox="1"/>
      </xdr:nvSpPr>
      <xdr:spPr>
        <a:xfrm>
          <a:off x="13087427" y="66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91847</xdr:rowOff>
    </xdr:from>
    <xdr:ext cx="469744" cy="259045"/>
    <xdr:sp macro="" textlink="">
      <xdr:nvSpPr>
        <xdr:cNvPr id="159" name="n_3mainValue債務償還比率"/>
        <xdr:cNvSpPr txBox="1"/>
      </xdr:nvSpPr>
      <xdr:spPr>
        <a:xfrm>
          <a:off x="12325427" y="669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97825</xdr:rowOff>
    </xdr:from>
    <xdr:ext cx="469744" cy="259045"/>
    <xdr:sp macro="" textlink="">
      <xdr:nvSpPr>
        <xdr:cNvPr id="160" name="n_4mainValue債務償還比率"/>
        <xdr:cNvSpPr txBox="1"/>
      </xdr:nvSpPr>
      <xdr:spPr>
        <a:xfrm>
          <a:off x="11563427" y="65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54808</xdr:rowOff>
    </xdr:from>
    <xdr:ext cx="405111" cy="259045"/>
    <xdr:sp macro="" textlink="">
      <xdr:nvSpPr>
        <xdr:cNvPr id="75" name="【道路】&#10;有形固定資産減価償却率該当値テキスト"/>
        <xdr:cNvSpPr txBox="1"/>
      </xdr:nvSpPr>
      <xdr:spPr>
        <a:xfrm>
          <a:off x="4673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82731</xdr:rowOff>
    </xdr:to>
    <xdr:cxnSp macro="">
      <xdr:nvCxnSpPr>
        <xdr:cNvPr id="77" name="直線コネクタ 76"/>
        <xdr:cNvCxnSpPr/>
      </xdr:nvCxnSpPr>
      <xdr:spPr>
        <a:xfrm>
          <a:off x="3797300" y="65782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63137</xdr:rowOff>
    </xdr:to>
    <xdr:cxnSp macro="">
      <xdr:nvCxnSpPr>
        <xdr:cNvPr id="79" name="直線コネクタ 78"/>
        <xdr:cNvCxnSpPr/>
      </xdr:nvCxnSpPr>
      <xdr:spPr>
        <a:xfrm>
          <a:off x="2908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50074</xdr:rowOff>
    </xdr:to>
    <xdr:cxnSp macro="">
      <xdr:nvCxnSpPr>
        <xdr:cNvPr id="81" name="直線コネクタ 80"/>
        <xdr:cNvCxnSpPr/>
      </xdr:nvCxnSpPr>
      <xdr:spPr>
        <a:xfrm>
          <a:off x="2019300" y="65423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27215</xdr:rowOff>
    </xdr:to>
    <xdr:cxnSp macro="">
      <xdr:nvCxnSpPr>
        <xdr:cNvPr id="83" name="直線コネクタ 82"/>
        <xdr:cNvCxnSpPr/>
      </xdr:nvCxnSpPr>
      <xdr:spPr>
        <a:xfrm>
          <a:off x="1130300" y="65178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130464</xdr:rowOff>
    </xdr:from>
    <xdr:ext cx="405111" cy="259045"/>
    <xdr:sp macro="" textlink="">
      <xdr:nvSpPr>
        <xdr:cNvPr id="88" name="n_1main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9" name="n_2mainValue【道路】&#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90" name="n_3mainValue【道路】&#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道路】&#10;有形固定資産減価償却率"/>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8"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138329</xdr:rowOff>
    </xdr:from>
    <xdr:to>
      <xdr:col>55</xdr:col>
      <xdr:colOff>50800</xdr:colOff>
      <xdr:row>40</xdr:row>
      <xdr:rowOff>68479</xdr:rowOff>
    </xdr:to>
    <xdr:sp macro="" textlink="">
      <xdr:nvSpPr>
        <xdr:cNvPr id="129" name="楕円 128"/>
        <xdr:cNvSpPr/>
      </xdr:nvSpPr>
      <xdr:spPr>
        <a:xfrm>
          <a:off x="104267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161206</xdr:rowOff>
    </xdr:from>
    <xdr:ext cx="469744" cy="259045"/>
    <xdr:sp macro="" textlink="">
      <xdr:nvSpPr>
        <xdr:cNvPr id="130" name="【道路】&#10;一人当たり延長該当値テキスト"/>
        <xdr:cNvSpPr txBox="1"/>
      </xdr:nvSpPr>
      <xdr:spPr>
        <a:xfrm>
          <a:off x="10515600" y="6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137323</xdr:rowOff>
    </xdr:from>
    <xdr:to>
      <xdr:col>50</xdr:col>
      <xdr:colOff>165100</xdr:colOff>
      <xdr:row>40</xdr:row>
      <xdr:rowOff>67473</xdr:rowOff>
    </xdr:to>
    <xdr:sp macro="" textlink="">
      <xdr:nvSpPr>
        <xdr:cNvPr id="131" name="楕円 130"/>
        <xdr:cNvSpPr/>
      </xdr:nvSpPr>
      <xdr:spPr>
        <a:xfrm>
          <a:off x="9588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16673</xdr:rowOff>
    </xdr:from>
    <xdr:to>
      <xdr:col>55</xdr:col>
      <xdr:colOff>0</xdr:colOff>
      <xdr:row>40</xdr:row>
      <xdr:rowOff>17679</xdr:rowOff>
    </xdr:to>
    <xdr:cxnSp macro="">
      <xdr:nvCxnSpPr>
        <xdr:cNvPr id="132" name="直線コネクタ 131"/>
        <xdr:cNvCxnSpPr/>
      </xdr:nvCxnSpPr>
      <xdr:spPr>
        <a:xfrm>
          <a:off x="9639300" y="687467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140249</xdr:rowOff>
    </xdr:from>
    <xdr:to>
      <xdr:col>46</xdr:col>
      <xdr:colOff>38100</xdr:colOff>
      <xdr:row>40</xdr:row>
      <xdr:rowOff>70399</xdr:rowOff>
    </xdr:to>
    <xdr:sp macro="" textlink="">
      <xdr:nvSpPr>
        <xdr:cNvPr id="133" name="楕円 132"/>
        <xdr:cNvSpPr/>
      </xdr:nvSpPr>
      <xdr:spPr>
        <a:xfrm>
          <a:off x="8699500" y="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16673</xdr:rowOff>
    </xdr:from>
    <xdr:to>
      <xdr:col>50</xdr:col>
      <xdr:colOff>114300</xdr:colOff>
      <xdr:row>40</xdr:row>
      <xdr:rowOff>19599</xdr:rowOff>
    </xdr:to>
    <xdr:cxnSp macro="">
      <xdr:nvCxnSpPr>
        <xdr:cNvPr id="134" name="直線コネクタ 133"/>
        <xdr:cNvCxnSpPr/>
      </xdr:nvCxnSpPr>
      <xdr:spPr>
        <a:xfrm flipV="1">
          <a:off x="8750300" y="68746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142580</xdr:rowOff>
    </xdr:from>
    <xdr:to>
      <xdr:col>41</xdr:col>
      <xdr:colOff>101600</xdr:colOff>
      <xdr:row>40</xdr:row>
      <xdr:rowOff>72730</xdr:rowOff>
    </xdr:to>
    <xdr:sp macro="" textlink="">
      <xdr:nvSpPr>
        <xdr:cNvPr id="135" name="楕円 134"/>
        <xdr:cNvSpPr/>
      </xdr:nvSpPr>
      <xdr:spPr>
        <a:xfrm>
          <a:off x="7810500" y="68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19599</xdr:rowOff>
    </xdr:from>
    <xdr:to>
      <xdr:col>45</xdr:col>
      <xdr:colOff>177800</xdr:colOff>
      <xdr:row>40</xdr:row>
      <xdr:rowOff>21930</xdr:rowOff>
    </xdr:to>
    <xdr:cxnSp macro="">
      <xdr:nvCxnSpPr>
        <xdr:cNvPr id="136" name="直線コネクタ 135"/>
        <xdr:cNvCxnSpPr/>
      </xdr:nvCxnSpPr>
      <xdr:spPr>
        <a:xfrm flipV="1">
          <a:off x="7861300" y="687759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143312</xdr:rowOff>
    </xdr:from>
    <xdr:to>
      <xdr:col>36</xdr:col>
      <xdr:colOff>165100</xdr:colOff>
      <xdr:row>40</xdr:row>
      <xdr:rowOff>73462</xdr:rowOff>
    </xdr:to>
    <xdr:sp macro="" textlink="">
      <xdr:nvSpPr>
        <xdr:cNvPr id="137" name="楕円 136"/>
        <xdr:cNvSpPr/>
      </xdr:nvSpPr>
      <xdr:spPr>
        <a:xfrm>
          <a:off x="6921500" y="6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21930</xdr:rowOff>
    </xdr:from>
    <xdr:to>
      <xdr:col>41</xdr:col>
      <xdr:colOff>50800</xdr:colOff>
      <xdr:row>40</xdr:row>
      <xdr:rowOff>22662</xdr:rowOff>
    </xdr:to>
    <xdr:cxnSp macro="">
      <xdr:nvCxnSpPr>
        <xdr:cNvPr id="138" name="直線コネクタ 137"/>
        <xdr:cNvCxnSpPr/>
      </xdr:nvCxnSpPr>
      <xdr:spPr>
        <a:xfrm flipV="1">
          <a:off x="6972300" y="687993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9"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40"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41"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7302</xdr:rowOff>
    </xdr:from>
    <xdr:ext cx="469744" cy="259045"/>
    <xdr:sp macro="" textlink="">
      <xdr:nvSpPr>
        <xdr:cNvPr id="142" name="n_4aveValue【道路】&#10;一人当たり延長"/>
        <xdr:cNvSpPr txBox="1"/>
      </xdr:nvSpPr>
      <xdr:spPr>
        <a:xfrm>
          <a:off x="6737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84000</xdr:rowOff>
    </xdr:from>
    <xdr:ext cx="469744" cy="259045"/>
    <xdr:sp macro="" textlink="">
      <xdr:nvSpPr>
        <xdr:cNvPr id="143" name="n_1mainValue【道路】&#10;一人当たり延長"/>
        <xdr:cNvSpPr txBox="1"/>
      </xdr:nvSpPr>
      <xdr:spPr>
        <a:xfrm>
          <a:off x="9391727" y="65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86926</xdr:rowOff>
    </xdr:from>
    <xdr:ext cx="469744" cy="259045"/>
    <xdr:sp macro="" textlink="">
      <xdr:nvSpPr>
        <xdr:cNvPr id="144" name="n_2mainValue【道路】&#10;一人当たり延長"/>
        <xdr:cNvSpPr txBox="1"/>
      </xdr:nvSpPr>
      <xdr:spPr>
        <a:xfrm>
          <a:off x="8515427" y="66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89257</xdr:rowOff>
    </xdr:from>
    <xdr:ext cx="469744" cy="259045"/>
    <xdr:sp macro="" textlink="">
      <xdr:nvSpPr>
        <xdr:cNvPr id="145" name="n_3mainValue【道路】&#10;一人当たり延長"/>
        <xdr:cNvSpPr txBox="1"/>
      </xdr:nvSpPr>
      <xdr:spPr>
        <a:xfrm>
          <a:off x="7626427" y="66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89989</xdr:rowOff>
    </xdr:from>
    <xdr:ext cx="469744" cy="259045"/>
    <xdr:sp macro="" textlink="">
      <xdr:nvSpPr>
        <xdr:cNvPr id="146" name="n_4mainValue【道路】&#10;一人当たり延長"/>
        <xdr:cNvSpPr txBox="1"/>
      </xdr:nvSpPr>
      <xdr:spPr>
        <a:xfrm>
          <a:off x="6737427" y="660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6" name="楕円 185"/>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87" name="【橋りょう・トンネル】&#10;有形固定資産減価償却率該当値テキスト"/>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188" name="楕円 187"/>
        <xdr:cNvSpPr/>
      </xdr:nvSpPr>
      <xdr:spPr>
        <a:xfrm>
          <a:off x="3746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30480</xdr:rowOff>
    </xdr:to>
    <xdr:cxnSp macro="">
      <xdr:nvCxnSpPr>
        <xdr:cNvPr id="189" name="直線コネクタ 188"/>
        <xdr:cNvCxnSpPr/>
      </xdr:nvCxnSpPr>
      <xdr:spPr>
        <a:xfrm>
          <a:off x="3797300" y="10645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0" name="楕円 189"/>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15240</xdr:rowOff>
    </xdr:to>
    <xdr:cxnSp macro="">
      <xdr:nvCxnSpPr>
        <xdr:cNvPr id="191" name="直線コネクタ 190"/>
        <xdr:cNvCxnSpPr/>
      </xdr:nvCxnSpPr>
      <xdr:spPr>
        <a:xfrm>
          <a:off x="2908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2" name="楕円 191"/>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20955</xdr:rowOff>
    </xdr:to>
    <xdr:cxnSp macro="">
      <xdr:nvCxnSpPr>
        <xdr:cNvPr id="193" name="直線コネクタ 192"/>
        <xdr:cNvCxnSpPr/>
      </xdr:nvCxnSpPr>
      <xdr:spPr>
        <a:xfrm flipV="1">
          <a:off x="2019300" y="1063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4" name="楕円 193"/>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20955</xdr:rowOff>
    </xdr:to>
    <xdr:cxnSp macro="">
      <xdr:nvCxnSpPr>
        <xdr:cNvPr id="195" name="直線コネクタ 194"/>
        <xdr:cNvCxnSpPr/>
      </xdr:nvCxnSpPr>
      <xdr:spPr>
        <a:xfrm>
          <a:off x="1130300" y="106318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96"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97"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200" name="n_1mainValue【橋りょう・トンネ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201" name="n_2mainValue【橋りょう・トンネル】&#10;有形固定資産減価償却率"/>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202" name="n_3mainValue【橋りょう・トンネル】&#10;有形固定資産減価償却率"/>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3" name="n_4mainValue【橋りょう・トンネル】&#10;有形固定資産減価償却率"/>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28"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22889</xdr:rowOff>
    </xdr:from>
    <xdr:to>
      <xdr:col>55</xdr:col>
      <xdr:colOff>50800</xdr:colOff>
      <xdr:row>59</xdr:row>
      <xdr:rowOff>124489</xdr:rowOff>
    </xdr:to>
    <xdr:sp macro="" textlink="">
      <xdr:nvSpPr>
        <xdr:cNvPr id="239" name="楕円 238"/>
        <xdr:cNvSpPr/>
      </xdr:nvSpPr>
      <xdr:spPr>
        <a:xfrm>
          <a:off x="10426700" y="10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45766</xdr:rowOff>
    </xdr:from>
    <xdr:ext cx="599010" cy="259045"/>
    <xdr:sp macro="" textlink="">
      <xdr:nvSpPr>
        <xdr:cNvPr id="240" name="【橋りょう・トンネル】&#10;一人当たり有形固定資産（償却資産）額該当値テキスト"/>
        <xdr:cNvSpPr txBox="1"/>
      </xdr:nvSpPr>
      <xdr:spPr>
        <a:xfrm>
          <a:off x="10515600" y="998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2292</xdr:rowOff>
    </xdr:from>
    <xdr:to>
      <xdr:col>50</xdr:col>
      <xdr:colOff>165100</xdr:colOff>
      <xdr:row>59</xdr:row>
      <xdr:rowOff>103892</xdr:rowOff>
    </xdr:to>
    <xdr:sp macro="" textlink="">
      <xdr:nvSpPr>
        <xdr:cNvPr id="241" name="楕円 240"/>
        <xdr:cNvSpPr/>
      </xdr:nvSpPr>
      <xdr:spPr>
        <a:xfrm>
          <a:off x="95885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53092</xdr:rowOff>
    </xdr:from>
    <xdr:to>
      <xdr:col>55</xdr:col>
      <xdr:colOff>0</xdr:colOff>
      <xdr:row>59</xdr:row>
      <xdr:rowOff>73689</xdr:rowOff>
    </xdr:to>
    <xdr:cxnSp macro="">
      <xdr:nvCxnSpPr>
        <xdr:cNvPr id="242" name="直線コネクタ 241"/>
        <xdr:cNvCxnSpPr/>
      </xdr:nvCxnSpPr>
      <xdr:spPr>
        <a:xfrm>
          <a:off x="9639300" y="10168642"/>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19631</xdr:rowOff>
    </xdr:from>
    <xdr:to>
      <xdr:col>46</xdr:col>
      <xdr:colOff>38100</xdr:colOff>
      <xdr:row>59</xdr:row>
      <xdr:rowOff>121231</xdr:rowOff>
    </xdr:to>
    <xdr:sp macro="" textlink="">
      <xdr:nvSpPr>
        <xdr:cNvPr id="243" name="楕円 242"/>
        <xdr:cNvSpPr/>
      </xdr:nvSpPr>
      <xdr:spPr>
        <a:xfrm>
          <a:off x="8699500" y="101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53092</xdr:rowOff>
    </xdr:from>
    <xdr:to>
      <xdr:col>50</xdr:col>
      <xdr:colOff>114300</xdr:colOff>
      <xdr:row>59</xdr:row>
      <xdr:rowOff>70431</xdr:rowOff>
    </xdr:to>
    <xdr:cxnSp macro="">
      <xdr:nvCxnSpPr>
        <xdr:cNvPr id="244" name="直線コネクタ 243"/>
        <xdr:cNvCxnSpPr/>
      </xdr:nvCxnSpPr>
      <xdr:spPr>
        <a:xfrm flipV="1">
          <a:off x="8750300" y="10168642"/>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68832</xdr:rowOff>
    </xdr:from>
    <xdr:to>
      <xdr:col>41</xdr:col>
      <xdr:colOff>101600</xdr:colOff>
      <xdr:row>59</xdr:row>
      <xdr:rowOff>170432</xdr:rowOff>
    </xdr:to>
    <xdr:sp macro="" textlink="">
      <xdr:nvSpPr>
        <xdr:cNvPr id="245" name="楕円 244"/>
        <xdr:cNvSpPr/>
      </xdr:nvSpPr>
      <xdr:spPr>
        <a:xfrm>
          <a:off x="7810500" y="101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70431</xdr:rowOff>
    </xdr:from>
    <xdr:to>
      <xdr:col>45</xdr:col>
      <xdr:colOff>177800</xdr:colOff>
      <xdr:row>59</xdr:row>
      <xdr:rowOff>119632</xdr:rowOff>
    </xdr:to>
    <xdr:cxnSp macro="">
      <xdr:nvCxnSpPr>
        <xdr:cNvPr id="246" name="直線コネクタ 245"/>
        <xdr:cNvCxnSpPr/>
      </xdr:nvCxnSpPr>
      <xdr:spPr>
        <a:xfrm flipV="1">
          <a:off x="7861300" y="10185981"/>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75930</xdr:rowOff>
    </xdr:from>
    <xdr:to>
      <xdr:col>36</xdr:col>
      <xdr:colOff>165100</xdr:colOff>
      <xdr:row>60</xdr:row>
      <xdr:rowOff>6080</xdr:rowOff>
    </xdr:to>
    <xdr:sp macro="" textlink="">
      <xdr:nvSpPr>
        <xdr:cNvPr id="247" name="楕円 246"/>
        <xdr:cNvSpPr/>
      </xdr:nvSpPr>
      <xdr:spPr>
        <a:xfrm>
          <a:off x="6921500" y="10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119632</xdr:rowOff>
    </xdr:from>
    <xdr:to>
      <xdr:col>41</xdr:col>
      <xdr:colOff>50800</xdr:colOff>
      <xdr:row>59</xdr:row>
      <xdr:rowOff>126730</xdr:rowOff>
    </xdr:to>
    <xdr:cxnSp macro="">
      <xdr:nvCxnSpPr>
        <xdr:cNvPr id="248" name="直線コネクタ 247"/>
        <xdr:cNvCxnSpPr/>
      </xdr:nvCxnSpPr>
      <xdr:spPr>
        <a:xfrm flipV="1">
          <a:off x="6972300" y="10235182"/>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49"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50"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51"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2396</xdr:rowOff>
    </xdr:from>
    <xdr:ext cx="534377" cy="259045"/>
    <xdr:sp macro="" textlink="">
      <xdr:nvSpPr>
        <xdr:cNvPr id="252" name="n_4aveValue【橋りょう・トンネル】&#10;一人当たり有形固定資産（償却資産）額"/>
        <xdr:cNvSpPr txBox="1"/>
      </xdr:nvSpPr>
      <xdr:spPr>
        <a:xfrm>
          <a:off x="6705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120419</xdr:rowOff>
    </xdr:from>
    <xdr:ext cx="599010" cy="259045"/>
    <xdr:sp macro="" textlink="">
      <xdr:nvSpPr>
        <xdr:cNvPr id="253" name="n_1mainValue【橋りょう・トンネル】&#10;一人当たり有形固定資産（償却資産）額"/>
        <xdr:cNvSpPr txBox="1"/>
      </xdr:nvSpPr>
      <xdr:spPr>
        <a:xfrm>
          <a:off x="9327095" y="98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137758</xdr:rowOff>
    </xdr:from>
    <xdr:ext cx="599010" cy="259045"/>
    <xdr:sp macro="" textlink="">
      <xdr:nvSpPr>
        <xdr:cNvPr id="254" name="n_2mainValue【橋りょう・トンネル】&#10;一人当たり有形固定資産（償却資産）額"/>
        <xdr:cNvSpPr txBox="1"/>
      </xdr:nvSpPr>
      <xdr:spPr>
        <a:xfrm>
          <a:off x="8450795" y="99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15509</xdr:rowOff>
    </xdr:from>
    <xdr:ext cx="599010" cy="259045"/>
    <xdr:sp macro="" textlink="">
      <xdr:nvSpPr>
        <xdr:cNvPr id="255" name="n_3mainValue【橋りょう・トンネル】&#10;一人当たり有形固定資産（償却資産）額"/>
        <xdr:cNvSpPr txBox="1"/>
      </xdr:nvSpPr>
      <xdr:spPr>
        <a:xfrm>
          <a:off x="7561795" y="99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22607</xdr:rowOff>
    </xdr:from>
    <xdr:ext cx="599010" cy="259045"/>
    <xdr:sp macro="" textlink="">
      <xdr:nvSpPr>
        <xdr:cNvPr id="256" name="n_4mainValue【橋りょう・トンネル】&#10;一人当たり有形固定資産（償却資産）額"/>
        <xdr:cNvSpPr txBox="1"/>
      </xdr:nvSpPr>
      <xdr:spPr>
        <a:xfrm>
          <a:off x="6672795" y="996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95" name="楕円 294"/>
        <xdr:cNvSpPr/>
      </xdr:nvSpPr>
      <xdr:spPr>
        <a:xfrm>
          <a:off x="4584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150892</xdr:rowOff>
    </xdr:from>
    <xdr:ext cx="405111" cy="259045"/>
    <xdr:sp macro="" textlink="">
      <xdr:nvSpPr>
        <xdr:cNvPr id="296" name="【公営住宅】&#10;有形固定資産減価償却率該当値テキスト"/>
        <xdr:cNvSpPr txBox="1"/>
      </xdr:nvSpPr>
      <xdr:spPr>
        <a:xfrm>
          <a:off x="4673600"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97" name="楕円 296"/>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51815</xdr:rowOff>
    </xdr:to>
    <xdr:cxnSp macro="">
      <xdr:nvCxnSpPr>
        <xdr:cNvPr id="298" name="直線コネクタ 297"/>
        <xdr:cNvCxnSpPr/>
      </xdr:nvCxnSpPr>
      <xdr:spPr>
        <a:xfrm>
          <a:off x="3797300" y="1424558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154178</xdr:rowOff>
    </xdr:from>
    <xdr:to>
      <xdr:col>15</xdr:col>
      <xdr:colOff>101600</xdr:colOff>
      <xdr:row>83</xdr:row>
      <xdr:rowOff>84328</xdr:rowOff>
    </xdr:to>
    <xdr:sp macro="" textlink="">
      <xdr:nvSpPr>
        <xdr:cNvPr id="299" name="楕円 298"/>
        <xdr:cNvSpPr/>
      </xdr:nvSpPr>
      <xdr:spPr>
        <a:xfrm>
          <a:off x="2857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33528</xdr:rowOff>
    </xdr:to>
    <xdr:cxnSp macro="">
      <xdr:nvCxnSpPr>
        <xdr:cNvPr id="300" name="直線コネクタ 299"/>
        <xdr:cNvCxnSpPr/>
      </xdr:nvCxnSpPr>
      <xdr:spPr>
        <a:xfrm flipV="1">
          <a:off x="2908300" y="1424558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1" name="楕円 300"/>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33528</xdr:rowOff>
    </xdr:to>
    <xdr:cxnSp macro="">
      <xdr:nvCxnSpPr>
        <xdr:cNvPr id="302" name="直線コネクタ 301"/>
        <xdr:cNvCxnSpPr/>
      </xdr:nvCxnSpPr>
      <xdr:spPr>
        <a:xfrm>
          <a:off x="2019300" y="142227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76454</xdr:rowOff>
    </xdr:from>
    <xdr:to>
      <xdr:col>6</xdr:col>
      <xdr:colOff>38100</xdr:colOff>
      <xdr:row>83</xdr:row>
      <xdr:rowOff>6604</xdr:rowOff>
    </xdr:to>
    <xdr:sp macro="" textlink="">
      <xdr:nvSpPr>
        <xdr:cNvPr id="303" name="楕円 302"/>
        <xdr:cNvSpPr/>
      </xdr:nvSpPr>
      <xdr:spPr>
        <a:xfrm>
          <a:off x="1079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127254</xdr:rowOff>
    </xdr:from>
    <xdr:to>
      <xdr:col>10</xdr:col>
      <xdr:colOff>114300</xdr:colOff>
      <xdr:row>82</xdr:row>
      <xdr:rowOff>163830</xdr:rowOff>
    </xdr:to>
    <xdr:cxnSp macro="">
      <xdr:nvCxnSpPr>
        <xdr:cNvPr id="304" name="直線コネクタ 303"/>
        <xdr:cNvCxnSpPr/>
      </xdr:nvCxnSpPr>
      <xdr:spPr>
        <a:xfrm>
          <a:off x="1130300" y="141861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09" name="n_1main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75455</xdr:rowOff>
    </xdr:from>
    <xdr:ext cx="405111" cy="259045"/>
    <xdr:sp macro="" textlink="">
      <xdr:nvSpPr>
        <xdr:cNvPr id="310" name="n_2mainValue【公営住宅】&#10;有形固定資産減価償却率"/>
        <xdr:cNvSpPr txBox="1"/>
      </xdr:nvSpPr>
      <xdr:spPr>
        <a:xfrm>
          <a:off x="2705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1" name="n_3mainValue【公営住宅】&#10;有形固定資産減価償却率"/>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169181</xdr:rowOff>
    </xdr:from>
    <xdr:ext cx="405111" cy="259045"/>
    <xdr:sp macro="" textlink="">
      <xdr:nvSpPr>
        <xdr:cNvPr id="312" name="n_4mainValue【公営住宅】&#10;有形固定資産減価償却率"/>
        <xdr:cNvSpPr txBox="1"/>
      </xdr:nvSpPr>
      <xdr:spPr>
        <a:xfrm>
          <a:off x="927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39"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xdr:rowOff>
    </xdr:from>
    <xdr:to>
      <xdr:col>55</xdr:col>
      <xdr:colOff>50800</xdr:colOff>
      <xdr:row>83</xdr:row>
      <xdr:rowOff>118160</xdr:rowOff>
    </xdr:to>
    <xdr:sp macro="" textlink="">
      <xdr:nvSpPr>
        <xdr:cNvPr id="350" name="楕円 349"/>
        <xdr:cNvSpPr/>
      </xdr:nvSpPr>
      <xdr:spPr>
        <a:xfrm>
          <a:off x="10426700" y="142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39437</xdr:rowOff>
    </xdr:from>
    <xdr:ext cx="469744" cy="259045"/>
    <xdr:sp macro="" textlink="">
      <xdr:nvSpPr>
        <xdr:cNvPr id="351" name="【公営住宅】&#10;一人当たり面積該当値テキスト"/>
        <xdr:cNvSpPr txBox="1"/>
      </xdr:nvSpPr>
      <xdr:spPr>
        <a:xfrm>
          <a:off x="10515600" y="140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13818</xdr:rowOff>
    </xdr:from>
    <xdr:to>
      <xdr:col>50</xdr:col>
      <xdr:colOff>165100</xdr:colOff>
      <xdr:row>83</xdr:row>
      <xdr:rowOff>115418</xdr:rowOff>
    </xdr:to>
    <xdr:sp macro="" textlink="">
      <xdr:nvSpPr>
        <xdr:cNvPr id="352" name="楕円 351"/>
        <xdr:cNvSpPr/>
      </xdr:nvSpPr>
      <xdr:spPr>
        <a:xfrm>
          <a:off x="9588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64618</xdr:rowOff>
    </xdr:from>
    <xdr:to>
      <xdr:col>55</xdr:col>
      <xdr:colOff>0</xdr:colOff>
      <xdr:row>83</xdr:row>
      <xdr:rowOff>67360</xdr:rowOff>
    </xdr:to>
    <xdr:cxnSp macro="">
      <xdr:nvCxnSpPr>
        <xdr:cNvPr id="353" name="直線コネクタ 352"/>
        <xdr:cNvCxnSpPr/>
      </xdr:nvCxnSpPr>
      <xdr:spPr>
        <a:xfrm>
          <a:off x="9639300" y="14294968"/>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25705</xdr:rowOff>
    </xdr:from>
    <xdr:to>
      <xdr:col>46</xdr:col>
      <xdr:colOff>38100</xdr:colOff>
      <xdr:row>83</xdr:row>
      <xdr:rowOff>127305</xdr:rowOff>
    </xdr:to>
    <xdr:sp macro="" textlink="">
      <xdr:nvSpPr>
        <xdr:cNvPr id="354" name="楕円 353"/>
        <xdr:cNvSpPr/>
      </xdr:nvSpPr>
      <xdr:spPr>
        <a:xfrm>
          <a:off x="8699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64618</xdr:rowOff>
    </xdr:from>
    <xdr:to>
      <xdr:col>50</xdr:col>
      <xdr:colOff>114300</xdr:colOff>
      <xdr:row>83</xdr:row>
      <xdr:rowOff>76505</xdr:rowOff>
    </xdr:to>
    <xdr:cxnSp macro="">
      <xdr:nvCxnSpPr>
        <xdr:cNvPr id="355" name="直線コネクタ 354"/>
        <xdr:cNvCxnSpPr/>
      </xdr:nvCxnSpPr>
      <xdr:spPr>
        <a:xfrm flipV="1">
          <a:off x="8750300" y="1429496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27076</xdr:rowOff>
    </xdr:from>
    <xdr:to>
      <xdr:col>41</xdr:col>
      <xdr:colOff>101600</xdr:colOff>
      <xdr:row>83</xdr:row>
      <xdr:rowOff>128676</xdr:rowOff>
    </xdr:to>
    <xdr:sp macro="" textlink="">
      <xdr:nvSpPr>
        <xdr:cNvPr id="356" name="楕円 355"/>
        <xdr:cNvSpPr/>
      </xdr:nvSpPr>
      <xdr:spPr>
        <a:xfrm>
          <a:off x="78105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76505</xdr:rowOff>
    </xdr:from>
    <xdr:to>
      <xdr:col>45</xdr:col>
      <xdr:colOff>177800</xdr:colOff>
      <xdr:row>83</xdr:row>
      <xdr:rowOff>77876</xdr:rowOff>
    </xdr:to>
    <xdr:cxnSp macro="">
      <xdr:nvCxnSpPr>
        <xdr:cNvPr id="357" name="直線コネクタ 356"/>
        <xdr:cNvCxnSpPr/>
      </xdr:nvCxnSpPr>
      <xdr:spPr>
        <a:xfrm flipV="1">
          <a:off x="7861300" y="143068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33934</xdr:rowOff>
    </xdr:from>
    <xdr:to>
      <xdr:col>36</xdr:col>
      <xdr:colOff>165100</xdr:colOff>
      <xdr:row>83</xdr:row>
      <xdr:rowOff>135534</xdr:rowOff>
    </xdr:to>
    <xdr:sp macro="" textlink="">
      <xdr:nvSpPr>
        <xdr:cNvPr id="358" name="楕円 357"/>
        <xdr:cNvSpPr/>
      </xdr:nvSpPr>
      <xdr:spPr>
        <a:xfrm>
          <a:off x="6921500" y="142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77876</xdr:rowOff>
    </xdr:from>
    <xdr:to>
      <xdr:col>41</xdr:col>
      <xdr:colOff>50800</xdr:colOff>
      <xdr:row>83</xdr:row>
      <xdr:rowOff>84734</xdr:rowOff>
    </xdr:to>
    <xdr:cxnSp macro="">
      <xdr:nvCxnSpPr>
        <xdr:cNvPr id="359" name="直線コネクタ 358"/>
        <xdr:cNvCxnSpPr/>
      </xdr:nvCxnSpPr>
      <xdr:spPr>
        <a:xfrm flipV="1">
          <a:off x="6972300" y="143082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60" name="n_1aveValue【公営住宅】&#10;一人当たり面積"/>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61" name="n_2aveValue【公営住宅】&#10;一人当たり面積"/>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2" name="n_3ave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138549</xdr:rowOff>
    </xdr:from>
    <xdr:ext cx="469744" cy="259045"/>
    <xdr:sp macro="" textlink="">
      <xdr:nvSpPr>
        <xdr:cNvPr id="363" name="n_4aveValue【公営住宅】&#10;一人当たり面積"/>
        <xdr:cNvSpPr txBox="1"/>
      </xdr:nvSpPr>
      <xdr:spPr>
        <a:xfrm>
          <a:off x="6737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131945</xdr:rowOff>
    </xdr:from>
    <xdr:ext cx="469744" cy="259045"/>
    <xdr:sp macro="" textlink="">
      <xdr:nvSpPr>
        <xdr:cNvPr id="364" name="n_1mainValue【公営住宅】&#10;一人当たり面積"/>
        <xdr:cNvSpPr txBox="1"/>
      </xdr:nvSpPr>
      <xdr:spPr>
        <a:xfrm>
          <a:off x="93917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143832</xdr:rowOff>
    </xdr:from>
    <xdr:ext cx="469744" cy="259045"/>
    <xdr:sp macro="" textlink="">
      <xdr:nvSpPr>
        <xdr:cNvPr id="365" name="n_2mainValue【公営住宅】&#10;一人当たり面積"/>
        <xdr:cNvSpPr txBox="1"/>
      </xdr:nvSpPr>
      <xdr:spPr>
        <a:xfrm>
          <a:off x="8515427" y="1403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145203</xdr:rowOff>
    </xdr:from>
    <xdr:ext cx="469744" cy="259045"/>
    <xdr:sp macro="" textlink="">
      <xdr:nvSpPr>
        <xdr:cNvPr id="366" name="n_3mainValue【公営住宅】&#10;一人当たり面積"/>
        <xdr:cNvSpPr txBox="1"/>
      </xdr:nvSpPr>
      <xdr:spPr>
        <a:xfrm>
          <a:off x="7626427" y="140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152061</xdr:rowOff>
    </xdr:from>
    <xdr:ext cx="469744" cy="259045"/>
    <xdr:sp macro="" textlink="">
      <xdr:nvSpPr>
        <xdr:cNvPr id="367" name="n_4mainValue【公営住宅】&#10;一人当たり面積"/>
        <xdr:cNvSpPr txBox="1"/>
      </xdr:nvSpPr>
      <xdr:spPr>
        <a:xfrm>
          <a:off x="6737427" y="140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13"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18" name="フローチャート: 判断 417"/>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24" name="楕円 423"/>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425" name="【認定こども園・幼稚園・保育所】&#10;有形固定資産減価償却率該当値テキスト"/>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26" name="楕円 425"/>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148590</xdr:rowOff>
    </xdr:to>
    <xdr:cxnSp macro="">
      <xdr:nvCxnSpPr>
        <xdr:cNvPr id="427" name="直線コネクタ 426"/>
        <xdr:cNvCxnSpPr/>
      </xdr:nvCxnSpPr>
      <xdr:spPr>
        <a:xfrm flipV="1">
          <a:off x="15481300" y="6457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8" name="楕円 427"/>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148590</xdr:rowOff>
    </xdr:to>
    <xdr:cxnSp macro="">
      <xdr:nvCxnSpPr>
        <xdr:cNvPr id="429" name="直線コネクタ 428"/>
        <xdr:cNvCxnSpPr/>
      </xdr:nvCxnSpPr>
      <xdr:spPr>
        <a:xfrm>
          <a:off x="14592300" y="644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30" name="楕円 429"/>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140970</xdr:rowOff>
    </xdr:to>
    <xdr:cxnSp macro="">
      <xdr:nvCxnSpPr>
        <xdr:cNvPr id="431" name="直線コネクタ 430"/>
        <xdr:cNvCxnSpPr/>
      </xdr:nvCxnSpPr>
      <xdr:spPr>
        <a:xfrm flipV="1">
          <a:off x="13703300" y="644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32" name="楕円 431"/>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140970</xdr:rowOff>
    </xdr:to>
    <xdr:cxnSp macro="">
      <xdr:nvCxnSpPr>
        <xdr:cNvPr id="433" name="直線コネクタ 432"/>
        <xdr:cNvCxnSpPr/>
      </xdr:nvCxnSpPr>
      <xdr:spPr>
        <a:xfrm>
          <a:off x="12814300" y="6454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3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3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37" name="n_4aveValue【認定こども園・幼稚園・保育所】&#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38" name="n_1mainValue【認定こども園・幼稚園・保育所】&#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39" name="n_2main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40" name="n_3mainValue【認定こども園・幼稚園・保育所】&#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1" name="n_4main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70"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5" name="フローチャート: 判断 47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21590</xdr:rowOff>
    </xdr:from>
    <xdr:to>
      <xdr:col>116</xdr:col>
      <xdr:colOff>114300</xdr:colOff>
      <xdr:row>35</xdr:row>
      <xdr:rowOff>123190</xdr:rowOff>
    </xdr:to>
    <xdr:sp macro="" textlink="">
      <xdr:nvSpPr>
        <xdr:cNvPr id="481" name="楕円 480"/>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44467</xdr:rowOff>
    </xdr:from>
    <xdr:ext cx="469744" cy="259045"/>
    <xdr:sp macro="" textlink="">
      <xdr:nvSpPr>
        <xdr:cNvPr id="482" name="【認定こども園・幼稚園・保育所】&#10;一人当たり面積該当値テキスト"/>
        <xdr:cNvSpPr txBox="1"/>
      </xdr:nvSpPr>
      <xdr:spPr>
        <a:xfrm>
          <a:off x="22199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483" name="楕円 482"/>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72390</xdr:rowOff>
    </xdr:to>
    <xdr:cxnSp macro="">
      <xdr:nvCxnSpPr>
        <xdr:cNvPr id="484" name="直線コネクタ 483"/>
        <xdr:cNvCxnSpPr/>
      </xdr:nvCxnSpPr>
      <xdr:spPr>
        <a:xfrm>
          <a:off x="21323300" y="6065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36830</xdr:rowOff>
    </xdr:from>
    <xdr:to>
      <xdr:col>107</xdr:col>
      <xdr:colOff>101600</xdr:colOff>
      <xdr:row>35</xdr:row>
      <xdr:rowOff>138430</xdr:rowOff>
    </xdr:to>
    <xdr:sp macro="" textlink="">
      <xdr:nvSpPr>
        <xdr:cNvPr id="485" name="楕円 484"/>
        <xdr:cNvSpPr/>
      </xdr:nvSpPr>
      <xdr:spPr>
        <a:xfrm>
          <a:off x="2038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87630</xdr:rowOff>
    </xdr:to>
    <xdr:cxnSp macro="">
      <xdr:nvCxnSpPr>
        <xdr:cNvPr id="486" name="直線コネクタ 485"/>
        <xdr:cNvCxnSpPr/>
      </xdr:nvCxnSpPr>
      <xdr:spPr>
        <a:xfrm flipV="1">
          <a:off x="20434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82550</xdr:rowOff>
    </xdr:from>
    <xdr:to>
      <xdr:col>102</xdr:col>
      <xdr:colOff>165100</xdr:colOff>
      <xdr:row>36</xdr:row>
      <xdr:rowOff>12700</xdr:rowOff>
    </xdr:to>
    <xdr:sp macro="" textlink="">
      <xdr:nvSpPr>
        <xdr:cNvPr id="487" name="楕円 486"/>
        <xdr:cNvSpPr/>
      </xdr:nvSpPr>
      <xdr:spPr>
        <a:xfrm>
          <a:off x="19494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35</xdr:row>
      <xdr:rowOff>133350</xdr:rowOff>
    </xdr:to>
    <xdr:cxnSp macro="">
      <xdr:nvCxnSpPr>
        <xdr:cNvPr id="488" name="直線コネクタ 487"/>
        <xdr:cNvCxnSpPr/>
      </xdr:nvCxnSpPr>
      <xdr:spPr>
        <a:xfrm flipV="1">
          <a:off x="19545300" y="608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90170</xdr:rowOff>
    </xdr:from>
    <xdr:to>
      <xdr:col>98</xdr:col>
      <xdr:colOff>38100</xdr:colOff>
      <xdr:row>36</xdr:row>
      <xdr:rowOff>20320</xdr:rowOff>
    </xdr:to>
    <xdr:sp macro="" textlink="">
      <xdr:nvSpPr>
        <xdr:cNvPr id="489" name="楕円 488"/>
        <xdr:cNvSpPr/>
      </xdr:nvSpPr>
      <xdr:spPr>
        <a:xfrm>
          <a:off x="18605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133350</xdr:rowOff>
    </xdr:from>
    <xdr:to>
      <xdr:col>102</xdr:col>
      <xdr:colOff>114300</xdr:colOff>
      <xdr:row>35</xdr:row>
      <xdr:rowOff>140970</xdr:rowOff>
    </xdr:to>
    <xdr:cxnSp macro="">
      <xdr:nvCxnSpPr>
        <xdr:cNvPr id="490" name="直線コネクタ 489"/>
        <xdr:cNvCxnSpPr/>
      </xdr:nvCxnSpPr>
      <xdr:spPr>
        <a:xfrm flipV="1">
          <a:off x="18656300" y="613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1"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93"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494" name="n_4ave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495" name="n_1mainValue【認定こども園・幼稚園・保育所】&#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154957</xdr:rowOff>
    </xdr:from>
    <xdr:ext cx="469744" cy="259045"/>
    <xdr:sp macro="" textlink="">
      <xdr:nvSpPr>
        <xdr:cNvPr id="496" name="n_2mainValue【認定こども園・幼稚園・保育所】&#10;一人当たり面積"/>
        <xdr:cNvSpPr txBox="1"/>
      </xdr:nvSpPr>
      <xdr:spPr>
        <a:xfrm>
          <a:off x="20199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29227</xdr:rowOff>
    </xdr:from>
    <xdr:ext cx="469744" cy="259045"/>
    <xdr:sp macro="" textlink="">
      <xdr:nvSpPr>
        <xdr:cNvPr id="497" name="n_3mainValue【認定こども園・幼稚園・保育所】&#10;一人当たり面積"/>
        <xdr:cNvSpPr txBox="1"/>
      </xdr:nvSpPr>
      <xdr:spPr>
        <a:xfrm>
          <a:off x="19310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36847</xdr:rowOff>
    </xdr:from>
    <xdr:ext cx="469744" cy="259045"/>
    <xdr:sp macro="" textlink="">
      <xdr:nvSpPr>
        <xdr:cNvPr id="498" name="n_4mainValue【認定こども園・幼稚園・保育所】&#10;一人当たり面積"/>
        <xdr:cNvSpPr txBox="1"/>
      </xdr:nvSpPr>
      <xdr:spPr>
        <a:xfrm>
          <a:off x="18421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30"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35" name="フローチャート: 判断 534"/>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41" name="楕円 540"/>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42" name="【学校施設】&#10;有形固定資産減価償却率該当値テキスト"/>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43" name="楕円 542"/>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59</xdr:row>
      <xdr:rowOff>158387</xdr:rowOff>
    </xdr:to>
    <xdr:cxnSp macro="">
      <xdr:nvCxnSpPr>
        <xdr:cNvPr id="544" name="直線コネクタ 543"/>
        <xdr:cNvCxnSpPr/>
      </xdr:nvCxnSpPr>
      <xdr:spPr>
        <a:xfrm flipV="1">
          <a:off x="15481300" y="102608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45" name="楕円 544"/>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158387</xdr:rowOff>
    </xdr:to>
    <xdr:cxnSp macro="">
      <xdr:nvCxnSpPr>
        <xdr:cNvPr id="546" name="直線コネクタ 545"/>
        <xdr:cNvCxnSpPr/>
      </xdr:nvCxnSpPr>
      <xdr:spPr>
        <a:xfrm>
          <a:off x="14592300" y="102151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7" name="楕円 546"/>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99604</xdr:rowOff>
    </xdr:to>
    <xdr:cxnSp macro="">
      <xdr:nvCxnSpPr>
        <xdr:cNvPr id="548" name="直線コネクタ 547"/>
        <xdr:cNvCxnSpPr/>
      </xdr:nvCxnSpPr>
      <xdr:spPr>
        <a:xfrm>
          <a:off x="13703300" y="101531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49" name="楕円 548"/>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37556</xdr:rowOff>
    </xdr:to>
    <xdr:cxnSp macro="">
      <xdr:nvCxnSpPr>
        <xdr:cNvPr id="550" name="直線コネクタ 549"/>
        <xdr:cNvCxnSpPr/>
      </xdr:nvCxnSpPr>
      <xdr:spPr>
        <a:xfrm>
          <a:off x="12814300" y="100910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5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2"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3"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554" name="n_4ave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55" name="n_1main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56" name="n_2mainValue【学校施設】&#10;有形固定資産減価償却率"/>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7" name="n_3mainValue【学校施設】&#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58" name="n_4mainValue【学校施設】&#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86"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91" name="フローチャート: 判断 590"/>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76302</xdr:rowOff>
    </xdr:from>
    <xdr:to>
      <xdr:col>116</xdr:col>
      <xdr:colOff>114300</xdr:colOff>
      <xdr:row>64</xdr:row>
      <xdr:rowOff>6452</xdr:rowOff>
    </xdr:to>
    <xdr:sp macro="" textlink="">
      <xdr:nvSpPr>
        <xdr:cNvPr id="597" name="楕円 596"/>
        <xdr:cNvSpPr/>
      </xdr:nvSpPr>
      <xdr:spPr>
        <a:xfrm>
          <a:off x="22110700" y="10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162679</xdr:rowOff>
    </xdr:from>
    <xdr:ext cx="469744" cy="259045"/>
    <xdr:sp macro="" textlink="">
      <xdr:nvSpPr>
        <xdr:cNvPr id="598" name="【学校施設】&#10;一人当たり面積該当値テキスト"/>
        <xdr:cNvSpPr txBox="1"/>
      </xdr:nvSpPr>
      <xdr:spPr>
        <a:xfrm>
          <a:off x="22199600" y="107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78130</xdr:rowOff>
    </xdr:from>
    <xdr:to>
      <xdr:col>112</xdr:col>
      <xdr:colOff>38100</xdr:colOff>
      <xdr:row>64</xdr:row>
      <xdr:rowOff>8280</xdr:rowOff>
    </xdr:to>
    <xdr:sp macro="" textlink="">
      <xdr:nvSpPr>
        <xdr:cNvPr id="599" name="楕円 598"/>
        <xdr:cNvSpPr/>
      </xdr:nvSpPr>
      <xdr:spPr>
        <a:xfrm>
          <a:off x="212725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127102</xdr:rowOff>
    </xdr:from>
    <xdr:to>
      <xdr:col>116</xdr:col>
      <xdr:colOff>63500</xdr:colOff>
      <xdr:row>63</xdr:row>
      <xdr:rowOff>128930</xdr:rowOff>
    </xdr:to>
    <xdr:cxnSp macro="">
      <xdr:nvCxnSpPr>
        <xdr:cNvPr id="600" name="直線コネクタ 599"/>
        <xdr:cNvCxnSpPr/>
      </xdr:nvCxnSpPr>
      <xdr:spPr>
        <a:xfrm flipV="1">
          <a:off x="21323300" y="1092845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79959</xdr:rowOff>
    </xdr:from>
    <xdr:to>
      <xdr:col>107</xdr:col>
      <xdr:colOff>101600</xdr:colOff>
      <xdr:row>64</xdr:row>
      <xdr:rowOff>10109</xdr:rowOff>
    </xdr:to>
    <xdr:sp macro="" textlink="">
      <xdr:nvSpPr>
        <xdr:cNvPr id="601" name="楕円 600"/>
        <xdr:cNvSpPr/>
      </xdr:nvSpPr>
      <xdr:spPr>
        <a:xfrm>
          <a:off x="20383500" y="108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128930</xdr:rowOff>
    </xdr:from>
    <xdr:to>
      <xdr:col>111</xdr:col>
      <xdr:colOff>177800</xdr:colOff>
      <xdr:row>63</xdr:row>
      <xdr:rowOff>130759</xdr:rowOff>
    </xdr:to>
    <xdr:cxnSp macro="">
      <xdr:nvCxnSpPr>
        <xdr:cNvPr id="602" name="直線コネクタ 601"/>
        <xdr:cNvCxnSpPr/>
      </xdr:nvCxnSpPr>
      <xdr:spPr>
        <a:xfrm flipV="1">
          <a:off x="20434300" y="1093028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81331</xdr:rowOff>
    </xdr:from>
    <xdr:to>
      <xdr:col>102</xdr:col>
      <xdr:colOff>165100</xdr:colOff>
      <xdr:row>64</xdr:row>
      <xdr:rowOff>11481</xdr:rowOff>
    </xdr:to>
    <xdr:sp macro="" textlink="">
      <xdr:nvSpPr>
        <xdr:cNvPr id="603" name="楕円 602"/>
        <xdr:cNvSpPr/>
      </xdr:nvSpPr>
      <xdr:spPr>
        <a:xfrm>
          <a:off x="19494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130759</xdr:rowOff>
    </xdr:from>
    <xdr:to>
      <xdr:col>107</xdr:col>
      <xdr:colOff>50800</xdr:colOff>
      <xdr:row>63</xdr:row>
      <xdr:rowOff>132131</xdr:rowOff>
    </xdr:to>
    <xdr:cxnSp macro="">
      <xdr:nvCxnSpPr>
        <xdr:cNvPr id="604" name="直線コネクタ 603"/>
        <xdr:cNvCxnSpPr/>
      </xdr:nvCxnSpPr>
      <xdr:spPr>
        <a:xfrm flipV="1">
          <a:off x="19545300" y="10932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82245</xdr:rowOff>
    </xdr:from>
    <xdr:to>
      <xdr:col>98</xdr:col>
      <xdr:colOff>38100</xdr:colOff>
      <xdr:row>64</xdr:row>
      <xdr:rowOff>12395</xdr:rowOff>
    </xdr:to>
    <xdr:sp macro="" textlink="">
      <xdr:nvSpPr>
        <xdr:cNvPr id="605" name="楕円 604"/>
        <xdr:cNvSpPr/>
      </xdr:nvSpPr>
      <xdr:spPr>
        <a:xfrm>
          <a:off x="18605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132131</xdr:rowOff>
    </xdr:from>
    <xdr:to>
      <xdr:col>102</xdr:col>
      <xdr:colOff>114300</xdr:colOff>
      <xdr:row>63</xdr:row>
      <xdr:rowOff>133045</xdr:rowOff>
    </xdr:to>
    <xdr:cxnSp macro="">
      <xdr:nvCxnSpPr>
        <xdr:cNvPr id="606" name="直線コネクタ 605"/>
        <xdr:cNvCxnSpPr/>
      </xdr:nvCxnSpPr>
      <xdr:spPr>
        <a:xfrm flipV="1">
          <a:off x="18656300" y="109334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07"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08"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09"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10"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170857</xdr:rowOff>
    </xdr:from>
    <xdr:ext cx="469744" cy="259045"/>
    <xdr:sp macro="" textlink="">
      <xdr:nvSpPr>
        <xdr:cNvPr id="611" name="n_1mainValue【学校施設】&#10;一人当たり面積"/>
        <xdr:cNvSpPr txBox="1"/>
      </xdr:nvSpPr>
      <xdr:spPr>
        <a:xfrm>
          <a:off x="21075727" y="109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1236</xdr:rowOff>
    </xdr:from>
    <xdr:ext cx="469744" cy="259045"/>
    <xdr:sp macro="" textlink="">
      <xdr:nvSpPr>
        <xdr:cNvPr id="612" name="n_2mainValue【学校施設】&#10;一人当たり面積"/>
        <xdr:cNvSpPr txBox="1"/>
      </xdr:nvSpPr>
      <xdr:spPr>
        <a:xfrm>
          <a:off x="20199427" y="1097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2608</xdr:rowOff>
    </xdr:from>
    <xdr:ext cx="469744" cy="259045"/>
    <xdr:sp macro="" textlink="">
      <xdr:nvSpPr>
        <xdr:cNvPr id="613" name="n_3mainValue【学校施設】&#10;一人当たり面積"/>
        <xdr:cNvSpPr txBox="1"/>
      </xdr:nvSpPr>
      <xdr:spPr>
        <a:xfrm>
          <a:off x="19310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3522</xdr:rowOff>
    </xdr:from>
    <xdr:ext cx="469744" cy="259045"/>
    <xdr:sp macro="" textlink="">
      <xdr:nvSpPr>
        <xdr:cNvPr id="614" name="n_4mainValue【学校施設】&#10;一人当たり面積"/>
        <xdr:cNvSpPr txBox="1"/>
      </xdr:nvSpPr>
      <xdr:spPr>
        <a:xfrm>
          <a:off x="18421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4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49" name="フローチャート: 判断 64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655" name="楕円 654"/>
        <xdr:cNvSpPr/>
      </xdr:nvSpPr>
      <xdr:spPr>
        <a:xfrm>
          <a:off x="16268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128288</xdr:rowOff>
    </xdr:from>
    <xdr:ext cx="405111" cy="259045"/>
    <xdr:sp macro="" textlink="">
      <xdr:nvSpPr>
        <xdr:cNvPr id="656" name="【児童館】&#10;有形固定資産減価償却率該当値テキスト"/>
        <xdr:cNvSpPr txBox="1"/>
      </xdr:nvSpPr>
      <xdr:spPr>
        <a:xfrm>
          <a:off x="16357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657" name="楕円 656"/>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79</xdr:row>
      <xdr:rowOff>156211</xdr:rowOff>
    </xdr:to>
    <xdr:cxnSp macro="">
      <xdr:nvCxnSpPr>
        <xdr:cNvPr id="658" name="直線コネクタ 657"/>
        <xdr:cNvCxnSpPr/>
      </xdr:nvCxnSpPr>
      <xdr:spPr>
        <a:xfrm>
          <a:off x="15481300" y="136493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2539</xdr:rowOff>
    </xdr:from>
    <xdr:to>
      <xdr:col>76</xdr:col>
      <xdr:colOff>165100</xdr:colOff>
      <xdr:row>79</xdr:row>
      <xdr:rowOff>104139</xdr:rowOff>
    </xdr:to>
    <xdr:sp macro="" textlink="">
      <xdr:nvSpPr>
        <xdr:cNvPr id="659" name="楕円 658"/>
        <xdr:cNvSpPr/>
      </xdr:nvSpPr>
      <xdr:spPr>
        <a:xfrm>
          <a:off x="14541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53339</xdr:rowOff>
    </xdr:from>
    <xdr:to>
      <xdr:col>81</xdr:col>
      <xdr:colOff>50800</xdr:colOff>
      <xdr:row>79</xdr:row>
      <xdr:rowOff>104775</xdr:rowOff>
    </xdr:to>
    <xdr:cxnSp macro="">
      <xdr:nvCxnSpPr>
        <xdr:cNvPr id="660" name="直線コネクタ 659"/>
        <xdr:cNvCxnSpPr/>
      </xdr:nvCxnSpPr>
      <xdr:spPr>
        <a:xfrm>
          <a:off x="14592300" y="135978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122555</xdr:rowOff>
    </xdr:from>
    <xdr:to>
      <xdr:col>72</xdr:col>
      <xdr:colOff>38100</xdr:colOff>
      <xdr:row>79</xdr:row>
      <xdr:rowOff>52705</xdr:rowOff>
    </xdr:to>
    <xdr:sp macro="" textlink="">
      <xdr:nvSpPr>
        <xdr:cNvPr id="661" name="楕円 660"/>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xdr:rowOff>
    </xdr:from>
    <xdr:to>
      <xdr:col>76</xdr:col>
      <xdr:colOff>114300</xdr:colOff>
      <xdr:row>79</xdr:row>
      <xdr:rowOff>53339</xdr:rowOff>
    </xdr:to>
    <xdr:cxnSp macro="">
      <xdr:nvCxnSpPr>
        <xdr:cNvPr id="662" name="直線コネクタ 661"/>
        <xdr:cNvCxnSpPr/>
      </xdr:nvCxnSpPr>
      <xdr:spPr>
        <a:xfrm>
          <a:off x="13703300" y="135464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71120</xdr:rowOff>
    </xdr:from>
    <xdr:to>
      <xdr:col>67</xdr:col>
      <xdr:colOff>101600</xdr:colOff>
      <xdr:row>79</xdr:row>
      <xdr:rowOff>1270</xdr:rowOff>
    </xdr:to>
    <xdr:sp macro="" textlink="">
      <xdr:nvSpPr>
        <xdr:cNvPr id="663" name="楕円 662"/>
        <xdr:cNvSpPr/>
      </xdr:nvSpPr>
      <xdr:spPr>
        <a:xfrm>
          <a:off x="12763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121920</xdr:rowOff>
    </xdr:from>
    <xdr:to>
      <xdr:col>71</xdr:col>
      <xdr:colOff>177800</xdr:colOff>
      <xdr:row>79</xdr:row>
      <xdr:rowOff>1905</xdr:rowOff>
    </xdr:to>
    <xdr:cxnSp macro="">
      <xdr:nvCxnSpPr>
        <xdr:cNvPr id="664" name="直線コネクタ 663"/>
        <xdr:cNvCxnSpPr/>
      </xdr:nvCxnSpPr>
      <xdr:spPr>
        <a:xfrm>
          <a:off x="12814300" y="13495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65"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66"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67"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161941</xdr:rowOff>
    </xdr:from>
    <xdr:ext cx="405111" cy="259045"/>
    <xdr:sp macro="" textlink="">
      <xdr:nvSpPr>
        <xdr:cNvPr id="668" name="n_4aveValue【児童館】&#10;有形固定資産減価償却率"/>
        <xdr:cNvSpPr txBox="1"/>
      </xdr:nvSpPr>
      <xdr:spPr>
        <a:xfrm>
          <a:off x="12611744"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669" name="n_1mainValue【児童館】&#10;有形固定資産減価償却率"/>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120666</xdr:rowOff>
    </xdr:from>
    <xdr:ext cx="405111" cy="259045"/>
    <xdr:sp macro="" textlink="">
      <xdr:nvSpPr>
        <xdr:cNvPr id="670" name="n_2mainValue【児童館】&#10;有形固定資産減価償却率"/>
        <xdr:cNvSpPr txBox="1"/>
      </xdr:nvSpPr>
      <xdr:spPr>
        <a:xfrm>
          <a:off x="14389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69232</xdr:rowOff>
    </xdr:from>
    <xdr:ext cx="405111" cy="259045"/>
    <xdr:sp macro="" textlink="">
      <xdr:nvSpPr>
        <xdr:cNvPr id="671" name="n_3mainValue【児童館】&#10;有形固定資産減価償却率"/>
        <xdr:cNvSpPr txBox="1"/>
      </xdr:nvSpPr>
      <xdr:spPr>
        <a:xfrm>
          <a:off x="13500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17797</xdr:rowOff>
    </xdr:from>
    <xdr:ext cx="405111" cy="259045"/>
    <xdr:sp macro="" textlink="">
      <xdr:nvSpPr>
        <xdr:cNvPr id="672" name="n_4mainValue【児童館】&#10;有形固定資産減価償却率"/>
        <xdr:cNvSpPr txBox="1"/>
      </xdr:nvSpPr>
      <xdr:spPr>
        <a:xfrm>
          <a:off x="12611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6" name="フローチャート: 判断 70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2" name="楕円 71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3"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4" name="楕円 71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19050</xdr:rowOff>
    </xdr:to>
    <xdr:cxnSp macro="">
      <xdr:nvCxnSpPr>
        <xdr:cNvPr id="715" name="直線コネクタ 714"/>
        <xdr:cNvCxnSpPr/>
      </xdr:nvCxnSpPr>
      <xdr:spPr>
        <a:xfrm flipV="1">
          <a:off x="21323300" y="1421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16" name="楕円 715"/>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17" name="直線コネクタ 716"/>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8" name="楕円 717"/>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19" name="直線コネクタ 718"/>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0" name="楕円 719"/>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721" name="直線コネクタ 720"/>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3"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25" name="n_4ave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26"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7"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8"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9"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64" name="フローチャート: 判断 76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76836</xdr:rowOff>
    </xdr:from>
    <xdr:to>
      <xdr:col>85</xdr:col>
      <xdr:colOff>177800</xdr:colOff>
      <xdr:row>107</xdr:row>
      <xdr:rowOff>6986</xdr:rowOff>
    </xdr:to>
    <xdr:sp macro="" textlink="">
      <xdr:nvSpPr>
        <xdr:cNvPr id="770" name="楕円 769"/>
        <xdr:cNvSpPr/>
      </xdr:nvSpPr>
      <xdr:spPr>
        <a:xfrm>
          <a:off x="16268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55263</xdr:rowOff>
    </xdr:from>
    <xdr:ext cx="405111" cy="259045"/>
    <xdr:sp macro="" textlink="">
      <xdr:nvSpPr>
        <xdr:cNvPr id="771" name="【公民館】&#10;有形固定資産減価償却率該当値テキスト"/>
        <xdr:cNvSpPr txBox="1"/>
      </xdr:nvSpPr>
      <xdr:spPr>
        <a:xfrm>
          <a:off x="16357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72" name="楕円 771"/>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127636</xdr:rowOff>
    </xdr:to>
    <xdr:cxnSp macro="">
      <xdr:nvCxnSpPr>
        <xdr:cNvPr id="773" name="直線コネクタ 772"/>
        <xdr:cNvCxnSpPr/>
      </xdr:nvCxnSpPr>
      <xdr:spPr>
        <a:xfrm>
          <a:off x="15481300" y="182670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74" name="楕円 773"/>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93345</xdr:rowOff>
    </xdr:to>
    <xdr:cxnSp macro="">
      <xdr:nvCxnSpPr>
        <xdr:cNvPr id="775" name="直線コネクタ 774"/>
        <xdr:cNvCxnSpPr/>
      </xdr:nvCxnSpPr>
      <xdr:spPr>
        <a:xfrm>
          <a:off x="14592300" y="182365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776" name="楕円 775"/>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28575</xdr:rowOff>
    </xdr:from>
    <xdr:to>
      <xdr:col>76</xdr:col>
      <xdr:colOff>114300</xdr:colOff>
      <xdr:row>106</xdr:row>
      <xdr:rowOff>62864</xdr:rowOff>
    </xdr:to>
    <xdr:cxnSp macro="">
      <xdr:nvCxnSpPr>
        <xdr:cNvPr id="777" name="直線コネクタ 776"/>
        <xdr:cNvCxnSpPr/>
      </xdr:nvCxnSpPr>
      <xdr:spPr>
        <a:xfrm>
          <a:off x="13703300" y="18202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114936</xdr:rowOff>
    </xdr:from>
    <xdr:to>
      <xdr:col>67</xdr:col>
      <xdr:colOff>101600</xdr:colOff>
      <xdr:row>106</xdr:row>
      <xdr:rowOff>45086</xdr:rowOff>
    </xdr:to>
    <xdr:sp macro="" textlink="">
      <xdr:nvSpPr>
        <xdr:cNvPr id="778" name="楕円 777"/>
        <xdr:cNvSpPr/>
      </xdr:nvSpPr>
      <xdr:spPr>
        <a:xfrm>
          <a:off x="12763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165736</xdr:rowOff>
    </xdr:from>
    <xdr:to>
      <xdr:col>71</xdr:col>
      <xdr:colOff>177800</xdr:colOff>
      <xdr:row>106</xdr:row>
      <xdr:rowOff>28575</xdr:rowOff>
    </xdr:to>
    <xdr:cxnSp macro="">
      <xdr:nvCxnSpPr>
        <xdr:cNvPr id="779" name="直線コネクタ 778"/>
        <xdr:cNvCxnSpPr/>
      </xdr:nvCxnSpPr>
      <xdr:spPr>
        <a:xfrm>
          <a:off x="12814300" y="18167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83"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84" name="n_1mainValue【公民館】&#10;有形固定資産減価償却率"/>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85"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70502</xdr:rowOff>
    </xdr:from>
    <xdr:ext cx="405111" cy="259045"/>
    <xdr:sp macro="" textlink="">
      <xdr:nvSpPr>
        <xdr:cNvPr id="786" name="n_3mainValue【公民館】&#10;有形固定資産減価償却率"/>
        <xdr:cNvSpPr txBox="1"/>
      </xdr:nvSpPr>
      <xdr:spPr>
        <a:xfrm>
          <a:off x="13500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36213</xdr:rowOff>
    </xdr:from>
    <xdr:ext cx="405111" cy="259045"/>
    <xdr:sp macro="" textlink="">
      <xdr:nvSpPr>
        <xdr:cNvPr id="787" name="n_4mainValue【公民館】&#10;有形固定資産減価償却率"/>
        <xdr:cNvSpPr txBox="1"/>
      </xdr:nvSpPr>
      <xdr:spPr>
        <a:xfrm>
          <a:off x="12611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8"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23" name="フローチャート: 判断 822"/>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9" name="楕円 828"/>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0"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1" name="楕円 830"/>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2" name="直線コネクタ 831"/>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3" name="楕円 832"/>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4" name="直線コネクタ 833"/>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5" name="楕円 834"/>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36" name="直線コネクタ 835"/>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7" name="楕円 836"/>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38" name="直線コネクタ 837"/>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39"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0"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1"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842" name="n_4aveValue【公民館】&#10;一人当たり面積"/>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843" name="n_1main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4"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5"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main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類似団体内平均値と比較して、有形固定資産減価償却率が高く、一人当たり面積も広いものが多い状況である。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令和３年見直し予定の公共施設等総合管理計画や施設分類ごとに策定している個別施設計画に基づき適切な更新・統廃合・長寿命化の実施に努める。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253,054
250,904
191.39
99,486,252
98,753,825
286,249
54,393,319
99,866,640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1" name="楕円 70"/>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2" name="【図書館】&#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3" name="楕円 72"/>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121920</xdr:rowOff>
    </xdr:to>
    <xdr:cxnSp macro="">
      <xdr:nvCxnSpPr>
        <xdr:cNvPr id="74" name="直線コネクタ 73"/>
        <xdr:cNvCxnSpPr/>
      </xdr:nvCxnSpPr>
      <xdr:spPr>
        <a:xfrm>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5" name="楕円 74"/>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76200</xdr:rowOff>
    </xdr:to>
    <xdr:cxnSp macro="">
      <xdr:nvCxnSpPr>
        <xdr:cNvPr id="76" name="直線コネクタ 75"/>
        <xdr:cNvCxnSpPr/>
      </xdr:nvCxnSpPr>
      <xdr:spPr>
        <a:xfrm>
          <a:off x="2908300" y="688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30480</xdr:rowOff>
    </xdr:to>
    <xdr:cxnSp macro="">
      <xdr:nvCxnSpPr>
        <xdr:cNvPr id="78" name="直線コネクタ 77"/>
        <xdr:cNvCxnSpPr/>
      </xdr:nvCxnSpPr>
      <xdr:spPr>
        <a:xfrm>
          <a:off x="2019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79" name="楕円 78"/>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156210</xdr:rowOff>
    </xdr:to>
    <xdr:cxnSp macro="">
      <xdr:nvCxnSpPr>
        <xdr:cNvPr id="80" name="直線コネクタ 79"/>
        <xdr:cNvCxnSpPr/>
      </xdr:nvCxnSpPr>
      <xdr:spPr>
        <a:xfrm>
          <a:off x="1130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5"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6" name="n_2mainValue【図書館】&#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図書館】&#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88" name="n_4mainValue【図書館】&#10;有形固定資産減価償却率"/>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6" name="楕円 125"/>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7"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8" name="楕円 127"/>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9" name="直線コネクタ 128"/>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0" name="楕円 129"/>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1" name="直線コネクタ 130"/>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2" name="楕円 131"/>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3" name="直線コネクタ 132"/>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4" name="楕円 133"/>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5" name="直線コネクタ 134"/>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9"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0"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2"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3"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4" name="楕円 183"/>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97172</xdr:rowOff>
    </xdr:from>
    <xdr:ext cx="405111" cy="259045"/>
    <xdr:sp macro="" textlink="">
      <xdr:nvSpPr>
        <xdr:cNvPr id="185" name="【体育館・プール】&#10;有形固定資産減価償却率該当値テキスト"/>
        <xdr:cNvSpPr txBox="1"/>
      </xdr:nvSpPr>
      <xdr:spPr>
        <a:xfrm>
          <a:off x="467360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86" name="楕円 185"/>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139065</xdr:rowOff>
    </xdr:from>
    <xdr:to>
      <xdr:col>24</xdr:col>
      <xdr:colOff>63500</xdr:colOff>
      <xdr:row>62</xdr:row>
      <xdr:rowOff>169545</xdr:rowOff>
    </xdr:to>
    <xdr:cxnSp macro="">
      <xdr:nvCxnSpPr>
        <xdr:cNvPr id="187" name="直線コネクタ 186"/>
        <xdr:cNvCxnSpPr/>
      </xdr:nvCxnSpPr>
      <xdr:spPr>
        <a:xfrm>
          <a:off x="3797300" y="107689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88" name="楕円 187"/>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139065</xdr:rowOff>
    </xdr:to>
    <xdr:cxnSp macro="">
      <xdr:nvCxnSpPr>
        <xdr:cNvPr id="189" name="直線コネクタ 188"/>
        <xdr:cNvCxnSpPr/>
      </xdr:nvCxnSpPr>
      <xdr:spPr>
        <a:xfrm>
          <a:off x="2908300" y="106565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0" name="楕円 189"/>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57150</xdr:rowOff>
    </xdr:to>
    <xdr:cxnSp macro="">
      <xdr:nvCxnSpPr>
        <xdr:cNvPr id="191" name="直線コネクタ 190"/>
        <xdr:cNvCxnSpPr/>
      </xdr:nvCxnSpPr>
      <xdr:spPr>
        <a:xfrm flipV="1">
          <a:off x="2019300" y="10656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2" name="楕円 191"/>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57150</xdr:rowOff>
    </xdr:to>
    <xdr:cxnSp macro="">
      <xdr:nvCxnSpPr>
        <xdr:cNvPr id="193" name="直線コネクタ 192"/>
        <xdr:cNvCxnSpPr/>
      </xdr:nvCxnSpPr>
      <xdr:spPr>
        <a:xfrm>
          <a:off x="1130300" y="10643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98" name="n_1mainValue【体育館・プー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99"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0"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1" name="n_4main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39" name="楕円 238"/>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1287</xdr:rowOff>
    </xdr:from>
    <xdr:ext cx="469744" cy="259045"/>
    <xdr:sp macro="" textlink="">
      <xdr:nvSpPr>
        <xdr:cNvPr id="240" name="【体育館・プール】&#10;一人当たり面積該当値テキスト"/>
        <xdr:cNvSpPr txBox="1"/>
      </xdr:nvSpPr>
      <xdr:spPr>
        <a:xfrm>
          <a:off x="10515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41" name="楕円 240"/>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150876</xdr:rowOff>
    </xdr:to>
    <xdr:cxnSp macro="">
      <xdr:nvCxnSpPr>
        <xdr:cNvPr id="242" name="直線コネクタ 241"/>
        <xdr:cNvCxnSpPr/>
      </xdr:nvCxnSpPr>
      <xdr:spPr>
        <a:xfrm flipV="1">
          <a:off x="9639300" y="10767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22352</xdr:rowOff>
    </xdr:from>
    <xdr:to>
      <xdr:col>46</xdr:col>
      <xdr:colOff>38100</xdr:colOff>
      <xdr:row>62</xdr:row>
      <xdr:rowOff>123952</xdr:rowOff>
    </xdr:to>
    <xdr:sp macro="" textlink="">
      <xdr:nvSpPr>
        <xdr:cNvPr id="243" name="楕円 242"/>
        <xdr:cNvSpPr/>
      </xdr:nvSpPr>
      <xdr:spPr>
        <a:xfrm>
          <a:off x="8699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150876</xdr:rowOff>
    </xdr:to>
    <xdr:cxnSp macro="">
      <xdr:nvCxnSpPr>
        <xdr:cNvPr id="244" name="直線コネクタ 243"/>
        <xdr:cNvCxnSpPr/>
      </xdr:nvCxnSpPr>
      <xdr:spPr>
        <a:xfrm>
          <a:off x="8750300" y="10703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90932</xdr:rowOff>
    </xdr:from>
    <xdr:to>
      <xdr:col>41</xdr:col>
      <xdr:colOff>101600</xdr:colOff>
      <xdr:row>63</xdr:row>
      <xdr:rowOff>21082</xdr:rowOff>
    </xdr:to>
    <xdr:sp macro="" textlink="">
      <xdr:nvSpPr>
        <xdr:cNvPr id="245" name="楕円 244"/>
        <xdr:cNvSpPr/>
      </xdr:nvSpPr>
      <xdr:spPr>
        <a:xfrm>
          <a:off x="7810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73152</xdr:rowOff>
    </xdr:from>
    <xdr:to>
      <xdr:col>45</xdr:col>
      <xdr:colOff>177800</xdr:colOff>
      <xdr:row>62</xdr:row>
      <xdr:rowOff>141732</xdr:rowOff>
    </xdr:to>
    <xdr:cxnSp macro="">
      <xdr:nvCxnSpPr>
        <xdr:cNvPr id="246" name="直線コネクタ 245"/>
        <xdr:cNvCxnSpPr/>
      </xdr:nvCxnSpPr>
      <xdr:spPr>
        <a:xfrm flipV="1">
          <a:off x="7861300" y="1070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90932</xdr:rowOff>
    </xdr:from>
    <xdr:to>
      <xdr:col>36</xdr:col>
      <xdr:colOff>165100</xdr:colOff>
      <xdr:row>63</xdr:row>
      <xdr:rowOff>21082</xdr:rowOff>
    </xdr:to>
    <xdr:sp macro="" textlink="">
      <xdr:nvSpPr>
        <xdr:cNvPr id="247" name="楕円 246"/>
        <xdr:cNvSpPr/>
      </xdr:nvSpPr>
      <xdr:spPr>
        <a:xfrm>
          <a:off x="6921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141732</xdr:rowOff>
    </xdr:from>
    <xdr:to>
      <xdr:col>41</xdr:col>
      <xdr:colOff>50800</xdr:colOff>
      <xdr:row>62</xdr:row>
      <xdr:rowOff>141732</xdr:rowOff>
    </xdr:to>
    <xdr:cxnSp macro="">
      <xdr:nvCxnSpPr>
        <xdr:cNvPr id="248" name="直線コネクタ 247"/>
        <xdr:cNvCxnSpPr/>
      </xdr:nvCxnSpPr>
      <xdr:spPr>
        <a:xfrm>
          <a:off x="6972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53"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115079</xdr:rowOff>
    </xdr:from>
    <xdr:ext cx="469744" cy="259045"/>
    <xdr:sp macro="" textlink="">
      <xdr:nvSpPr>
        <xdr:cNvPr id="254" name="n_2mainValue【体育館・プール】&#10;一人当たり面積"/>
        <xdr:cNvSpPr txBox="1"/>
      </xdr:nvSpPr>
      <xdr:spPr>
        <a:xfrm>
          <a:off x="8515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12209</xdr:rowOff>
    </xdr:from>
    <xdr:ext cx="469744" cy="259045"/>
    <xdr:sp macro="" textlink="">
      <xdr:nvSpPr>
        <xdr:cNvPr id="255" name="n_3mainValue【体育館・プール】&#10;一人当たり面積"/>
        <xdr:cNvSpPr txBox="1"/>
      </xdr:nvSpPr>
      <xdr:spPr>
        <a:xfrm>
          <a:off x="7626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256" name="n_4mainValue【体育館・プール】&#10;一人当たり面積"/>
        <xdr:cNvSpPr txBox="1"/>
      </xdr:nvSpPr>
      <xdr:spPr>
        <a:xfrm>
          <a:off x="6737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87"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298" name="楕円 297"/>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45919</xdr:rowOff>
    </xdr:from>
    <xdr:ext cx="405111" cy="259045"/>
    <xdr:sp macro="" textlink="">
      <xdr:nvSpPr>
        <xdr:cNvPr id="299" name="【福祉施設】&#10;有形固定資産減価償却率該当値テキスト"/>
        <xdr:cNvSpPr txBox="1"/>
      </xdr:nvSpPr>
      <xdr:spPr>
        <a:xfrm>
          <a:off x="4673600" y="1444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0" name="楕円 299"/>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10342</xdr:rowOff>
    </xdr:to>
    <xdr:cxnSp macro="">
      <xdr:nvCxnSpPr>
        <xdr:cNvPr id="301" name="直線コネクタ 300"/>
        <xdr:cNvCxnSpPr/>
      </xdr:nvCxnSpPr>
      <xdr:spPr>
        <a:xfrm>
          <a:off x="3797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70576</xdr:rowOff>
    </xdr:from>
    <xdr:to>
      <xdr:col>15</xdr:col>
      <xdr:colOff>101600</xdr:colOff>
      <xdr:row>85</xdr:row>
      <xdr:rowOff>726</xdr:rowOff>
    </xdr:to>
    <xdr:sp macro="" textlink="">
      <xdr:nvSpPr>
        <xdr:cNvPr id="302" name="楕円 301"/>
        <xdr:cNvSpPr/>
      </xdr:nvSpPr>
      <xdr:spPr>
        <a:xfrm>
          <a:off x="2857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121376</xdr:rowOff>
    </xdr:from>
    <xdr:to>
      <xdr:col>19</xdr:col>
      <xdr:colOff>177800</xdr:colOff>
      <xdr:row>84</xdr:row>
      <xdr:rowOff>152400</xdr:rowOff>
    </xdr:to>
    <xdr:cxnSp macro="">
      <xdr:nvCxnSpPr>
        <xdr:cNvPr id="303" name="直線コネクタ 302"/>
        <xdr:cNvCxnSpPr/>
      </xdr:nvCxnSpPr>
      <xdr:spPr>
        <a:xfrm>
          <a:off x="2908300" y="145231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04" name="楕円 303"/>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121376</xdr:rowOff>
    </xdr:to>
    <xdr:cxnSp macro="">
      <xdr:nvCxnSpPr>
        <xdr:cNvPr id="305" name="直線コネクタ 304"/>
        <xdr:cNvCxnSpPr/>
      </xdr:nvCxnSpPr>
      <xdr:spPr>
        <a:xfrm>
          <a:off x="2019300" y="1448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306" name="楕円 305"/>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87086</xdr:rowOff>
    </xdr:to>
    <xdr:cxnSp macro="">
      <xdr:nvCxnSpPr>
        <xdr:cNvPr id="307" name="直線コネクタ 306"/>
        <xdr:cNvCxnSpPr/>
      </xdr:nvCxnSpPr>
      <xdr:spPr>
        <a:xfrm>
          <a:off x="1130300" y="1445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308"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9"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0"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2" name="n_1mainValue【福祉施設】&#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163303</xdr:rowOff>
    </xdr:from>
    <xdr:ext cx="405111" cy="259045"/>
    <xdr:sp macro="" textlink="">
      <xdr:nvSpPr>
        <xdr:cNvPr id="313" name="n_2mainValue【福祉施設】&#10;有形固定資産減価償却率"/>
        <xdr:cNvSpPr txBox="1"/>
      </xdr:nvSpPr>
      <xdr:spPr>
        <a:xfrm>
          <a:off x="2705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14" name="n_3mainValue【福祉施設】&#10;有形固定資産減価償却率"/>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15" name="n_4mainValue【福祉施設】&#10;有形固定資産減価償却率"/>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55" name="楕円 354"/>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56"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57" name="楕円 356"/>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58" name="直線コネクタ 357"/>
        <xdr:cNvCxnSpPr/>
      </xdr:nvCxnSpPr>
      <xdr:spPr>
        <a:xfrm>
          <a:off x="9639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59" name="楕円 358"/>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0" name="直線コネクタ 359"/>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1" name="楕円 360"/>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2" name="直線コネクタ 361"/>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63" name="楕円 362"/>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64" name="直線コネクタ 363"/>
        <xdr:cNvCxnSpPr/>
      </xdr:nvCxnSpPr>
      <xdr:spPr>
        <a:xfrm>
          <a:off x="697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8"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69"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0" name="n_2mainValue【福祉施設】&#10;一人当たり面積"/>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1" name="n_3mainValue【福祉施設】&#10;一人当たり面積"/>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73677</xdr:rowOff>
    </xdr:from>
    <xdr:ext cx="469744" cy="259045"/>
    <xdr:sp macro="" textlink="">
      <xdr:nvSpPr>
        <xdr:cNvPr id="372" name="n_4mainValue【福祉施設】&#10;一人当たり面積"/>
        <xdr:cNvSpPr txBox="1"/>
      </xdr:nvSpPr>
      <xdr:spPr>
        <a:xfrm>
          <a:off x="673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414" name="楕円 413"/>
        <xdr:cNvSpPr/>
      </xdr:nvSpPr>
      <xdr:spPr>
        <a:xfrm>
          <a:off x="4584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415" name="【市民会館】&#10;有形固定資産減価償却率該当値テキスト"/>
        <xdr:cNvSpPr txBox="1"/>
      </xdr:nvSpPr>
      <xdr:spPr>
        <a:xfrm>
          <a:off x="4673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108676</xdr:rowOff>
    </xdr:from>
    <xdr:to>
      <xdr:col>20</xdr:col>
      <xdr:colOff>38100</xdr:colOff>
      <xdr:row>107</xdr:row>
      <xdr:rowOff>38826</xdr:rowOff>
    </xdr:to>
    <xdr:sp macro="" textlink="">
      <xdr:nvSpPr>
        <xdr:cNvPr id="416" name="楕円 415"/>
        <xdr:cNvSpPr/>
      </xdr:nvSpPr>
      <xdr:spPr>
        <a:xfrm>
          <a:off x="3746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159476</xdr:rowOff>
    </xdr:from>
    <xdr:to>
      <xdr:col>24</xdr:col>
      <xdr:colOff>63500</xdr:colOff>
      <xdr:row>107</xdr:row>
      <xdr:rowOff>23949</xdr:rowOff>
    </xdr:to>
    <xdr:cxnSp macro="">
      <xdr:nvCxnSpPr>
        <xdr:cNvPr id="417" name="直線コネクタ 416"/>
        <xdr:cNvCxnSpPr/>
      </xdr:nvCxnSpPr>
      <xdr:spPr>
        <a:xfrm>
          <a:off x="3797300" y="183331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18" name="楕円 417"/>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125186</xdr:rowOff>
    </xdr:from>
    <xdr:to>
      <xdr:col>19</xdr:col>
      <xdr:colOff>177800</xdr:colOff>
      <xdr:row>106</xdr:row>
      <xdr:rowOff>159476</xdr:rowOff>
    </xdr:to>
    <xdr:cxnSp macro="">
      <xdr:nvCxnSpPr>
        <xdr:cNvPr id="419" name="直線コネクタ 418"/>
        <xdr:cNvCxnSpPr/>
      </xdr:nvCxnSpPr>
      <xdr:spPr>
        <a:xfrm>
          <a:off x="2908300" y="1829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31931</xdr:rowOff>
    </xdr:from>
    <xdr:to>
      <xdr:col>10</xdr:col>
      <xdr:colOff>165100</xdr:colOff>
      <xdr:row>106</xdr:row>
      <xdr:rowOff>133531</xdr:rowOff>
    </xdr:to>
    <xdr:sp macro="" textlink="">
      <xdr:nvSpPr>
        <xdr:cNvPr id="420" name="楕円 419"/>
        <xdr:cNvSpPr/>
      </xdr:nvSpPr>
      <xdr:spPr>
        <a:xfrm>
          <a:off x="1968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82731</xdr:rowOff>
    </xdr:from>
    <xdr:to>
      <xdr:col>15</xdr:col>
      <xdr:colOff>50800</xdr:colOff>
      <xdr:row>106</xdr:row>
      <xdr:rowOff>125186</xdr:rowOff>
    </xdr:to>
    <xdr:cxnSp macro="">
      <xdr:nvCxnSpPr>
        <xdr:cNvPr id="421" name="直線コネクタ 420"/>
        <xdr:cNvCxnSpPr/>
      </xdr:nvCxnSpPr>
      <xdr:spPr>
        <a:xfrm>
          <a:off x="2019300" y="182564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151130</xdr:rowOff>
    </xdr:from>
    <xdr:to>
      <xdr:col>6</xdr:col>
      <xdr:colOff>38100</xdr:colOff>
      <xdr:row>107</xdr:row>
      <xdr:rowOff>81280</xdr:rowOff>
    </xdr:to>
    <xdr:sp macro="" textlink="">
      <xdr:nvSpPr>
        <xdr:cNvPr id="422" name="楕円 421"/>
        <xdr:cNvSpPr/>
      </xdr:nvSpPr>
      <xdr:spPr>
        <a:xfrm>
          <a:off x="107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82731</xdr:rowOff>
    </xdr:from>
    <xdr:to>
      <xdr:col>10</xdr:col>
      <xdr:colOff>114300</xdr:colOff>
      <xdr:row>107</xdr:row>
      <xdr:rowOff>30480</xdr:rowOff>
    </xdr:to>
    <xdr:cxnSp macro="">
      <xdr:nvCxnSpPr>
        <xdr:cNvPr id="423" name="直線コネクタ 422"/>
        <xdr:cNvCxnSpPr/>
      </xdr:nvCxnSpPr>
      <xdr:spPr>
        <a:xfrm flipV="1">
          <a:off x="1130300" y="1825643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29953</xdr:rowOff>
    </xdr:from>
    <xdr:ext cx="405111" cy="259045"/>
    <xdr:sp macro="" textlink="">
      <xdr:nvSpPr>
        <xdr:cNvPr id="428" name="n_1mainValue【市民会館】&#10;有形固定資産減価償却率"/>
        <xdr:cNvSpPr txBox="1"/>
      </xdr:nvSpPr>
      <xdr:spPr>
        <a:xfrm>
          <a:off x="3582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167113</xdr:rowOff>
    </xdr:from>
    <xdr:ext cx="405111" cy="259045"/>
    <xdr:sp macro="" textlink="">
      <xdr:nvSpPr>
        <xdr:cNvPr id="429" name="n_2mainValue【市民会館】&#10;有形固定資産減価償却率"/>
        <xdr:cNvSpPr txBox="1"/>
      </xdr:nvSpPr>
      <xdr:spPr>
        <a:xfrm>
          <a:off x="2705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124658</xdr:rowOff>
    </xdr:from>
    <xdr:ext cx="405111" cy="259045"/>
    <xdr:sp macro="" textlink="">
      <xdr:nvSpPr>
        <xdr:cNvPr id="430" name="n_3mainValue【市民会館】&#10;有形固定資産減価償却率"/>
        <xdr:cNvSpPr txBox="1"/>
      </xdr:nvSpPr>
      <xdr:spPr>
        <a:xfrm>
          <a:off x="1816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72407</xdr:rowOff>
    </xdr:from>
    <xdr:ext cx="405111" cy="259045"/>
    <xdr:sp macro="" textlink="">
      <xdr:nvSpPr>
        <xdr:cNvPr id="431" name="n_4mainValue【市民会館】&#10;有形固定資産減価償却率"/>
        <xdr:cNvSpPr txBox="1"/>
      </xdr:nvSpPr>
      <xdr:spPr>
        <a:xfrm>
          <a:off x="927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1" name="楕円 470"/>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2"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3" name="楕円 472"/>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4" name="直線コネクタ 473"/>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75" name="楕円 474"/>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38100</xdr:rowOff>
    </xdr:to>
    <xdr:cxnSp macro="">
      <xdr:nvCxnSpPr>
        <xdr:cNvPr id="476" name="直線コネクタ 475"/>
        <xdr:cNvCxnSpPr/>
      </xdr:nvCxnSpPr>
      <xdr:spPr>
        <a:xfrm>
          <a:off x="8750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77" name="楕円 476"/>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38100</xdr:rowOff>
    </xdr:to>
    <xdr:cxnSp macro="">
      <xdr:nvCxnSpPr>
        <xdr:cNvPr id="478" name="直線コネクタ 477"/>
        <xdr:cNvCxnSpPr/>
      </xdr:nvCxnSpPr>
      <xdr:spPr>
        <a:xfrm flipV="1">
          <a:off x="7861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86361</xdr:rowOff>
    </xdr:from>
    <xdr:to>
      <xdr:col>36</xdr:col>
      <xdr:colOff>165100</xdr:colOff>
      <xdr:row>109</xdr:row>
      <xdr:rowOff>16511</xdr:rowOff>
    </xdr:to>
    <xdr:sp macro="" textlink="">
      <xdr:nvSpPr>
        <xdr:cNvPr id="479" name="楕円 478"/>
        <xdr:cNvSpPr/>
      </xdr:nvSpPr>
      <xdr:spPr>
        <a:xfrm>
          <a:off x="6921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137161</xdr:rowOff>
    </xdr:to>
    <xdr:cxnSp macro="">
      <xdr:nvCxnSpPr>
        <xdr:cNvPr id="480" name="直線コネクタ 479"/>
        <xdr:cNvCxnSpPr/>
      </xdr:nvCxnSpPr>
      <xdr:spPr>
        <a:xfrm flipV="1">
          <a:off x="6972300" y="18554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85"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86"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87" name="n_3mainValue【市民会館】&#10;一人当たり面積"/>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7638</xdr:rowOff>
    </xdr:from>
    <xdr:ext cx="469744" cy="259045"/>
    <xdr:sp macro="" textlink="">
      <xdr:nvSpPr>
        <xdr:cNvPr id="488" name="n_4mainValue【市民会館】&#10;一人当たり面積"/>
        <xdr:cNvSpPr txBox="1"/>
      </xdr:nvSpPr>
      <xdr:spPr>
        <a:xfrm>
          <a:off x="6737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29" name="楕円 528"/>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530"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1" name="楕円 530"/>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19050</xdr:rowOff>
    </xdr:to>
    <xdr:cxnSp macro="">
      <xdr:nvCxnSpPr>
        <xdr:cNvPr id="532" name="直線コネクタ 531"/>
        <xdr:cNvCxnSpPr/>
      </xdr:nvCxnSpPr>
      <xdr:spPr>
        <a:xfrm>
          <a:off x="15481300" y="6690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33" name="楕円 532"/>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3810</xdr:rowOff>
    </xdr:to>
    <xdr:cxnSp macro="">
      <xdr:nvCxnSpPr>
        <xdr:cNvPr id="534" name="直線コネクタ 533"/>
        <xdr:cNvCxnSpPr/>
      </xdr:nvCxnSpPr>
      <xdr:spPr>
        <a:xfrm>
          <a:off x="14592300" y="663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19685</xdr:rowOff>
    </xdr:from>
    <xdr:to>
      <xdr:col>72</xdr:col>
      <xdr:colOff>38100</xdr:colOff>
      <xdr:row>38</xdr:row>
      <xdr:rowOff>121285</xdr:rowOff>
    </xdr:to>
    <xdr:sp macro="" textlink="">
      <xdr:nvSpPr>
        <xdr:cNvPr id="535" name="楕円 534"/>
        <xdr:cNvSpPr/>
      </xdr:nvSpPr>
      <xdr:spPr>
        <a:xfrm>
          <a:off x="1365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70485</xdr:rowOff>
    </xdr:from>
    <xdr:to>
      <xdr:col>76</xdr:col>
      <xdr:colOff>114300</xdr:colOff>
      <xdr:row>38</xdr:row>
      <xdr:rowOff>116205</xdr:rowOff>
    </xdr:to>
    <xdr:cxnSp macro="">
      <xdr:nvCxnSpPr>
        <xdr:cNvPr id="536" name="直線コネクタ 535"/>
        <xdr:cNvCxnSpPr/>
      </xdr:nvCxnSpPr>
      <xdr:spPr>
        <a:xfrm>
          <a:off x="13703300" y="6585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537" name="楕円 536"/>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38</xdr:row>
      <xdr:rowOff>70485</xdr:rowOff>
    </xdr:to>
    <xdr:cxnSp macro="">
      <xdr:nvCxnSpPr>
        <xdr:cNvPr id="538" name="直線コネクタ 537"/>
        <xdr:cNvCxnSpPr/>
      </xdr:nvCxnSpPr>
      <xdr:spPr>
        <a:xfrm>
          <a:off x="12814300" y="65303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39"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2" name="n_4ave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3"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12082</xdr:rowOff>
    </xdr:from>
    <xdr:ext cx="405111" cy="259045"/>
    <xdr:sp macro="" textlink="">
      <xdr:nvSpPr>
        <xdr:cNvPr id="544" name="n_2mainValue【一般廃棄物処理施設】&#10;有形固定資産減価償却率"/>
        <xdr:cNvSpPr txBox="1"/>
      </xdr:nvSpPr>
      <xdr:spPr>
        <a:xfrm>
          <a:off x="14389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137812</xdr:rowOff>
    </xdr:from>
    <xdr:ext cx="405111" cy="259045"/>
    <xdr:sp macro="" textlink="">
      <xdr:nvSpPr>
        <xdr:cNvPr id="545" name="n_3mainValue【一般廃棄物処理施設】&#10;有形固定資産減価償却率"/>
        <xdr:cNvSpPr txBox="1"/>
      </xdr:nvSpPr>
      <xdr:spPr>
        <a:xfrm>
          <a:off x="13500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82567</xdr:rowOff>
    </xdr:from>
    <xdr:ext cx="405111" cy="259045"/>
    <xdr:sp macro="" textlink="">
      <xdr:nvSpPr>
        <xdr:cNvPr id="546" name="n_4mainValue【一般廃棄物処理施設】&#10;有形固定資産減価償却率"/>
        <xdr:cNvSpPr txBox="1"/>
      </xdr:nvSpPr>
      <xdr:spPr>
        <a:xfrm>
          <a:off x="12611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134518</xdr:rowOff>
    </xdr:from>
    <xdr:to>
      <xdr:col>116</xdr:col>
      <xdr:colOff>114300</xdr:colOff>
      <xdr:row>40</xdr:row>
      <xdr:rowOff>64668</xdr:rowOff>
    </xdr:to>
    <xdr:sp macro="" textlink="">
      <xdr:nvSpPr>
        <xdr:cNvPr id="586" name="楕円 585"/>
        <xdr:cNvSpPr/>
      </xdr:nvSpPr>
      <xdr:spPr>
        <a:xfrm>
          <a:off x="22110700" y="68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112945</xdr:rowOff>
    </xdr:from>
    <xdr:ext cx="534377" cy="259045"/>
    <xdr:sp macro="" textlink="">
      <xdr:nvSpPr>
        <xdr:cNvPr id="587" name="【一般廃棄物処理施設】&#10;一人当たり有形固定資産（償却資産）額該当値テキスト"/>
        <xdr:cNvSpPr txBox="1"/>
      </xdr:nvSpPr>
      <xdr:spPr>
        <a:xfrm>
          <a:off x="22199600" y="67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146322</xdr:rowOff>
    </xdr:from>
    <xdr:to>
      <xdr:col>112</xdr:col>
      <xdr:colOff>38100</xdr:colOff>
      <xdr:row>40</xdr:row>
      <xdr:rowOff>76472</xdr:rowOff>
    </xdr:to>
    <xdr:sp macro="" textlink="">
      <xdr:nvSpPr>
        <xdr:cNvPr id="588" name="楕円 587"/>
        <xdr:cNvSpPr/>
      </xdr:nvSpPr>
      <xdr:spPr>
        <a:xfrm>
          <a:off x="21272500" y="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13868</xdr:rowOff>
    </xdr:from>
    <xdr:to>
      <xdr:col>116</xdr:col>
      <xdr:colOff>63500</xdr:colOff>
      <xdr:row>40</xdr:row>
      <xdr:rowOff>25672</xdr:rowOff>
    </xdr:to>
    <xdr:cxnSp macro="">
      <xdr:nvCxnSpPr>
        <xdr:cNvPr id="589" name="直線コネクタ 588"/>
        <xdr:cNvCxnSpPr/>
      </xdr:nvCxnSpPr>
      <xdr:spPr>
        <a:xfrm flipV="1">
          <a:off x="21323300" y="6871868"/>
          <a:ext cx="8382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147564</xdr:rowOff>
    </xdr:from>
    <xdr:to>
      <xdr:col>107</xdr:col>
      <xdr:colOff>101600</xdr:colOff>
      <xdr:row>40</xdr:row>
      <xdr:rowOff>77714</xdr:rowOff>
    </xdr:to>
    <xdr:sp macro="" textlink="">
      <xdr:nvSpPr>
        <xdr:cNvPr id="590" name="楕円 589"/>
        <xdr:cNvSpPr/>
      </xdr:nvSpPr>
      <xdr:spPr>
        <a:xfrm>
          <a:off x="20383500" y="68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25672</xdr:rowOff>
    </xdr:from>
    <xdr:to>
      <xdr:col>111</xdr:col>
      <xdr:colOff>177800</xdr:colOff>
      <xdr:row>40</xdr:row>
      <xdr:rowOff>26914</xdr:rowOff>
    </xdr:to>
    <xdr:cxnSp macro="">
      <xdr:nvCxnSpPr>
        <xdr:cNvPr id="591" name="直線コネクタ 590"/>
        <xdr:cNvCxnSpPr/>
      </xdr:nvCxnSpPr>
      <xdr:spPr>
        <a:xfrm flipV="1">
          <a:off x="20434300" y="6883672"/>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148531</xdr:rowOff>
    </xdr:from>
    <xdr:to>
      <xdr:col>102</xdr:col>
      <xdr:colOff>165100</xdr:colOff>
      <xdr:row>40</xdr:row>
      <xdr:rowOff>78681</xdr:rowOff>
    </xdr:to>
    <xdr:sp macro="" textlink="">
      <xdr:nvSpPr>
        <xdr:cNvPr id="592" name="楕円 591"/>
        <xdr:cNvSpPr/>
      </xdr:nvSpPr>
      <xdr:spPr>
        <a:xfrm>
          <a:off x="19494500" y="6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26914</xdr:rowOff>
    </xdr:from>
    <xdr:to>
      <xdr:col>107</xdr:col>
      <xdr:colOff>50800</xdr:colOff>
      <xdr:row>40</xdr:row>
      <xdr:rowOff>27881</xdr:rowOff>
    </xdr:to>
    <xdr:cxnSp macro="">
      <xdr:nvCxnSpPr>
        <xdr:cNvPr id="593" name="直線コネクタ 592"/>
        <xdr:cNvCxnSpPr/>
      </xdr:nvCxnSpPr>
      <xdr:spPr>
        <a:xfrm flipV="1">
          <a:off x="19545300" y="6884914"/>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149141</xdr:rowOff>
    </xdr:from>
    <xdr:to>
      <xdr:col>98</xdr:col>
      <xdr:colOff>38100</xdr:colOff>
      <xdr:row>40</xdr:row>
      <xdr:rowOff>79291</xdr:rowOff>
    </xdr:to>
    <xdr:sp macro="" textlink="">
      <xdr:nvSpPr>
        <xdr:cNvPr id="594" name="楕円 593"/>
        <xdr:cNvSpPr/>
      </xdr:nvSpPr>
      <xdr:spPr>
        <a:xfrm>
          <a:off x="18605500" y="68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27881</xdr:rowOff>
    </xdr:from>
    <xdr:to>
      <xdr:col>102</xdr:col>
      <xdr:colOff>114300</xdr:colOff>
      <xdr:row>40</xdr:row>
      <xdr:rowOff>28491</xdr:rowOff>
    </xdr:to>
    <xdr:cxnSp macro="">
      <xdr:nvCxnSpPr>
        <xdr:cNvPr id="595" name="直線コネクタ 594"/>
        <xdr:cNvCxnSpPr/>
      </xdr:nvCxnSpPr>
      <xdr:spPr>
        <a:xfrm flipV="1">
          <a:off x="18656300" y="688588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99" name="n_4aveValue【一般廃棄物処理施設】&#10;一人当たり有形固定資産（償却資産）額"/>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67599</xdr:rowOff>
    </xdr:from>
    <xdr:ext cx="534377" cy="259045"/>
    <xdr:sp macro="" textlink="">
      <xdr:nvSpPr>
        <xdr:cNvPr id="600" name="n_1mainValue【一般廃棄物処理施設】&#10;一人当たり有形固定資産（償却資産）額"/>
        <xdr:cNvSpPr txBox="1"/>
      </xdr:nvSpPr>
      <xdr:spPr>
        <a:xfrm>
          <a:off x="21043411" y="69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68841</xdr:rowOff>
    </xdr:from>
    <xdr:ext cx="534377" cy="259045"/>
    <xdr:sp macro="" textlink="">
      <xdr:nvSpPr>
        <xdr:cNvPr id="601" name="n_2mainValue【一般廃棄物処理施設】&#10;一人当たり有形固定資産（償却資産）額"/>
        <xdr:cNvSpPr txBox="1"/>
      </xdr:nvSpPr>
      <xdr:spPr>
        <a:xfrm>
          <a:off x="20167111" y="6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69808</xdr:rowOff>
    </xdr:from>
    <xdr:ext cx="534377" cy="259045"/>
    <xdr:sp macro="" textlink="">
      <xdr:nvSpPr>
        <xdr:cNvPr id="602" name="n_3mainValue【一般廃棄物処理施設】&#10;一人当たり有形固定資産（償却資産）額"/>
        <xdr:cNvSpPr txBox="1"/>
      </xdr:nvSpPr>
      <xdr:spPr>
        <a:xfrm>
          <a:off x="19278111" y="6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95818</xdr:rowOff>
    </xdr:from>
    <xdr:ext cx="534377" cy="259045"/>
    <xdr:sp macro="" textlink="">
      <xdr:nvSpPr>
        <xdr:cNvPr id="603" name="n_4mainValue【一般廃棄物処理施設】&#10;一人当たり有形固定資産（償却資産）額"/>
        <xdr:cNvSpPr txBox="1"/>
      </xdr:nvSpPr>
      <xdr:spPr>
        <a:xfrm>
          <a:off x="18389111" y="66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0</xdr:rowOff>
    </xdr:from>
    <xdr:to>
      <xdr:col>85</xdr:col>
      <xdr:colOff>126364</xdr:colOff>
      <xdr:row>64</xdr:row>
      <xdr:rowOff>107442</xdr:rowOff>
    </xdr:to>
    <xdr:cxnSp macro="">
      <xdr:nvCxnSpPr>
        <xdr:cNvPr id="626" name="直線コネクタ 625"/>
        <xdr:cNvCxnSpPr/>
      </xdr:nvCxnSpPr>
      <xdr:spPr>
        <a:xfrm flipV="1">
          <a:off x="16318864" y="99441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111269</xdr:rowOff>
    </xdr:from>
    <xdr:ext cx="405111" cy="259045"/>
    <xdr:sp macro="" textlink="">
      <xdr:nvSpPr>
        <xdr:cNvPr id="627" name="【保健センター・保健所】&#10;有形固定資産減価償却率最小値テキスト"/>
        <xdr:cNvSpPr txBox="1"/>
      </xdr:nvSpPr>
      <xdr:spPr>
        <a:xfrm>
          <a:off x="16357600" y="1108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107442</xdr:rowOff>
    </xdr:from>
    <xdr:to>
      <xdr:col>86</xdr:col>
      <xdr:colOff>25400</xdr:colOff>
      <xdr:row>64</xdr:row>
      <xdr:rowOff>107442</xdr:rowOff>
    </xdr:to>
    <xdr:cxnSp macro="">
      <xdr:nvCxnSpPr>
        <xdr:cNvPr id="628" name="直線コネクタ 627"/>
        <xdr:cNvCxnSpPr/>
      </xdr:nvCxnSpPr>
      <xdr:spPr>
        <a:xfrm>
          <a:off x="16230600" y="110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118127</xdr:rowOff>
    </xdr:from>
    <xdr:ext cx="405111" cy="259045"/>
    <xdr:sp macro="" textlink="">
      <xdr:nvSpPr>
        <xdr:cNvPr id="629" name="【保健センター・保健所】&#10;有形固定資産減価償却率最大値テキスト"/>
        <xdr:cNvSpPr txBox="1"/>
      </xdr:nvSpPr>
      <xdr:spPr>
        <a:xfrm>
          <a:off x="163576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630" name="直線コネクタ 629"/>
        <xdr:cNvCxnSpPr/>
      </xdr:nvCxnSpPr>
      <xdr:spPr>
        <a:xfrm>
          <a:off x="16230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105935</xdr:rowOff>
    </xdr:from>
    <xdr:ext cx="405111" cy="259045"/>
    <xdr:sp macro="" textlink="">
      <xdr:nvSpPr>
        <xdr:cNvPr id="631" name="【保健センター・保健所】&#10;有形固定資産減価償却率平均値テキスト"/>
        <xdr:cNvSpPr txBox="1"/>
      </xdr:nvSpPr>
      <xdr:spPr>
        <a:xfrm>
          <a:off x="16357600" y="1022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632" name="フローチャート: 判断 631"/>
        <xdr:cNvSpPr/>
      </xdr:nvSpPr>
      <xdr:spPr>
        <a:xfrm>
          <a:off x="162687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136652</xdr:rowOff>
    </xdr:from>
    <xdr:to>
      <xdr:col>81</xdr:col>
      <xdr:colOff>101600</xdr:colOff>
      <xdr:row>60</xdr:row>
      <xdr:rowOff>66802</xdr:rowOff>
    </xdr:to>
    <xdr:sp macro="" textlink="">
      <xdr:nvSpPr>
        <xdr:cNvPr id="633" name="フローチャート: 判断 632"/>
        <xdr:cNvSpPr/>
      </xdr:nvSpPr>
      <xdr:spPr>
        <a:xfrm>
          <a:off x="15430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116078</xdr:rowOff>
    </xdr:from>
    <xdr:to>
      <xdr:col>76</xdr:col>
      <xdr:colOff>165100</xdr:colOff>
      <xdr:row>60</xdr:row>
      <xdr:rowOff>46228</xdr:rowOff>
    </xdr:to>
    <xdr:sp macro="" textlink="">
      <xdr:nvSpPr>
        <xdr:cNvPr id="634" name="フローチャート: 判断 633"/>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35" name="フローチャート: 判断 634"/>
        <xdr:cNvSpPr/>
      </xdr:nvSpPr>
      <xdr:spPr>
        <a:xfrm>
          <a:off x="13652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170942</xdr:rowOff>
    </xdr:from>
    <xdr:to>
      <xdr:col>67</xdr:col>
      <xdr:colOff>101600</xdr:colOff>
      <xdr:row>58</xdr:row>
      <xdr:rowOff>101092</xdr:rowOff>
    </xdr:to>
    <xdr:sp macro="" textlink="">
      <xdr:nvSpPr>
        <xdr:cNvPr id="636" name="フローチャート: 判断 635"/>
        <xdr:cNvSpPr/>
      </xdr:nvSpPr>
      <xdr:spPr>
        <a:xfrm>
          <a:off x="12763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642" name="楕円 641"/>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73677</xdr:rowOff>
    </xdr:from>
    <xdr:ext cx="405111" cy="259045"/>
    <xdr:sp macro="" textlink="">
      <xdr:nvSpPr>
        <xdr:cNvPr id="643" name="【保健センター・保健所】&#10;有形固定資産減価償却率該当値テキスト"/>
        <xdr:cNvSpPr txBox="1"/>
      </xdr:nvSpPr>
      <xdr:spPr>
        <a:xfrm>
          <a:off x="16357600"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44" name="楕円 643"/>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22860</xdr:rowOff>
    </xdr:to>
    <xdr:cxnSp macro="">
      <xdr:nvCxnSpPr>
        <xdr:cNvPr id="645" name="直線コネクタ 644"/>
        <xdr:cNvCxnSpPr/>
      </xdr:nvCxnSpPr>
      <xdr:spPr>
        <a:xfrm>
          <a:off x="15481300" y="9921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646" name="楕円 645"/>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148590</xdr:rowOff>
    </xdr:to>
    <xdr:cxnSp macro="">
      <xdr:nvCxnSpPr>
        <xdr:cNvPr id="647" name="直線コネクタ 646"/>
        <xdr:cNvCxnSpPr/>
      </xdr:nvCxnSpPr>
      <xdr:spPr>
        <a:xfrm>
          <a:off x="14592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48" name="楕円 647"/>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102870</xdr:rowOff>
    </xdr:to>
    <xdr:cxnSp macro="">
      <xdr:nvCxnSpPr>
        <xdr:cNvPr id="649" name="直線コネクタ 648"/>
        <xdr:cNvCxnSpPr/>
      </xdr:nvCxnSpPr>
      <xdr:spPr>
        <a:xfrm>
          <a:off x="13703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650" name="楕円 649"/>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57150</xdr:rowOff>
    </xdr:to>
    <xdr:cxnSp macro="">
      <xdr:nvCxnSpPr>
        <xdr:cNvPr id="651" name="直線コネクタ 650"/>
        <xdr:cNvCxnSpPr/>
      </xdr:nvCxnSpPr>
      <xdr:spPr>
        <a:xfrm>
          <a:off x="12814300" y="978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57929</xdr:rowOff>
    </xdr:from>
    <xdr:ext cx="405111" cy="259045"/>
    <xdr:sp macro="" textlink="">
      <xdr:nvSpPr>
        <xdr:cNvPr id="652" name="n_1aveValue【保健センター・保健所】&#10;有形固定資産減価償却率"/>
        <xdr:cNvSpPr txBox="1"/>
      </xdr:nvSpPr>
      <xdr:spPr>
        <a:xfrm>
          <a:off x="15266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37355</xdr:rowOff>
    </xdr:from>
    <xdr:ext cx="405111" cy="259045"/>
    <xdr:sp macro="" textlink="">
      <xdr:nvSpPr>
        <xdr:cNvPr id="653" name="n_2aveValue【保健センター・保健所】&#10;有形固定資産減価償却率"/>
        <xdr:cNvSpPr txBox="1"/>
      </xdr:nvSpPr>
      <xdr:spPr>
        <a:xfrm>
          <a:off x="14389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54" name="n_3aveValue【保健センター・保健所】&#10;有形固定資産減価償却率"/>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92219</xdr:rowOff>
    </xdr:from>
    <xdr:ext cx="405111" cy="259045"/>
    <xdr:sp macro="" textlink="">
      <xdr:nvSpPr>
        <xdr:cNvPr id="655" name="n_4aveValue【保健センター・保健所】&#10;有形固定資産減価償却率"/>
        <xdr:cNvSpPr txBox="1"/>
      </xdr:nvSpPr>
      <xdr:spPr>
        <a:xfrm>
          <a:off x="12611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56" name="n_1mainValue【保健センター・保健所】&#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657" name="n_2mainValue【保健センター・保健所】&#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58" name="n_3mainValue【保健センター・保健所】&#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659" name="n_4mainValue【保健センター・保健所】&#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1" name="直線コネクタ 68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3" name="直線コネクタ 68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8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85" name="直線コネクタ 68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8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87" name="フローチャート: 判断 68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8" name="フローチャート: 判断 68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89" name="フローチャート: 判断 68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0" name="フローチャート: 判断 68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1" name="フローチャート: 判断 690"/>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697" name="楕円 696"/>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698" name="【保健センター・保健所】&#10;一人当たり面積該当値テキスト"/>
        <xdr:cNvSpPr txBox="1"/>
      </xdr:nvSpPr>
      <xdr:spPr>
        <a:xfrm>
          <a:off x="22199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699" name="楕円 698"/>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91440</xdr:rowOff>
    </xdr:to>
    <xdr:cxnSp macro="">
      <xdr:nvCxnSpPr>
        <xdr:cNvPr id="700" name="直線コネクタ 699"/>
        <xdr:cNvCxnSpPr/>
      </xdr:nvCxnSpPr>
      <xdr:spPr>
        <a:xfrm>
          <a:off x="21323300" y="1003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01" name="楕円 700"/>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702" name="直線コネクタ 701"/>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703" name="楕円 702"/>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704" name="直線コネクタ 703"/>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05" name="楕円 704"/>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91440</xdr:rowOff>
    </xdr:to>
    <xdr:cxnSp macro="">
      <xdr:nvCxnSpPr>
        <xdr:cNvPr id="706" name="直線コネクタ 705"/>
        <xdr:cNvCxnSpPr/>
      </xdr:nvCxnSpPr>
      <xdr:spPr>
        <a:xfrm>
          <a:off x="18656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07"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8"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09"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0" name="n_4aveValue【保健センター・保健所】&#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11"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12"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713" name="n_3mainValue【保健センター・保健所】&#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14" name="n_4mainValue【保健センター・保健所】&#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7" name="テキスト ボックス 7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37" name="直線コネクタ 73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3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39" name="直線コネクタ 73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1" name="直線コネクタ 74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3" name="フローチャート: 判断 74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44" name="フローチャート: 判断 74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45" name="フローチャート: 判断 74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46" name="フローチャート: 判断 74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47" name="フローチャート: 判断 74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53" name="楕円 752"/>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754" name="【消防施設】&#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xdr:rowOff>
    </xdr:from>
    <xdr:to>
      <xdr:col>81</xdr:col>
      <xdr:colOff>101600</xdr:colOff>
      <xdr:row>83</xdr:row>
      <xdr:rowOff>116332</xdr:rowOff>
    </xdr:to>
    <xdr:sp macro="" textlink="">
      <xdr:nvSpPr>
        <xdr:cNvPr id="755" name="楕円 754"/>
        <xdr:cNvSpPr/>
      </xdr:nvSpPr>
      <xdr:spPr>
        <a:xfrm>
          <a:off x="1543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65532</xdr:rowOff>
    </xdr:from>
    <xdr:to>
      <xdr:col>85</xdr:col>
      <xdr:colOff>127000</xdr:colOff>
      <xdr:row>84</xdr:row>
      <xdr:rowOff>3811</xdr:rowOff>
    </xdr:to>
    <xdr:cxnSp macro="">
      <xdr:nvCxnSpPr>
        <xdr:cNvPr id="756" name="直線コネクタ 755"/>
        <xdr:cNvCxnSpPr/>
      </xdr:nvCxnSpPr>
      <xdr:spPr>
        <a:xfrm>
          <a:off x="15481300" y="1429588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149606</xdr:rowOff>
    </xdr:from>
    <xdr:to>
      <xdr:col>76</xdr:col>
      <xdr:colOff>165100</xdr:colOff>
      <xdr:row>83</xdr:row>
      <xdr:rowOff>79756</xdr:rowOff>
    </xdr:to>
    <xdr:sp macro="" textlink="">
      <xdr:nvSpPr>
        <xdr:cNvPr id="757" name="楕円 756"/>
        <xdr:cNvSpPr/>
      </xdr:nvSpPr>
      <xdr:spPr>
        <a:xfrm>
          <a:off x="14541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65532</xdr:rowOff>
    </xdr:to>
    <xdr:cxnSp macro="">
      <xdr:nvCxnSpPr>
        <xdr:cNvPr id="758" name="直線コネクタ 757"/>
        <xdr:cNvCxnSpPr/>
      </xdr:nvCxnSpPr>
      <xdr:spPr>
        <a:xfrm>
          <a:off x="14592300" y="142593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59" name="楕円 758"/>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28956</xdr:rowOff>
    </xdr:to>
    <xdr:cxnSp macro="">
      <xdr:nvCxnSpPr>
        <xdr:cNvPr id="760" name="直線コネクタ 759"/>
        <xdr:cNvCxnSpPr/>
      </xdr:nvCxnSpPr>
      <xdr:spPr>
        <a:xfrm>
          <a:off x="13703300" y="142227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129032</xdr:rowOff>
    </xdr:from>
    <xdr:to>
      <xdr:col>67</xdr:col>
      <xdr:colOff>101600</xdr:colOff>
      <xdr:row>83</xdr:row>
      <xdr:rowOff>59182</xdr:rowOff>
    </xdr:to>
    <xdr:sp macro="" textlink="">
      <xdr:nvSpPr>
        <xdr:cNvPr id="761" name="楕円 760"/>
        <xdr:cNvSpPr/>
      </xdr:nvSpPr>
      <xdr:spPr>
        <a:xfrm>
          <a:off x="12763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8382</xdr:rowOff>
    </xdr:to>
    <xdr:cxnSp macro="">
      <xdr:nvCxnSpPr>
        <xdr:cNvPr id="762" name="直線コネクタ 761"/>
        <xdr:cNvCxnSpPr/>
      </xdr:nvCxnSpPr>
      <xdr:spPr>
        <a:xfrm flipV="1">
          <a:off x="12814300" y="142227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63"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64"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65"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66"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107459</xdr:rowOff>
    </xdr:from>
    <xdr:ext cx="405111" cy="259045"/>
    <xdr:sp macro="" textlink="">
      <xdr:nvSpPr>
        <xdr:cNvPr id="767" name="n_1mainValue【消防施設】&#10;有形固定資産減価償却率"/>
        <xdr:cNvSpPr txBox="1"/>
      </xdr:nvSpPr>
      <xdr:spPr>
        <a:xfrm>
          <a:off x="152660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96283</xdr:rowOff>
    </xdr:from>
    <xdr:ext cx="405111" cy="259045"/>
    <xdr:sp macro="" textlink="">
      <xdr:nvSpPr>
        <xdr:cNvPr id="768" name="n_2mainValue【消防施設】&#10;有形固定資産減価償却率"/>
        <xdr:cNvSpPr txBox="1"/>
      </xdr:nvSpPr>
      <xdr:spPr>
        <a:xfrm>
          <a:off x="14389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769" name="n_3mainValue【消防施設】&#10;有形固定資産減価償却率"/>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50309</xdr:rowOff>
    </xdr:from>
    <xdr:ext cx="405111" cy="259045"/>
    <xdr:sp macro="" textlink="">
      <xdr:nvSpPr>
        <xdr:cNvPr id="770" name="n_4mainValue【消防施設】&#10;有形固定資産減価償却率"/>
        <xdr:cNvSpPr txBox="1"/>
      </xdr:nvSpPr>
      <xdr:spPr>
        <a:xfrm>
          <a:off x="12611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94" name="直線コネクタ 793"/>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6" name="直線コネクタ 7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97"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98" name="直線コネクタ 79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99"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0" name="フローチャート: 判断 799"/>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1" name="フローチャート: 判断 8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2" name="フローチャート: 判断 801"/>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3" name="フローチャート: 判断 8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4" name="フローチャート: 判断 80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0" name="楕円 809"/>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1"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812" name="楕円 811"/>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38100</xdr:rowOff>
    </xdr:to>
    <xdr:cxnSp macro="">
      <xdr:nvCxnSpPr>
        <xdr:cNvPr id="813" name="直線コネクタ 812"/>
        <xdr:cNvCxnSpPr/>
      </xdr:nvCxnSpPr>
      <xdr:spPr>
        <a:xfrm>
          <a:off x="21323300" y="1442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814" name="楕円 813"/>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68580</xdr:rowOff>
    </xdr:to>
    <xdr:cxnSp macro="">
      <xdr:nvCxnSpPr>
        <xdr:cNvPr id="815" name="直線コネクタ 814"/>
        <xdr:cNvCxnSpPr/>
      </xdr:nvCxnSpPr>
      <xdr:spPr>
        <a:xfrm flipV="1">
          <a:off x="20434300" y="14424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166370</xdr:rowOff>
    </xdr:from>
    <xdr:to>
      <xdr:col>102</xdr:col>
      <xdr:colOff>165100</xdr:colOff>
      <xdr:row>84</xdr:row>
      <xdr:rowOff>96520</xdr:rowOff>
    </xdr:to>
    <xdr:sp macro="" textlink="">
      <xdr:nvSpPr>
        <xdr:cNvPr id="816" name="楕円 815"/>
        <xdr:cNvSpPr/>
      </xdr:nvSpPr>
      <xdr:spPr>
        <a:xfrm>
          <a:off x="19494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68580</xdr:rowOff>
    </xdr:to>
    <xdr:cxnSp macro="">
      <xdr:nvCxnSpPr>
        <xdr:cNvPr id="817" name="直線コネクタ 816"/>
        <xdr:cNvCxnSpPr/>
      </xdr:nvCxnSpPr>
      <xdr:spPr>
        <a:xfrm>
          <a:off x="19545300" y="1444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93980</xdr:rowOff>
    </xdr:from>
    <xdr:to>
      <xdr:col>98</xdr:col>
      <xdr:colOff>38100</xdr:colOff>
      <xdr:row>85</xdr:row>
      <xdr:rowOff>24130</xdr:rowOff>
    </xdr:to>
    <xdr:sp macro="" textlink="">
      <xdr:nvSpPr>
        <xdr:cNvPr id="818" name="楕円 817"/>
        <xdr:cNvSpPr/>
      </xdr:nvSpPr>
      <xdr:spPr>
        <a:xfrm>
          <a:off x="18605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45720</xdr:rowOff>
    </xdr:from>
    <xdr:to>
      <xdr:col>102</xdr:col>
      <xdr:colOff>114300</xdr:colOff>
      <xdr:row>84</xdr:row>
      <xdr:rowOff>144780</xdr:rowOff>
    </xdr:to>
    <xdr:cxnSp macro="">
      <xdr:nvCxnSpPr>
        <xdr:cNvPr id="819" name="直線コネクタ 818"/>
        <xdr:cNvCxnSpPr/>
      </xdr:nvCxnSpPr>
      <xdr:spPr>
        <a:xfrm flipV="1">
          <a:off x="18656300" y="14447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20"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21"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2"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3" name="n_4ave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90188</xdr:rowOff>
    </xdr:from>
    <xdr:ext cx="469744" cy="259045"/>
    <xdr:sp macro="" textlink="">
      <xdr:nvSpPr>
        <xdr:cNvPr id="824" name="n_1mainValue【消防施設】&#10;一人当たり面積"/>
        <xdr:cNvSpPr txBox="1"/>
      </xdr:nvSpPr>
      <xdr:spPr>
        <a:xfrm>
          <a:off x="21075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825" name="n_2main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113047</xdr:rowOff>
    </xdr:from>
    <xdr:ext cx="469744" cy="259045"/>
    <xdr:sp macro="" textlink="">
      <xdr:nvSpPr>
        <xdr:cNvPr id="826" name="n_3mainValue【消防施設】&#10;一人当たり面積"/>
        <xdr:cNvSpPr txBox="1"/>
      </xdr:nvSpPr>
      <xdr:spPr>
        <a:xfrm>
          <a:off x="19310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40657</xdr:rowOff>
    </xdr:from>
    <xdr:ext cx="469744" cy="259045"/>
    <xdr:sp macro="" textlink="">
      <xdr:nvSpPr>
        <xdr:cNvPr id="827" name="n_4mainValue【消防施設】&#10;一人当たり面積"/>
        <xdr:cNvSpPr txBox="1"/>
      </xdr:nvSpPr>
      <xdr:spPr>
        <a:xfrm>
          <a:off x="18421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3" name="直線コネクタ 852"/>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54"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55" name="直線コネクタ 854"/>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56"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57" name="直線コネクタ 856"/>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58"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59" name="フローチャート: 判断 85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0" name="フローチャート: 判断 859"/>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1" name="フローチャート: 判断 860"/>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2" name="フローチャート: 判断 86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3" name="フローチャート: 判断 862"/>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869" name="楕円 868"/>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870" name="【庁舎】&#10;有形固定資産減価償却率該当値テキスト"/>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871" name="楕円 870"/>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76200</xdr:rowOff>
    </xdr:to>
    <xdr:cxnSp macro="">
      <xdr:nvCxnSpPr>
        <xdr:cNvPr id="872" name="直線コネクタ 871"/>
        <xdr:cNvCxnSpPr/>
      </xdr:nvCxnSpPr>
      <xdr:spPr>
        <a:xfrm flipV="1">
          <a:off x="15481300" y="1837399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873" name="楕円 872"/>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76200</xdr:rowOff>
    </xdr:to>
    <xdr:cxnSp macro="">
      <xdr:nvCxnSpPr>
        <xdr:cNvPr id="874" name="直線コネクタ 873"/>
        <xdr:cNvCxnSpPr/>
      </xdr:nvCxnSpPr>
      <xdr:spPr>
        <a:xfrm>
          <a:off x="14592300" y="18380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875" name="楕円 874"/>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35379</xdr:rowOff>
    </xdr:to>
    <xdr:cxnSp macro="">
      <xdr:nvCxnSpPr>
        <xdr:cNvPr id="876" name="直線コネクタ 875"/>
        <xdr:cNvCxnSpPr/>
      </xdr:nvCxnSpPr>
      <xdr:spPr>
        <a:xfrm>
          <a:off x="13703300" y="183397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7" name="楕円 876"/>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166007</xdr:rowOff>
    </xdr:to>
    <xdr:cxnSp macro="">
      <xdr:nvCxnSpPr>
        <xdr:cNvPr id="878" name="直線コネクタ 877"/>
        <xdr:cNvCxnSpPr/>
      </xdr:nvCxnSpPr>
      <xdr:spPr>
        <a:xfrm>
          <a:off x="12814300" y="183103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79"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0"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1"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2"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883" name="n_1mainValue【庁舎】&#10;有形固定資産減価償却率"/>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884" name="n_2mainValue【庁舎】&#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885" name="n_3mainValue【庁舎】&#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6" name="n_4mainValue【庁舎】&#10;有形固定資産減価償却率"/>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08" name="直線コネクタ 907"/>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9"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0" name="直線コネクタ 909"/>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1"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2" name="直線コネクタ 911"/>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3"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14" name="フローチャート: 判断 91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15" name="フローチャート: 判断 914"/>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16" name="フローチャート: 判断 915"/>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7" name="フローチャート: 判断 916"/>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18" name="フローチャート: 判断 917"/>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4" name="楕円 923"/>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925"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137413</xdr:rowOff>
    </xdr:from>
    <xdr:to>
      <xdr:col>112</xdr:col>
      <xdr:colOff>38100</xdr:colOff>
      <xdr:row>104</xdr:row>
      <xdr:rowOff>67563</xdr:rowOff>
    </xdr:to>
    <xdr:sp macro="" textlink="">
      <xdr:nvSpPr>
        <xdr:cNvPr id="926" name="楕円 925"/>
        <xdr:cNvSpPr/>
      </xdr:nvSpPr>
      <xdr:spPr>
        <a:xfrm>
          <a:off x="2127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104</xdr:row>
      <xdr:rowOff>21337</xdr:rowOff>
    </xdr:to>
    <xdr:cxnSp macro="">
      <xdr:nvCxnSpPr>
        <xdr:cNvPr id="927" name="直線コネクタ 926"/>
        <xdr:cNvCxnSpPr/>
      </xdr:nvCxnSpPr>
      <xdr:spPr>
        <a:xfrm>
          <a:off x="21323300" y="178475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141987</xdr:rowOff>
    </xdr:from>
    <xdr:to>
      <xdr:col>107</xdr:col>
      <xdr:colOff>101600</xdr:colOff>
      <xdr:row>104</xdr:row>
      <xdr:rowOff>72137</xdr:rowOff>
    </xdr:to>
    <xdr:sp macro="" textlink="">
      <xdr:nvSpPr>
        <xdr:cNvPr id="928" name="楕円 927"/>
        <xdr:cNvSpPr/>
      </xdr:nvSpPr>
      <xdr:spPr>
        <a:xfrm>
          <a:off x="2038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xdr:rowOff>
    </xdr:from>
    <xdr:to>
      <xdr:col>111</xdr:col>
      <xdr:colOff>177800</xdr:colOff>
      <xdr:row>104</xdr:row>
      <xdr:rowOff>21337</xdr:rowOff>
    </xdr:to>
    <xdr:cxnSp macro="">
      <xdr:nvCxnSpPr>
        <xdr:cNvPr id="929" name="直線コネクタ 928"/>
        <xdr:cNvCxnSpPr/>
      </xdr:nvCxnSpPr>
      <xdr:spPr>
        <a:xfrm flipV="1">
          <a:off x="20434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141987</xdr:rowOff>
    </xdr:from>
    <xdr:to>
      <xdr:col>102</xdr:col>
      <xdr:colOff>165100</xdr:colOff>
      <xdr:row>104</xdr:row>
      <xdr:rowOff>72137</xdr:rowOff>
    </xdr:to>
    <xdr:sp macro="" textlink="">
      <xdr:nvSpPr>
        <xdr:cNvPr id="930" name="楕円 929"/>
        <xdr:cNvSpPr/>
      </xdr:nvSpPr>
      <xdr:spPr>
        <a:xfrm>
          <a:off x="19494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21337</xdr:rowOff>
    </xdr:from>
    <xdr:to>
      <xdr:col>107</xdr:col>
      <xdr:colOff>50800</xdr:colOff>
      <xdr:row>104</xdr:row>
      <xdr:rowOff>21337</xdr:rowOff>
    </xdr:to>
    <xdr:cxnSp macro="">
      <xdr:nvCxnSpPr>
        <xdr:cNvPr id="931" name="直線コネクタ 930"/>
        <xdr:cNvCxnSpPr/>
      </xdr:nvCxnSpPr>
      <xdr:spPr>
        <a:xfrm>
          <a:off x="19545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155702</xdr:rowOff>
    </xdr:from>
    <xdr:to>
      <xdr:col>98</xdr:col>
      <xdr:colOff>38100</xdr:colOff>
      <xdr:row>104</xdr:row>
      <xdr:rowOff>85852</xdr:rowOff>
    </xdr:to>
    <xdr:sp macro="" textlink="">
      <xdr:nvSpPr>
        <xdr:cNvPr id="932" name="楕円 931"/>
        <xdr:cNvSpPr/>
      </xdr:nvSpPr>
      <xdr:spPr>
        <a:xfrm>
          <a:off x="18605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21337</xdr:rowOff>
    </xdr:from>
    <xdr:to>
      <xdr:col>102</xdr:col>
      <xdr:colOff>114300</xdr:colOff>
      <xdr:row>104</xdr:row>
      <xdr:rowOff>35052</xdr:rowOff>
    </xdr:to>
    <xdr:cxnSp macro="">
      <xdr:nvCxnSpPr>
        <xdr:cNvPr id="933" name="直線コネクタ 932"/>
        <xdr:cNvCxnSpPr/>
      </xdr:nvCxnSpPr>
      <xdr:spPr>
        <a:xfrm flipV="1">
          <a:off x="18656300" y="178521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934"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935"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6"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37" name="n_4ave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84090</xdr:rowOff>
    </xdr:from>
    <xdr:ext cx="469744" cy="259045"/>
    <xdr:sp macro="" textlink="">
      <xdr:nvSpPr>
        <xdr:cNvPr id="938" name="n_1mainValue【庁舎】&#10;一人当たり面積"/>
        <xdr:cNvSpPr txBox="1"/>
      </xdr:nvSpPr>
      <xdr:spPr>
        <a:xfrm>
          <a:off x="210757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88664</xdr:rowOff>
    </xdr:from>
    <xdr:ext cx="469744" cy="259045"/>
    <xdr:sp macro="" textlink="">
      <xdr:nvSpPr>
        <xdr:cNvPr id="939" name="n_2mainValue【庁舎】&#10;一人当たり面積"/>
        <xdr:cNvSpPr txBox="1"/>
      </xdr:nvSpPr>
      <xdr:spPr>
        <a:xfrm>
          <a:off x="20199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88664</xdr:rowOff>
    </xdr:from>
    <xdr:ext cx="469744" cy="259045"/>
    <xdr:sp macro="" textlink="">
      <xdr:nvSpPr>
        <xdr:cNvPr id="940" name="n_3mainValue【庁舎】&#10;一人当たり面積"/>
        <xdr:cNvSpPr txBox="1"/>
      </xdr:nvSpPr>
      <xdr:spPr>
        <a:xfrm>
          <a:off x="19310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102379</xdr:rowOff>
    </xdr:from>
    <xdr:ext cx="469744" cy="259045"/>
    <xdr:sp macro="" textlink="">
      <xdr:nvSpPr>
        <xdr:cNvPr id="941" name="n_4mainValue【庁舎】&#10;一人当たり面積"/>
        <xdr:cNvSpPr txBox="1"/>
      </xdr:nvSpPr>
      <xdr:spPr>
        <a:xfrm>
          <a:off x="18421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類似団体内平均値と比較して、有形固定資産減価償却率が高く、一人当たり面積も広いものが多い状況である。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令和３年見直し予定の公共施設等総合管理計画や施設分類ごとに策定している個別施設計画に基づき適切な更新・統廃合・長寿命化の実施に努める。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H_&#36001;&#25919;/&#65297;&#12288;R3&#30740;&#20462;&#29983;1&#65288;&#20132;&#20184;&#31246;&#19978;&#24109;&#65289;/01_&#21069;&#26399;(&#23721;&#22478;)/01_R1&#27770;&#31639;&#12459;&#12540;&#12489;&#12539;&#36001;&#25919;&#29366;&#27841;&#36039;&#26009;&#38598;/02%20&#24066;&#30010;&#26449;&#22238;&#31572;/&#12304;&#36001;&#25919;&#29366;&#27841;&#36039;&#26009;&#38598;&#12305;_362018_&#24499;&#237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71.2</v>
          </cell>
          <cell r="BX51">
            <v>74.2</v>
          </cell>
          <cell r="CF51">
            <v>79.099999999999994</v>
          </cell>
          <cell r="CN51">
            <v>72.900000000000006</v>
          </cell>
          <cell r="CV51">
            <v>72.400000000000006</v>
          </cell>
        </row>
        <row r="53">
          <cell r="BP53">
            <v>63</v>
          </cell>
          <cell r="BX53">
            <v>64.3</v>
          </cell>
          <cell r="CF53">
            <v>65.400000000000006</v>
          </cell>
          <cell r="CN53">
            <v>66.3</v>
          </cell>
          <cell r="CV53">
            <v>67.2</v>
          </cell>
        </row>
        <row r="55">
          <cell r="AN55" t="str">
            <v>類似団体内平均値</v>
          </cell>
          <cell r="BP55">
            <v>25.4</v>
          </cell>
          <cell r="BX55">
            <v>16.600000000000001</v>
          </cell>
          <cell r="CF55">
            <v>17.399999999999999</v>
          </cell>
          <cell r="CN55">
            <v>12.1</v>
          </cell>
          <cell r="CV55">
            <v>11.2</v>
          </cell>
        </row>
        <row r="57">
          <cell r="BP57">
            <v>52.6</v>
          </cell>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71.2</v>
          </cell>
          <cell r="BX73">
            <v>74.2</v>
          </cell>
          <cell r="CF73">
            <v>79.099999999999994</v>
          </cell>
          <cell r="CN73">
            <v>72.900000000000006</v>
          </cell>
          <cell r="CV73">
            <v>72.400000000000006</v>
          </cell>
        </row>
        <row r="75">
          <cell r="BP75">
            <v>6.5</v>
          </cell>
          <cell r="BX75">
            <v>6.5</v>
          </cell>
          <cell r="CF75">
            <v>6.6</v>
          </cell>
          <cell r="CN75">
            <v>6.5</v>
          </cell>
          <cell r="CV75">
            <v>6.2</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99486252</v>
      </c>
      <c r="BO4" s="424"/>
      <c r="BP4" s="424"/>
      <c r="BQ4" s="424"/>
      <c r="BR4" s="424"/>
      <c r="BS4" s="424"/>
      <c r="BT4" s="424"/>
      <c r="BU4" s="425"/>
      <c r="BV4" s="423">
        <v>97214845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0.5</v>
      </c>
      <c r="CU4" s="608"/>
      <c r="CV4" s="608"/>
      <c r="CW4" s="608"/>
      <c r="CX4" s="608"/>
      <c r="CY4" s="608"/>
      <c r="CZ4" s="608"/>
      <c r="DA4" s="609"/>
      <c r="DB4" s="607">
        <v>0.8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98753825</v>
      </c>
      <c r="BO5" s="429"/>
      <c r="BP5" s="429"/>
      <c r="BQ5" s="429"/>
      <c r="BR5" s="429"/>
      <c r="BS5" s="429"/>
      <c r="BT5" s="429"/>
      <c r="BU5" s="430"/>
      <c r="BV5" s="428">
        <v>96466589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96.7</v>
      </c>
      <c r="CU5" s="399"/>
      <c r="CV5" s="399"/>
      <c r="CW5" s="399"/>
      <c r="CX5" s="399"/>
      <c r="CY5" s="399"/>
      <c r="CZ5" s="399"/>
      <c r="DA5" s="400"/>
      <c r="DB5" s="398">
        <v>96.1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732427</v>
      </c>
      <c r="BO6" s="429"/>
      <c r="BP6" s="429"/>
      <c r="BQ6" s="429"/>
      <c r="BR6" s="429"/>
      <c r="BS6" s="429"/>
      <c r="BT6" s="429"/>
      <c r="BU6" s="430"/>
      <c r="BV6" s="428">
        <v>748256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103.3</v>
      </c>
      <c r="CU6" s="582"/>
      <c r="CV6" s="582"/>
      <c r="CW6" s="582"/>
      <c r="CX6" s="582"/>
      <c r="CY6" s="582"/>
      <c r="CZ6" s="582"/>
      <c r="DA6" s="583"/>
      <c r="DB6" s="581">
        <v>103.5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446178</v>
      </c>
      <c r="BO7" s="429"/>
      <c r="BP7" s="429"/>
      <c r="BQ7" s="429"/>
      <c r="BR7" s="429"/>
      <c r="BS7" s="429"/>
      <c r="BT7" s="429"/>
      <c r="BU7" s="430"/>
      <c r="BV7" s="428">
        <v>335641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54393319</v>
      </c>
      <c r="CU7" s="429"/>
      <c r="CV7" s="429"/>
      <c r="CW7" s="429"/>
      <c r="CX7" s="429"/>
      <c r="CY7" s="429"/>
      <c r="CZ7" s="429"/>
      <c r="DA7" s="430"/>
      <c r="DB7" s="428">
        <v>54013006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286249</v>
      </c>
      <c r="BO8" s="429"/>
      <c r="BP8" s="429"/>
      <c r="BQ8" s="429"/>
      <c r="BR8" s="429"/>
      <c r="BS8" s="429"/>
      <c r="BT8" s="429"/>
      <c r="BU8" s="430"/>
      <c r="BV8" s="428">
        <v>412615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0.82</v>
      </c>
      <c r="CU8" s="542"/>
      <c r="CV8" s="542"/>
      <c r="CW8" s="542"/>
      <c r="CX8" s="542"/>
      <c r="CY8" s="542"/>
      <c r="CZ8" s="542"/>
      <c r="DA8" s="543"/>
      <c r="DB8" s="541">
        <v>0.82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258554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-126366</v>
      </c>
      <c r="BO9" s="429"/>
      <c r="BP9" s="429"/>
      <c r="BQ9" s="429"/>
      <c r="BR9" s="429"/>
      <c r="BS9" s="429"/>
      <c r="BT9" s="429"/>
      <c r="BU9" s="430"/>
      <c r="BV9" s="428">
        <v>222942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264548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6038</v>
      </c>
      <c r="BO10" s="429"/>
      <c r="BP10" s="429"/>
      <c r="BQ10" s="429"/>
      <c r="BR10" s="429"/>
      <c r="BS10" s="429"/>
      <c r="BT10" s="429"/>
      <c r="BU10" s="430"/>
      <c r="BV10" s="428">
        <v>6706</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7020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253054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600000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250904</v>
      </c>
      <c r="S13" s="532"/>
      <c r="T13" s="532"/>
      <c r="U13" s="532"/>
      <c r="V13" s="533"/>
      <c r="W13" s="519" t="s">
        <v>137</v>
      </c>
      <c r="X13" s="441"/>
      <c r="Y13" s="441"/>
      <c r="Z13" s="441"/>
      <c r="AA13" s="441"/>
      <c r="AB13" s="442"/>
      <c r="AC13" s="404">
        <v>4248</v>
      </c>
      <c r="AD13" s="405"/>
      <c r="AE13" s="405"/>
      <c r="AF13" s="405"/>
      <c r="AG13" s="406"/>
      <c r="AH13" s="404">
        <v>4268</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-720328</v>
      </c>
      <c r="BO13" s="429"/>
      <c r="BP13" s="429"/>
      <c r="BQ13" s="429"/>
      <c r="BR13" s="429"/>
      <c r="BS13" s="429"/>
      <c r="BT13" s="429"/>
      <c r="BU13" s="430"/>
      <c r="BV13" s="428">
        <v>236668</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6.2</v>
      </c>
      <c r="CU13" s="399"/>
      <c r="CV13" s="399"/>
      <c r="CW13" s="399"/>
      <c r="CX13" s="399"/>
      <c r="CY13" s="399"/>
      <c r="CZ13" s="399"/>
      <c r="DA13" s="400"/>
      <c r="DB13" s="398">
        <v>6.5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254416</v>
      </c>
      <c r="S14" s="532"/>
      <c r="T14" s="532"/>
      <c r="U14" s="532"/>
      <c r="V14" s="533"/>
      <c r="W14" s="534"/>
      <c r="X14" s="444"/>
      <c r="Y14" s="444"/>
      <c r="Z14" s="444"/>
      <c r="AA14" s="444"/>
      <c r="AB14" s="445"/>
      <c r="AC14" s="524">
        <v>3.9</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72.400000000000006</v>
      </c>
      <c r="CU14" s="536"/>
      <c r="CV14" s="536"/>
      <c r="CW14" s="536"/>
      <c r="CX14" s="536"/>
      <c r="CY14" s="536"/>
      <c r="CZ14" s="536"/>
      <c r="DA14" s="537"/>
      <c r="DB14" s="535">
        <v>72.900000000000006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252530</v>
      </c>
      <c r="S15" s="532"/>
      <c r="T15" s="532"/>
      <c r="U15" s="532"/>
      <c r="V15" s="533"/>
      <c r="W15" s="519" t="s">
        <v>145</v>
      </c>
      <c r="X15" s="441"/>
      <c r="Y15" s="441"/>
      <c r="Z15" s="441"/>
      <c r="AA15" s="441"/>
      <c r="AB15" s="442"/>
      <c r="AC15" s="404">
        <v>21836</v>
      </c>
      <c r="AD15" s="405"/>
      <c r="AE15" s="405"/>
      <c r="AF15" s="405"/>
      <c r="AG15" s="406"/>
      <c r="AH15" s="404">
        <v>21449</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33501724</v>
      </c>
      <c r="BO15" s="424"/>
      <c r="BP15" s="424"/>
      <c r="BQ15" s="424"/>
      <c r="BR15" s="424"/>
      <c r="BS15" s="424"/>
      <c r="BT15" s="424"/>
      <c r="BU15" s="425"/>
      <c r="BV15" s="423">
        <v>33195376</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19.8</v>
      </c>
      <c r="AD16" s="525"/>
      <c r="AE16" s="525"/>
      <c r="AF16" s="525"/>
      <c r="AG16" s="526"/>
      <c r="AH16" s="524">
        <v>19.600000000000001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41062315</v>
      </c>
      <c r="BO16" s="429"/>
      <c r="BP16" s="429"/>
      <c r="BQ16" s="429"/>
      <c r="BR16" s="429"/>
      <c r="BS16" s="429"/>
      <c r="BT16" s="429"/>
      <c r="BU16" s="430"/>
      <c r="BV16" s="428">
        <v>40294778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84025</v>
      </c>
      <c r="AD17" s="405"/>
      <c r="AE17" s="405"/>
      <c r="AF17" s="405"/>
      <c r="AG17" s="406"/>
      <c r="AH17" s="404">
        <v>83487</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43337362</v>
      </c>
      <c r="BO17" s="429"/>
      <c r="BP17" s="429"/>
      <c r="BQ17" s="429"/>
      <c r="BR17" s="429"/>
      <c r="BS17" s="429"/>
      <c r="BT17" s="429"/>
      <c r="BU17" s="430"/>
      <c r="BV17" s="428">
        <v>42894975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191.39</v>
      </c>
      <c r="M18" s="493"/>
      <c r="N18" s="493"/>
      <c r="O18" s="493"/>
      <c r="P18" s="493"/>
      <c r="Q18" s="493"/>
      <c r="R18" s="494"/>
      <c r="S18" s="494"/>
      <c r="T18" s="494"/>
      <c r="U18" s="494"/>
      <c r="V18" s="495"/>
      <c r="W18" s="509"/>
      <c r="X18" s="510"/>
      <c r="Y18" s="510"/>
      <c r="Z18" s="510"/>
      <c r="AA18" s="510"/>
      <c r="AB18" s="520"/>
      <c r="AC18" s="392">
        <v>76.3</v>
      </c>
      <c r="AD18" s="393"/>
      <c r="AE18" s="393"/>
      <c r="AF18" s="393"/>
      <c r="AG18" s="496"/>
      <c r="AH18" s="392">
        <v>76.5</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54079305</v>
      </c>
      <c r="BO18" s="429"/>
      <c r="BP18" s="429"/>
      <c r="BQ18" s="429"/>
      <c r="BR18" s="429"/>
      <c r="BS18" s="429"/>
      <c r="BT18" s="429"/>
      <c r="BU18" s="430"/>
      <c r="BV18" s="428">
        <v>54087235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1351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61427570</v>
      </c>
      <c r="BO19" s="429"/>
      <c r="BP19" s="429"/>
      <c r="BQ19" s="429"/>
      <c r="BR19" s="429"/>
      <c r="BS19" s="429"/>
      <c r="BT19" s="429"/>
      <c r="BU19" s="430"/>
      <c r="BV19" s="428">
        <v>60922473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115015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99866640</v>
      </c>
      <c r="BO23" s="429"/>
      <c r="BP23" s="429"/>
      <c r="BQ23" s="429"/>
      <c r="BR23" s="429"/>
      <c r="BS23" s="429"/>
      <c r="BT23" s="429"/>
      <c r="BU23" s="430"/>
      <c r="BV23" s="428">
        <v>99037098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11180</v>
      </c>
      <c r="R24" s="405"/>
      <c r="S24" s="405"/>
      <c r="T24" s="405"/>
      <c r="U24" s="405"/>
      <c r="V24" s="406"/>
      <c r="W24" s="470"/>
      <c r="X24" s="461"/>
      <c r="Y24" s="462"/>
      <c r="Z24" s="401" t="s">
        <v>169</v>
      </c>
      <c r="AA24" s="402"/>
      <c r="AB24" s="402"/>
      <c r="AC24" s="402"/>
      <c r="AD24" s="402"/>
      <c r="AE24" s="402"/>
      <c r="AF24" s="402"/>
      <c r="AG24" s="403"/>
      <c r="AH24" s="404">
        <v>1809</v>
      </c>
      <c r="AI24" s="405"/>
      <c r="AJ24" s="405"/>
      <c r="AK24" s="405"/>
      <c r="AL24" s="406"/>
      <c r="AM24" s="404">
        <v>5940756</v>
      </c>
      <c r="AN24" s="405"/>
      <c r="AO24" s="405"/>
      <c r="AP24" s="405"/>
      <c r="AQ24" s="405"/>
      <c r="AR24" s="406"/>
      <c r="AS24" s="404">
        <v>3284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74818077</v>
      </c>
      <c r="BO24" s="429"/>
      <c r="BP24" s="429"/>
      <c r="BQ24" s="429"/>
      <c r="BR24" s="429"/>
      <c r="BS24" s="429"/>
      <c r="BT24" s="429"/>
      <c r="BU24" s="430"/>
      <c r="BV24" s="428">
        <v>75768416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8700</v>
      </c>
      <c r="R25" s="405"/>
      <c r="S25" s="405"/>
      <c r="T25" s="405"/>
      <c r="U25" s="405"/>
      <c r="V25" s="406"/>
      <c r="W25" s="470"/>
      <c r="X25" s="461"/>
      <c r="Y25" s="462"/>
      <c r="Z25" s="401" t="s">
        <v>172</v>
      </c>
      <c r="AA25" s="402"/>
      <c r="AB25" s="402"/>
      <c r="AC25" s="402"/>
      <c r="AD25" s="402"/>
      <c r="AE25" s="402"/>
      <c r="AF25" s="402"/>
      <c r="AG25" s="403"/>
      <c r="AH25" s="404">
        <v>250</v>
      </c>
      <c r="AI25" s="405"/>
      <c r="AJ25" s="405"/>
      <c r="AK25" s="405"/>
      <c r="AL25" s="406"/>
      <c r="AM25" s="404">
        <v>784000</v>
      </c>
      <c r="AN25" s="405"/>
      <c r="AO25" s="405"/>
      <c r="AP25" s="405"/>
      <c r="AQ25" s="405"/>
      <c r="AR25" s="406"/>
      <c r="AS25" s="404">
        <v>3136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8096511</v>
      </c>
      <c r="BO25" s="424"/>
      <c r="BP25" s="424"/>
      <c r="BQ25" s="424"/>
      <c r="BR25" s="424"/>
      <c r="BS25" s="424"/>
      <c r="BT25" s="424"/>
      <c r="BU25" s="425"/>
      <c r="BV25" s="423">
        <v>5844778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7400</v>
      </c>
      <c r="R26" s="405"/>
      <c r="S26" s="405"/>
      <c r="T26" s="405"/>
      <c r="U26" s="405"/>
      <c r="V26" s="406"/>
      <c r="W26" s="470"/>
      <c r="X26" s="461"/>
      <c r="Y26" s="462"/>
      <c r="Z26" s="401" t="s">
        <v>175</v>
      </c>
      <c r="AA26" s="483"/>
      <c r="AB26" s="483"/>
      <c r="AC26" s="483"/>
      <c r="AD26" s="483"/>
      <c r="AE26" s="483"/>
      <c r="AF26" s="483"/>
      <c r="AG26" s="484"/>
      <c r="AH26" s="404">
        <v>385</v>
      </c>
      <c r="AI26" s="405"/>
      <c r="AJ26" s="405"/>
      <c r="AK26" s="405"/>
      <c r="AL26" s="406"/>
      <c r="AM26" s="404">
        <v>1391775</v>
      </c>
      <c r="AN26" s="405"/>
      <c r="AO26" s="405"/>
      <c r="AP26" s="405"/>
      <c r="AQ26" s="405"/>
      <c r="AR26" s="406"/>
      <c r="AS26" s="404">
        <v>3615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7140</v>
      </c>
      <c r="R27" s="405"/>
      <c r="S27" s="405"/>
      <c r="T27" s="405"/>
      <c r="U27" s="405"/>
      <c r="V27" s="406"/>
      <c r="W27" s="470"/>
      <c r="X27" s="461"/>
      <c r="Y27" s="462"/>
      <c r="Z27" s="401" t="s">
        <v>178</v>
      </c>
      <c r="AA27" s="402"/>
      <c r="AB27" s="402"/>
      <c r="AC27" s="402"/>
      <c r="AD27" s="402"/>
      <c r="AE27" s="402"/>
      <c r="AF27" s="402"/>
      <c r="AG27" s="403"/>
      <c r="AH27" s="404">
        <v>157</v>
      </c>
      <c r="AI27" s="405"/>
      <c r="AJ27" s="405"/>
      <c r="AK27" s="405"/>
      <c r="AL27" s="406"/>
      <c r="AM27" s="404">
        <v>594391</v>
      </c>
      <c r="AN27" s="405"/>
      <c r="AO27" s="405"/>
      <c r="AP27" s="405"/>
      <c r="AQ27" s="405"/>
      <c r="AR27" s="406"/>
      <c r="AS27" s="404">
        <v>3786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4469397</v>
      </c>
      <c r="BO27" s="432"/>
      <c r="BP27" s="432"/>
      <c r="BQ27" s="432"/>
      <c r="BR27" s="432"/>
      <c r="BS27" s="432"/>
      <c r="BT27" s="432"/>
      <c r="BU27" s="433"/>
      <c r="BV27" s="431">
        <v>4462880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6470</v>
      </c>
      <c r="R28" s="405"/>
      <c r="S28" s="405"/>
      <c r="T28" s="405"/>
      <c r="U28" s="405"/>
      <c r="V28" s="406"/>
      <c r="W28" s="470"/>
      <c r="X28" s="461"/>
      <c r="Y28" s="462"/>
      <c r="Z28" s="401" t="s">
        <v>181</v>
      </c>
      <c r="AA28" s="402"/>
      <c r="AB28" s="402"/>
      <c r="AC28" s="402"/>
      <c r="AD28" s="402"/>
      <c r="AE28" s="402"/>
      <c r="AF28" s="402"/>
      <c r="AG28" s="403"/>
      <c r="AH28" s="404" t="s">
        <v>126</v>
      </c>
      <c r="AI28" s="405"/>
      <c r="AJ28" s="405"/>
      <c r="AK28" s="405"/>
      <c r="AL28" s="406"/>
      <c r="AM28" s="404" t="s">
        <v>182</v>
      </c>
      <c r="AN28" s="405"/>
      <c r="AO28" s="405"/>
      <c r="AP28" s="405"/>
      <c r="AQ28" s="405"/>
      <c r="AR28" s="406"/>
      <c r="AS28" s="404" t="s">
        <v>126</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4513320</v>
      </c>
      <c r="BO28" s="424"/>
      <c r="BP28" s="424"/>
      <c r="BQ28" s="424"/>
      <c r="BR28" s="424"/>
      <c r="BS28" s="424"/>
      <c r="BT28" s="424"/>
      <c r="BU28" s="425"/>
      <c r="BV28" s="423">
        <v>4867282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28</v>
      </c>
      <c r="M29" s="405"/>
      <c r="N29" s="405"/>
      <c r="O29" s="405"/>
      <c r="P29" s="406"/>
      <c r="Q29" s="404">
        <v>6060</v>
      </c>
      <c r="R29" s="405"/>
      <c r="S29" s="405"/>
      <c r="T29" s="405"/>
      <c r="U29" s="405"/>
      <c r="V29" s="406"/>
      <c r="W29" s="471"/>
      <c r="X29" s="472"/>
      <c r="Y29" s="473"/>
      <c r="Z29" s="401" t="s">
        <v>185</v>
      </c>
      <c r="AA29" s="402"/>
      <c r="AB29" s="402"/>
      <c r="AC29" s="402"/>
      <c r="AD29" s="402"/>
      <c r="AE29" s="402"/>
      <c r="AF29" s="402"/>
      <c r="AG29" s="403"/>
      <c r="AH29" s="404">
        <v>1966</v>
      </c>
      <c r="AI29" s="405"/>
      <c r="AJ29" s="405"/>
      <c r="AK29" s="405"/>
      <c r="AL29" s="406"/>
      <c r="AM29" s="404">
        <v>6535147</v>
      </c>
      <c r="AN29" s="405"/>
      <c r="AO29" s="405"/>
      <c r="AP29" s="405"/>
      <c r="AQ29" s="405"/>
      <c r="AR29" s="406"/>
      <c r="AS29" s="404">
        <v>3324</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912155</v>
      </c>
      <c r="BO29" s="429"/>
      <c r="BP29" s="429"/>
      <c r="BQ29" s="429"/>
      <c r="BR29" s="429"/>
      <c r="BS29" s="429"/>
      <c r="BT29" s="429"/>
      <c r="BU29" s="430"/>
      <c r="BV29" s="428">
        <v>910836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2568310</v>
      </c>
      <c r="BO30" s="432"/>
      <c r="BP30" s="432"/>
      <c r="BQ30" s="432"/>
      <c r="BR30" s="432"/>
      <c r="BS30" s="432"/>
      <c r="BT30" s="432"/>
      <c r="BU30" s="433"/>
      <c r="BV30" s="431">
        <v>2661077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196</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徳島市国民健康保険事業特別会計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徳島市中央卸売市場事業会計</v>
      </c>
      <c r="AP34" s="386"/>
      <c r="AQ34" s="386"/>
      <c r="AR34" s="386"/>
      <c r="AS34" s="386"/>
      <c r="AT34" s="386"/>
      <c r="AU34" s="386"/>
      <c r="AV34" s="386"/>
      <c r="AW34" s="386"/>
      <c r="AX34" s="386"/>
      <c r="AY34" s="386"/>
      <c r="AZ34" s="386"/>
      <c r="BA34" s="386"/>
      <c r="BB34" s="386"/>
      <c r="BC34" s="386"/>
      <c r="BD34" s="214"/>
      <c r="BE34" s="387">
        <f>IF(BG34="","",MAX(C34:D43,U34:V43,AM34:AN43)+1)</f>
        <v>13</v>
      </c>
      <c r="BF34" s="387"/>
      <c r="BG34" s="386" t="str">
        <f>IF('各会計、関係団体の財政状況及び健全化判断比率'!B36="","",'各会計、関係団体の財政状況及び健全化判断比率'!B36)</f>
        <v>徳島市下水道事業特別会計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徳島県後期高齢者医療広域連合一般会計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公益財団法人　徳島市公園緑地管理公社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徳島市奨学事業特別会計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徳島市介護保険事業特別会計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徳島市商業観光施設事業会計</v>
      </c>
      <c r="AP35" s="386"/>
      <c r="AQ35" s="386"/>
      <c r="AR35" s="386"/>
      <c r="AS35" s="386"/>
      <c r="AT35" s="386"/>
      <c r="AU35" s="386"/>
      <c r="AV35" s="386"/>
      <c r="AW35" s="386"/>
      <c r="AX35" s="386"/>
      <c r="AY35" s="386"/>
      <c r="AZ35" s="386"/>
      <c r="BA35" s="386"/>
      <c r="BB35" s="386"/>
      <c r="BC35" s="386"/>
      <c r="BD35" s="214"/>
      <c r="BE35" s="387">
        <f t="shared" ref="BE35:BE43" si="1">IF(BG35="","",BE34+1)</f>
        <v>14</v>
      </c>
      <c r="BF35" s="387"/>
      <c r="BG35" s="386" t="str">
        <f>IF('各会計、関係団体の財政状況及び健全化判断比率'!B37="","",'各会計、関係団体の財政状況及び健全化判断比率'!B37)</f>
        <v>徳島市立食肉センター事業特別会計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徳島県後期高齢者医療広域連合後期高齢者医療特別会計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公益財団法人　徳島市地場産業振興協会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徳島市土地取得事業特別会計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徳島市後期高齢者医療事業特別会計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徳島市水道事業会計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徳島県市町村総合事務組合一般会計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公益財団法人　徳島市文化振興公社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徳島市住宅新築資金等貸付事業特別会計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f t="shared" si="0"/>
        <v>11</v>
      </c>
      <c r="AN37" s="387"/>
      <c r="AO37" s="386" t="str">
        <f>IF('各会計、関係団体の財政状況及び健全化判断比率'!B34="","",'各会計、関係団体の財政状況及び健全化判断比率'!B34)</f>
        <v>徳島市営旅客自動車運送事業会計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徳島県市町村総合事務組合徳島滞納整理機構特別会計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一般財団法人　徳島市体育協会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12</v>
      </c>
      <c r="AN38" s="387"/>
      <c r="AO38" s="386" t="str">
        <f>IF('各会計、関係団体の財政状況及び健全化判断比率'!B35="","",'各会計、関係団体の財政状況及び健全化判断比率'!B35)</f>
        <v>徳島市民病院事業会計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徳島市都市開発株式会社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徳島市土地開発公社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3ntnqGP2AUZz56roYI3i2dLS0KhgUHD67Zr4c7EoklYMDGrgwfhs6EOVxELKbuJlsztiMrdtxHDKiIkGE6afEQ==" saltValue="IXpjC8CunC8gN9Asv2re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40874211</v>
      </c>
      <c r="S5" s="696"/>
      <c r="T5" s="696"/>
      <c r="U5" s="696"/>
      <c r="V5" s="696"/>
      <c r="W5" s="696"/>
      <c r="X5" s="696"/>
      <c r="Y5" s="739"/>
      <c r="Z5" s="757">
        <v>41.1</v>
      </c>
      <c r="AA5" s="757"/>
      <c r="AB5" s="757"/>
      <c r="AC5" s="757"/>
      <c r="AD5" s="758">
        <v>38149536</v>
      </c>
      <c r="AE5" s="758"/>
      <c r="AF5" s="758"/>
      <c r="AG5" s="758"/>
      <c r="AH5" s="758"/>
      <c r="AI5" s="758"/>
      <c r="AJ5" s="758"/>
      <c r="AK5" s="758"/>
      <c r="AL5" s="740">
        <v>72.8</v>
      </c>
      <c r="AM5" s="711"/>
      <c r="AN5" s="711"/>
      <c r="AO5" s="741"/>
      <c r="AP5" s="706" t="s">
        <v>225</v>
      </c>
      <c r="AQ5" s="707"/>
      <c r="AR5" s="707"/>
      <c r="AS5" s="707"/>
      <c r="AT5" s="707"/>
      <c r="AU5" s="707"/>
      <c r="AV5" s="707"/>
      <c r="AW5" s="707"/>
      <c r="AX5" s="707"/>
      <c r="AY5" s="707"/>
      <c r="AZ5" s="707"/>
      <c r="BA5" s="707"/>
      <c r="BB5" s="707"/>
      <c r="BC5" s="707"/>
      <c r="BD5" s="707"/>
      <c r="BE5" s="707"/>
      <c r="BF5" s="708"/>
      <c r="BG5" s="640">
        <v>38149536</v>
      </c>
      <c r="BH5" s="641"/>
      <c r="BI5" s="641"/>
      <c r="BJ5" s="641"/>
      <c r="BK5" s="641"/>
      <c r="BL5" s="641"/>
      <c r="BM5" s="641"/>
      <c r="BN5" s="642"/>
      <c r="BO5" s="677">
        <v>93.3</v>
      </c>
      <c r="BP5" s="677"/>
      <c r="BQ5" s="677"/>
      <c r="BR5" s="677"/>
      <c r="BS5" s="678">
        <v>836118</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609495</v>
      </c>
      <c r="S6" s="641"/>
      <c r="T6" s="641"/>
      <c r="U6" s="641"/>
      <c r="V6" s="641"/>
      <c r="W6" s="641"/>
      <c r="X6" s="641"/>
      <c r="Y6" s="642"/>
      <c r="Z6" s="677">
        <v>0.6</v>
      </c>
      <c r="AA6" s="677"/>
      <c r="AB6" s="677"/>
      <c r="AC6" s="677"/>
      <c r="AD6" s="678">
        <v>609495</v>
      </c>
      <c r="AE6" s="678"/>
      <c r="AF6" s="678"/>
      <c r="AG6" s="678"/>
      <c r="AH6" s="678"/>
      <c r="AI6" s="678"/>
      <c r="AJ6" s="678"/>
      <c r="AK6" s="678"/>
      <c r="AL6" s="643">
        <v>1.2</v>
      </c>
      <c r="AM6" s="644"/>
      <c r="AN6" s="644"/>
      <c r="AO6" s="679"/>
      <c r="AP6" s="637" t="s">
        <v>230</v>
      </c>
      <c r="AQ6" s="638"/>
      <c r="AR6" s="638"/>
      <c r="AS6" s="638"/>
      <c r="AT6" s="638"/>
      <c r="AU6" s="638"/>
      <c r="AV6" s="638"/>
      <c r="AW6" s="638"/>
      <c r="AX6" s="638"/>
      <c r="AY6" s="638"/>
      <c r="AZ6" s="638"/>
      <c r="BA6" s="638"/>
      <c r="BB6" s="638"/>
      <c r="BC6" s="638"/>
      <c r="BD6" s="638"/>
      <c r="BE6" s="638"/>
      <c r="BF6" s="639"/>
      <c r="BG6" s="640">
        <v>38149536</v>
      </c>
      <c r="BH6" s="641"/>
      <c r="BI6" s="641"/>
      <c r="BJ6" s="641"/>
      <c r="BK6" s="641"/>
      <c r="BL6" s="641"/>
      <c r="BM6" s="641"/>
      <c r="BN6" s="642"/>
      <c r="BO6" s="677">
        <v>93.3</v>
      </c>
      <c r="BP6" s="677"/>
      <c r="BQ6" s="677"/>
      <c r="BR6" s="677"/>
      <c r="BS6" s="678">
        <v>836118</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506920</v>
      </c>
      <c r="CS6" s="641"/>
      <c r="CT6" s="641"/>
      <c r="CU6" s="641"/>
      <c r="CV6" s="641"/>
      <c r="CW6" s="641"/>
      <c r="CX6" s="641"/>
      <c r="CY6" s="642"/>
      <c r="CZ6" s="740">
        <v>0.5</v>
      </c>
      <c r="DA6" s="711"/>
      <c r="DB6" s="711"/>
      <c r="DC6" s="743"/>
      <c r="DD6" s="646" t="s">
        <v>126</v>
      </c>
      <c r="DE6" s="641"/>
      <c r="DF6" s="641"/>
      <c r="DG6" s="641"/>
      <c r="DH6" s="641"/>
      <c r="DI6" s="641"/>
      <c r="DJ6" s="641"/>
      <c r="DK6" s="641"/>
      <c r="DL6" s="641"/>
      <c r="DM6" s="641"/>
      <c r="DN6" s="641"/>
      <c r="DO6" s="641"/>
      <c r="DP6" s="642"/>
      <c r="DQ6" s="646">
        <v>506386</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43550</v>
      </c>
      <c r="S7" s="641"/>
      <c r="T7" s="641"/>
      <c r="U7" s="641"/>
      <c r="V7" s="641"/>
      <c r="W7" s="641"/>
      <c r="X7" s="641"/>
      <c r="Y7" s="642"/>
      <c r="Z7" s="677">
        <v>0</v>
      </c>
      <c r="AA7" s="677"/>
      <c r="AB7" s="677"/>
      <c r="AC7" s="677"/>
      <c r="AD7" s="678">
        <v>43550</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18242012</v>
      </c>
      <c r="BH7" s="641"/>
      <c r="BI7" s="641"/>
      <c r="BJ7" s="641"/>
      <c r="BK7" s="641"/>
      <c r="BL7" s="641"/>
      <c r="BM7" s="641"/>
      <c r="BN7" s="642"/>
      <c r="BO7" s="677">
        <v>44.6</v>
      </c>
      <c r="BP7" s="677"/>
      <c r="BQ7" s="677"/>
      <c r="BR7" s="677"/>
      <c r="BS7" s="678">
        <v>785246</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6516079</v>
      </c>
      <c r="CS7" s="641"/>
      <c r="CT7" s="641"/>
      <c r="CU7" s="641"/>
      <c r="CV7" s="641"/>
      <c r="CW7" s="641"/>
      <c r="CX7" s="641"/>
      <c r="CY7" s="642"/>
      <c r="CZ7" s="677">
        <v>6.6</v>
      </c>
      <c r="DA7" s="677"/>
      <c r="DB7" s="677"/>
      <c r="DC7" s="677"/>
      <c r="DD7" s="646">
        <v>196243</v>
      </c>
      <c r="DE7" s="641"/>
      <c r="DF7" s="641"/>
      <c r="DG7" s="641"/>
      <c r="DH7" s="641"/>
      <c r="DI7" s="641"/>
      <c r="DJ7" s="641"/>
      <c r="DK7" s="641"/>
      <c r="DL7" s="641"/>
      <c r="DM7" s="641"/>
      <c r="DN7" s="641"/>
      <c r="DO7" s="641"/>
      <c r="DP7" s="642"/>
      <c r="DQ7" s="646">
        <v>5612542</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299167</v>
      </c>
      <c r="S8" s="641"/>
      <c r="T8" s="641"/>
      <c r="U8" s="641"/>
      <c r="V8" s="641"/>
      <c r="W8" s="641"/>
      <c r="X8" s="641"/>
      <c r="Y8" s="642"/>
      <c r="Z8" s="677">
        <v>0.3</v>
      </c>
      <c r="AA8" s="677"/>
      <c r="AB8" s="677"/>
      <c r="AC8" s="677"/>
      <c r="AD8" s="678">
        <v>299167</v>
      </c>
      <c r="AE8" s="678"/>
      <c r="AF8" s="678"/>
      <c r="AG8" s="678"/>
      <c r="AH8" s="678"/>
      <c r="AI8" s="678"/>
      <c r="AJ8" s="678"/>
      <c r="AK8" s="678"/>
      <c r="AL8" s="643">
        <v>0.6</v>
      </c>
      <c r="AM8" s="644"/>
      <c r="AN8" s="644"/>
      <c r="AO8" s="679"/>
      <c r="AP8" s="637" t="s">
        <v>236</v>
      </c>
      <c r="AQ8" s="638"/>
      <c r="AR8" s="638"/>
      <c r="AS8" s="638"/>
      <c r="AT8" s="638"/>
      <c r="AU8" s="638"/>
      <c r="AV8" s="638"/>
      <c r="AW8" s="638"/>
      <c r="AX8" s="638"/>
      <c r="AY8" s="638"/>
      <c r="AZ8" s="638"/>
      <c r="BA8" s="638"/>
      <c r="BB8" s="638"/>
      <c r="BC8" s="638"/>
      <c r="BD8" s="638"/>
      <c r="BE8" s="638"/>
      <c r="BF8" s="639"/>
      <c r="BG8" s="640">
        <v>421969</v>
      </c>
      <c r="BH8" s="641"/>
      <c r="BI8" s="641"/>
      <c r="BJ8" s="641"/>
      <c r="BK8" s="641"/>
      <c r="BL8" s="641"/>
      <c r="BM8" s="641"/>
      <c r="BN8" s="642"/>
      <c r="BO8" s="677">
        <v>1</v>
      </c>
      <c r="BP8" s="677"/>
      <c r="BQ8" s="677"/>
      <c r="BR8" s="677"/>
      <c r="BS8" s="646" t="s">
        <v>126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47653707</v>
      </c>
      <c r="CS8" s="641"/>
      <c r="CT8" s="641"/>
      <c r="CU8" s="641"/>
      <c r="CV8" s="641"/>
      <c r="CW8" s="641"/>
      <c r="CX8" s="641"/>
      <c r="CY8" s="642"/>
      <c r="CZ8" s="677">
        <v>48.3</v>
      </c>
      <c r="DA8" s="677"/>
      <c r="DB8" s="677"/>
      <c r="DC8" s="677"/>
      <c r="DD8" s="646">
        <v>1583064</v>
      </c>
      <c r="DE8" s="641"/>
      <c r="DF8" s="641"/>
      <c r="DG8" s="641"/>
      <c r="DH8" s="641"/>
      <c r="DI8" s="641"/>
      <c r="DJ8" s="641"/>
      <c r="DK8" s="641"/>
      <c r="DL8" s="641"/>
      <c r="DM8" s="641"/>
      <c r="DN8" s="641"/>
      <c r="DO8" s="641"/>
      <c r="DP8" s="642"/>
      <c r="DQ8" s="646">
        <v>21461950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155362</v>
      </c>
      <c r="S9" s="641"/>
      <c r="T9" s="641"/>
      <c r="U9" s="641"/>
      <c r="V9" s="641"/>
      <c r="W9" s="641"/>
      <c r="X9" s="641"/>
      <c r="Y9" s="642"/>
      <c r="Z9" s="677">
        <v>0.2</v>
      </c>
      <c r="AA9" s="677"/>
      <c r="AB9" s="677"/>
      <c r="AC9" s="677"/>
      <c r="AD9" s="678">
        <v>155362</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13681660</v>
      </c>
      <c r="BH9" s="641"/>
      <c r="BI9" s="641"/>
      <c r="BJ9" s="641"/>
      <c r="BK9" s="641"/>
      <c r="BL9" s="641"/>
      <c r="BM9" s="641"/>
      <c r="BN9" s="642"/>
      <c r="BO9" s="677">
        <v>33.5</v>
      </c>
      <c r="BP9" s="677"/>
      <c r="BQ9" s="677"/>
      <c r="BR9" s="677"/>
      <c r="BS9" s="646" t="s">
        <v>240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9460835</v>
      </c>
      <c r="CS9" s="641"/>
      <c r="CT9" s="641"/>
      <c r="CU9" s="641"/>
      <c r="CV9" s="641"/>
      <c r="CW9" s="641"/>
      <c r="CX9" s="641"/>
      <c r="CY9" s="642"/>
      <c r="CZ9" s="677">
        <v>9.6</v>
      </c>
      <c r="DA9" s="677"/>
      <c r="DB9" s="677"/>
      <c r="DC9" s="677"/>
      <c r="DD9" s="646">
        <v>391433</v>
      </c>
      <c r="DE9" s="641"/>
      <c r="DF9" s="641"/>
      <c r="DG9" s="641"/>
      <c r="DH9" s="641"/>
      <c r="DI9" s="641"/>
      <c r="DJ9" s="641"/>
      <c r="DK9" s="641"/>
      <c r="DL9" s="641"/>
      <c r="DM9" s="641"/>
      <c r="DN9" s="641"/>
      <c r="DO9" s="641"/>
      <c r="DP9" s="642"/>
      <c r="DQ9" s="646">
        <v>8089110</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126</v>
      </c>
      <c r="AA10" s="677"/>
      <c r="AB10" s="677"/>
      <c r="AC10" s="677"/>
      <c r="AD10" s="678" t="s">
        <v>240</v>
      </c>
      <c r="AE10" s="678"/>
      <c r="AF10" s="678"/>
      <c r="AG10" s="678"/>
      <c r="AH10" s="678"/>
      <c r="AI10" s="678"/>
      <c r="AJ10" s="678"/>
      <c r="AK10" s="678"/>
      <c r="AL10" s="643" t="s">
        <v>240</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1044586</v>
      </c>
      <c r="BH10" s="641"/>
      <c r="BI10" s="641"/>
      <c r="BJ10" s="641"/>
      <c r="BK10" s="641"/>
      <c r="BL10" s="641"/>
      <c r="BM10" s="641"/>
      <c r="BN10" s="642"/>
      <c r="BO10" s="677">
        <v>2.6</v>
      </c>
      <c r="BP10" s="677"/>
      <c r="BQ10" s="677"/>
      <c r="BR10" s="677"/>
      <c r="BS10" s="646">
        <v>173857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34872</v>
      </c>
      <c r="CS10" s="641"/>
      <c r="CT10" s="641"/>
      <c r="CU10" s="641"/>
      <c r="CV10" s="641"/>
      <c r="CW10" s="641"/>
      <c r="CX10" s="641"/>
      <c r="CY10" s="642"/>
      <c r="CZ10" s="677">
        <v>0</v>
      </c>
      <c r="DA10" s="677"/>
      <c r="DB10" s="677"/>
      <c r="DC10" s="677"/>
      <c r="DD10" s="646" t="s">
        <v>126</v>
      </c>
      <c r="DE10" s="641"/>
      <c r="DF10" s="641"/>
      <c r="DG10" s="641"/>
      <c r="DH10" s="641"/>
      <c r="DI10" s="641"/>
      <c r="DJ10" s="641"/>
      <c r="DK10" s="641"/>
      <c r="DL10" s="641"/>
      <c r="DM10" s="641"/>
      <c r="DN10" s="641"/>
      <c r="DO10" s="641"/>
      <c r="DP10" s="642"/>
      <c r="DQ10" s="646">
        <v>2222</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4540278</v>
      </c>
      <c r="S11" s="641"/>
      <c r="T11" s="641"/>
      <c r="U11" s="641"/>
      <c r="V11" s="641"/>
      <c r="W11" s="641"/>
      <c r="X11" s="641"/>
      <c r="Y11" s="642"/>
      <c r="Z11" s="643">
        <v>4.5999999999999996</v>
      </c>
      <c r="AA11" s="644"/>
      <c r="AB11" s="644"/>
      <c r="AC11" s="645"/>
      <c r="AD11" s="646">
        <v>4540278</v>
      </c>
      <c r="AE11" s="641"/>
      <c r="AF11" s="641"/>
      <c r="AG11" s="641"/>
      <c r="AH11" s="641"/>
      <c r="AI11" s="641"/>
      <c r="AJ11" s="641"/>
      <c r="AK11" s="642"/>
      <c r="AL11" s="643">
        <v>8.6999999999999993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3093797</v>
      </c>
      <c r="BH11" s="641"/>
      <c r="BI11" s="641"/>
      <c r="BJ11" s="641"/>
      <c r="BK11" s="641"/>
      <c r="BL11" s="641"/>
      <c r="BM11" s="641"/>
      <c r="BN11" s="642"/>
      <c r="BO11" s="677">
        <v>7.6</v>
      </c>
      <c r="BP11" s="677"/>
      <c r="BQ11" s="677"/>
      <c r="BR11" s="677"/>
      <c r="BS11" s="646">
        <v>611389</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1089872</v>
      </c>
      <c r="CS11" s="641"/>
      <c r="CT11" s="641"/>
      <c r="CU11" s="641"/>
      <c r="CV11" s="641"/>
      <c r="CW11" s="641"/>
      <c r="CX11" s="641"/>
      <c r="CY11" s="642"/>
      <c r="CZ11" s="677">
        <v>1.1000000000000001</v>
      </c>
      <c r="DA11" s="677"/>
      <c r="DB11" s="677"/>
      <c r="DC11" s="677"/>
      <c r="DD11" s="646">
        <v>369444</v>
      </c>
      <c r="DE11" s="641"/>
      <c r="DF11" s="641"/>
      <c r="DG11" s="641"/>
      <c r="DH11" s="641"/>
      <c r="DI11" s="641"/>
      <c r="DJ11" s="641"/>
      <c r="DK11" s="641"/>
      <c r="DL11" s="641"/>
      <c r="DM11" s="641"/>
      <c r="DN11" s="641"/>
      <c r="DO11" s="641"/>
      <c r="DP11" s="642"/>
      <c r="DQ11" s="646">
        <v>731875</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31089</v>
      </c>
      <c r="S12" s="641"/>
      <c r="T12" s="641"/>
      <c r="U12" s="641"/>
      <c r="V12" s="641"/>
      <c r="W12" s="641"/>
      <c r="X12" s="641"/>
      <c r="Y12" s="642"/>
      <c r="Z12" s="677">
        <v>0</v>
      </c>
      <c r="AA12" s="677"/>
      <c r="AB12" s="677"/>
      <c r="AC12" s="677"/>
      <c r="AD12" s="678">
        <v>31089</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17448801</v>
      </c>
      <c r="BH12" s="641"/>
      <c r="BI12" s="641"/>
      <c r="BJ12" s="641"/>
      <c r="BK12" s="641"/>
      <c r="BL12" s="641"/>
      <c r="BM12" s="641"/>
      <c r="BN12" s="642"/>
      <c r="BO12" s="677">
        <v>42.7</v>
      </c>
      <c r="BP12" s="677"/>
      <c r="BQ12" s="677"/>
      <c r="BR12" s="677"/>
      <c r="BS12" s="646" t="s">
        <v>126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2166277</v>
      </c>
      <c r="CS12" s="641"/>
      <c r="CT12" s="641"/>
      <c r="CU12" s="641"/>
      <c r="CV12" s="641"/>
      <c r="CW12" s="641"/>
      <c r="CX12" s="641"/>
      <c r="CY12" s="642"/>
      <c r="CZ12" s="677">
        <v>2.2000000000000002</v>
      </c>
      <c r="DA12" s="677"/>
      <c r="DB12" s="677"/>
      <c r="DC12" s="677"/>
      <c r="DD12" s="646">
        <v>22968</v>
      </c>
      <c r="DE12" s="641"/>
      <c r="DF12" s="641"/>
      <c r="DG12" s="641"/>
      <c r="DH12" s="641"/>
      <c r="DI12" s="641"/>
      <c r="DJ12" s="641"/>
      <c r="DK12" s="641"/>
      <c r="DL12" s="641"/>
      <c r="DM12" s="641"/>
      <c r="DN12" s="641"/>
      <c r="DO12" s="641"/>
      <c r="DP12" s="642"/>
      <c r="DQ12" s="646">
        <v>725132</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v>131</v>
      </c>
      <c r="S13" s="641"/>
      <c r="T13" s="641"/>
      <c r="U13" s="641"/>
      <c r="V13" s="641"/>
      <c r="W13" s="641"/>
      <c r="X13" s="641"/>
      <c r="Y13" s="642"/>
      <c r="Z13" s="677">
        <v>0</v>
      </c>
      <c r="AA13" s="677"/>
      <c r="AB13" s="677"/>
      <c r="AC13" s="677"/>
      <c r="AD13" s="678">
        <v>131</v>
      </c>
      <c r="AE13" s="678"/>
      <c r="AF13" s="678"/>
      <c r="AG13" s="678"/>
      <c r="AH13" s="678"/>
      <c r="AI13" s="678"/>
      <c r="AJ13" s="678"/>
      <c r="AK13" s="678"/>
      <c r="AL13" s="643">
        <v>0</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17307376</v>
      </c>
      <c r="BH13" s="641"/>
      <c r="BI13" s="641"/>
      <c r="BJ13" s="641"/>
      <c r="BK13" s="641"/>
      <c r="BL13" s="641"/>
      <c r="BM13" s="641"/>
      <c r="BN13" s="642"/>
      <c r="BO13" s="677">
        <v>42.3</v>
      </c>
      <c r="BP13" s="677"/>
      <c r="BQ13" s="677"/>
      <c r="BR13" s="677"/>
      <c r="BS13" s="646" t="s">
        <v>240</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10337234</v>
      </c>
      <c r="CS13" s="641"/>
      <c r="CT13" s="641"/>
      <c r="CU13" s="641"/>
      <c r="CV13" s="641"/>
      <c r="CW13" s="641"/>
      <c r="CX13" s="641"/>
      <c r="CY13" s="642"/>
      <c r="CZ13" s="677">
        <v>10.5</v>
      </c>
      <c r="DA13" s="677"/>
      <c r="DB13" s="677"/>
      <c r="DC13" s="677"/>
      <c r="DD13" s="646">
        <v>4399406</v>
      </c>
      <c r="DE13" s="641"/>
      <c r="DF13" s="641"/>
      <c r="DG13" s="641"/>
      <c r="DH13" s="641"/>
      <c r="DI13" s="641"/>
      <c r="DJ13" s="641"/>
      <c r="DK13" s="641"/>
      <c r="DL13" s="641"/>
      <c r="DM13" s="641"/>
      <c r="DN13" s="641"/>
      <c r="DO13" s="641"/>
      <c r="DP13" s="642"/>
      <c r="DQ13" s="646">
        <v>5164525</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69624</v>
      </c>
      <c r="S14" s="641"/>
      <c r="T14" s="641"/>
      <c r="U14" s="641"/>
      <c r="V14" s="641"/>
      <c r="W14" s="641"/>
      <c r="X14" s="641"/>
      <c r="Y14" s="642"/>
      <c r="Z14" s="677">
        <v>0.1</v>
      </c>
      <c r="AA14" s="677"/>
      <c r="AB14" s="677"/>
      <c r="AC14" s="677"/>
      <c r="AD14" s="678">
        <v>69624</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735871</v>
      </c>
      <c r="BH14" s="641"/>
      <c r="BI14" s="641"/>
      <c r="BJ14" s="641"/>
      <c r="BK14" s="641"/>
      <c r="BL14" s="641"/>
      <c r="BM14" s="641"/>
      <c r="BN14" s="642"/>
      <c r="BO14" s="677">
        <v>1.8</v>
      </c>
      <c r="BP14" s="677"/>
      <c r="BQ14" s="677"/>
      <c r="BR14" s="677"/>
      <c r="BS14" s="646">
        <v>50872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2600049</v>
      </c>
      <c r="CS14" s="641"/>
      <c r="CT14" s="641"/>
      <c r="CU14" s="641"/>
      <c r="CV14" s="641"/>
      <c r="CW14" s="641"/>
      <c r="CX14" s="641"/>
      <c r="CY14" s="642"/>
      <c r="CZ14" s="677">
        <v>2.6</v>
      </c>
      <c r="DA14" s="677"/>
      <c r="DB14" s="677"/>
      <c r="DC14" s="677"/>
      <c r="DD14" s="646">
        <v>115240</v>
      </c>
      <c r="DE14" s="641"/>
      <c r="DF14" s="641"/>
      <c r="DG14" s="641"/>
      <c r="DH14" s="641"/>
      <c r="DI14" s="641"/>
      <c r="DJ14" s="641"/>
      <c r="DK14" s="641"/>
      <c r="DL14" s="641"/>
      <c r="DM14" s="641"/>
      <c r="DN14" s="641"/>
      <c r="DO14" s="641"/>
      <c r="DP14" s="642"/>
      <c r="DQ14" s="646">
        <v>2448894</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126</v>
      </c>
      <c r="AA15" s="677"/>
      <c r="AB15" s="677"/>
      <c r="AC15" s="677"/>
      <c r="AD15" s="678" t="s">
        <v>240</v>
      </c>
      <c r="AE15" s="678"/>
      <c r="AF15" s="678"/>
      <c r="AG15" s="678"/>
      <c r="AH15" s="678"/>
      <c r="AI15" s="678"/>
      <c r="AJ15" s="678"/>
      <c r="AK15" s="678"/>
      <c r="AL15" s="643" t="s">
        <v>240</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1722852</v>
      </c>
      <c r="BH15" s="641"/>
      <c r="BI15" s="641"/>
      <c r="BJ15" s="641"/>
      <c r="BK15" s="641"/>
      <c r="BL15" s="641"/>
      <c r="BM15" s="641"/>
      <c r="BN15" s="642"/>
      <c r="BO15" s="677">
        <v>4.2</v>
      </c>
      <c r="BP15" s="677"/>
      <c r="BQ15" s="677"/>
      <c r="BR15" s="677"/>
      <c r="BS15" s="646" t="s">
        <v>240</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9284520</v>
      </c>
      <c r="CS15" s="641"/>
      <c r="CT15" s="641"/>
      <c r="CU15" s="641"/>
      <c r="CV15" s="641"/>
      <c r="CW15" s="641"/>
      <c r="CX15" s="641"/>
      <c r="CY15" s="642"/>
      <c r="CZ15" s="677">
        <v>9.4</v>
      </c>
      <c r="DA15" s="677"/>
      <c r="DB15" s="677"/>
      <c r="DC15" s="677"/>
      <c r="DD15" s="646">
        <v>1680822</v>
      </c>
      <c r="DE15" s="641"/>
      <c r="DF15" s="641"/>
      <c r="DG15" s="641"/>
      <c r="DH15" s="641"/>
      <c r="DI15" s="641"/>
      <c r="DJ15" s="641"/>
      <c r="DK15" s="641"/>
      <c r="DL15" s="641"/>
      <c r="DM15" s="641"/>
      <c r="DN15" s="641"/>
      <c r="DO15" s="641"/>
      <c r="DP15" s="642"/>
      <c r="DQ15" s="646">
        <v>7074235</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18094</v>
      </c>
      <c r="S16" s="641"/>
      <c r="T16" s="641"/>
      <c r="U16" s="641"/>
      <c r="V16" s="641"/>
      <c r="W16" s="641"/>
      <c r="X16" s="641"/>
      <c r="Y16" s="642"/>
      <c r="Z16" s="677">
        <v>0</v>
      </c>
      <c r="AA16" s="677"/>
      <c r="AB16" s="677"/>
      <c r="AC16" s="677"/>
      <c r="AD16" s="678">
        <v>18094</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126</v>
      </c>
      <c r="CS16" s="641"/>
      <c r="CT16" s="641"/>
      <c r="CU16" s="641"/>
      <c r="CV16" s="641"/>
      <c r="CW16" s="641"/>
      <c r="CX16" s="641"/>
      <c r="CY16" s="642"/>
      <c r="CZ16" s="677" t="s">
        <v>126</v>
      </c>
      <c r="DA16" s="677"/>
      <c r="DB16" s="677"/>
      <c r="DC16" s="677"/>
      <c r="DD16" s="646" t="s">
        <v>240</v>
      </c>
      <c r="DE16" s="641"/>
      <c r="DF16" s="641"/>
      <c r="DG16" s="641"/>
      <c r="DH16" s="641"/>
      <c r="DI16" s="641"/>
      <c r="DJ16" s="641"/>
      <c r="DK16" s="641"/>
      <c r="DL16" s="641"/>
      <c r="DM16" s="641"/>
      <c r="DN16" s="641"/>
      <c r="DO16" s="641"/>
      <c r="DP16" s="642"/>
      <c r="DQ16" s="646" t="s">
        <v>126</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619569</v>
      </c>
      <c r="S17" s="641"/>
      <c r="T17" s="641"/>
      <c r="U17" s="641"/>
      <c r="V17" s="641"/>
      <c r="W17" s="641"/>
      <c r="X17" s="641"/>
      <c r="Y17" s="642"/>
      <c r="Z17" s="677">
        <v>0.6</v>
      </c>
      <c r="AA17" s="677"/>
      <c r="AB17" s="677"/>
      <c r="AC17" s="677"/>
      <c r="AD17" s="678">
        <v>619569</v>
      </c>
      <c r="AE17" s="678"/>
      <c r="AF17" s="678"/>
      <c r="AG17" s="678"/>
      <c r="AH17" s="678"/>
      <c r="AI17" s="678"/>
      <c r="AJ17" s="678"/>
      <c r="AK17" s="678"/>
      <c r="AL17" s="643">
        <v>1.2</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240</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8659620</v>
      </c>
      <c r="CS17" s="641"/>
      <c r="CT17" s="641"/>
      <c r="CU17" s="641"/>
      <c r="CV17" s="641"/>
      <c r="CW17" s="641"/>
      <c r="CX17" s="641"/>
      <c r="CY17" s="642"/>
      <c r="CZ17" s="677">
        <v>8.8000000000000007</v>
      </c>
      <c r="DA17" s="677"/>
      <c r="DB17" s="677"/>
      <c r="DC17" s="677"/>
      <c r="DD17" s="646" t="s">
        <v>240</v>
      </c>
      <c r="DE17" s="641"/>
      <c r="DF17" s="641"/>
      <c r="DG17" s="641"/>
      <c r="DH17" s="641"/>
      <c r="DI17" s="641"/>
      <c r="DJ17" s="641"/>
      <c r="DK17" s="641"/>
      <c r="DL17" s="641"/>
      <c r="DM17" s="641"/>
      <c r="DN17" s="641"/>
      <c r="DO17" s="641"/>
      <c r="DP17" s="642"/>
      <c r="DQ17" s="646">
        <v>8434432</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158015</v>
      </c>
      <c r="S18" s="641"/>
      <c r="T18" s="641"/>
      <c r="U18" s="641"/>
      <c r="V18" s="641"/>
      <c r="W18" s="641"/>
      <c r="X18" s="641"/>
      <c r="Y18" s="642"/>
      <c r="Z18" s="677">
        <v>0.2</v>
      </c>
      <c r="AA18" s="677"/>
      <c r="AB18" s="677"/>
      <c r="AC18" s="677"/>
      <c r="AD18" s="678">
        <v>158015</v>
      </c>
      <c r="AE18" s="678"/>
      <c r="AF18" s="678"/>
      <c r="AG18" s="678"/>
      <c r="AH18" s="678"/>
      <c r="AI18" s="678"/>
      <c r="AJ18" s="678"/>
      <c r="AK18" s="678"/>
      <c r="AL18" s="643">
        <v>0.3</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126</v>
      </c>
      <c r="BP18" s="677"/>
      <c r="BQ18" s="677"/>
      <c r="BR18" s="677"/>
      <c r="BS18" s="646" t="s">
        <v>240</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443840</v>
      </c>
      <c r="CS18" s="641"/>
      <c r="CT18" s="641"/>
      <c r="CU18" s="641"/>
      <c r="CV18" s="641"/>
      <c r="CW18" s="641"/>
      <c r="CX18" s="641"/>
      <c r="CY18" s="642"/>
      <c r="CZ18" s="677">
        <v>0.4</v>
      </c>
      <c r="DA18" s="677"/>
      <c r="DB18" s="677"/>
      <c r="DC18" s="677"/>
      <c r="DD18" s="646" t="s">
        <v>240</v>
      </c>
      <c r="DE18" s="641"/>
      <c r="DF18" s="641"/>
      <c r="DG18" s="641"/>
      <c r="DH18" s="641"/>
      <c r="DI18" s="641"/>
      <c r="DJ18" s="641"/>
      <c r="DK18" s="641"/>
      <c r="DL18" s="641"/>
      <c r="DM18" s="641"/>
      <c r="DN18" s="641"/>
      <c r="DO18" s="641"/>
      <c r="DP18" s="642"/>
      <c r="DQ18" s="646">
        <v>443840</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9386</v>
      </c>
      <c r="S19" s="641"/>
      <c r="T19" s="641"/>
      <c r="U19" s="641"/>
      <c r="V19" s="641"/>
      <c r="W19" s="641"/>
      <c r="X19" s="641"/>
      <c r="Y19" s="642"/>
      <c r="Z19" s="677">
        <v>0</v>
      </c>
      <c r="AA19" s="677"/>
      <c r="AB19" s="677"/>
      <c r="AC19" s="677"/>
      <c r="AD19" s="678">
        <v>9386</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2724675</v>
      </c>
      <c r="BH19" s="641"/>
      <c r="BI19" s="641"/>
      <c r="BJ19" s="641"/>
      <c r="BK19" s="641"/>
      <c r="BL19" s="641"/>
      <c r="BM19" s="641"/>
      <c r="BN19" s="642"/>
      <c r="BO19" s="677">
        <v>6.7</v>
      </c>
      <c r="BP19" s="677"/>
      <c r="BQ19" s="677"/>
      <c r="BR19" s="677"/>
      <c r="BS19" s="646" t="s">
        <v>126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240</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3518</v>
      </c>
      <c r="S20" s="641"/>
      <c r="T20" s="641"/>
      <c r="U20" s="641"/>
      <c r="V20" s="641"/>
      <c r="W20" s="641"/>
      <c r="X20" s="641"/>
      <c r="Y20" s="642"/>
      <c r="Z20" s="677">
        <v>0</v>
      </c>
      <c r="AA20" s="677"/>
      <c r="AB20" s="677"/>
      <c r="AC20" s="677"/>
      <c r="AD20" s="678">
        <v>3518</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2724675</v>
      </c>
      <c r="BH20" s="641"/>
      <c r="BI20" s="641"/>
      <c r="BJ20" s="641"/>
      <c r="BK20" s="641"/>
      <c r="BL20" s="641"/>
      <c r="BM20" s="641"/>
      <c r="BN20" s="642"/>
      <c r="BO20" s="677">
        <v>6.7</v>
      </c>
      <c r="BP20" s="677"/>
      <c r="BQ20" s="677"/>
      <c r="BR20" s="677"/>
      <c r="BS20" s="646" t="s">
        <v>240</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98753825</v>
      </c>
      <c r="CS20" s="641"/>
      <c r="CT20" s="641"/>
      <c r="CU20" s="641"/>
      <c r="CV20" s="641"/>
      <c r="CW20" s="641"/>
      <c r="CX20" s="641"/>
      <c r="CY20" s="642"/>
      <c r="CZ20" s="677">
        <v>100</v>
      </c>
      <c r="DA20" s="677"/>
      <c r="DB20" s="677"/>
      <c r="DC20" s="677"/>
      <c r="DD20" s="646">
        <v>8758620</v>
      </c>
      <c r="DE20" s="641"/>
      <c r="DF20" s="641"/>
      <c r="DG20" s="641"/>
      <c r="DH20" s="641"/>
      <c r="DI20" s="641"/>
      <c r="DJ20" s="641"/>
      <c r="DK20" s="641"/>
      <c r="DL20" s="641"/>
      <c r="DM20" s="641"/>
      <c r="DN20" s="641"/>
      <c r="DO20" s="641"/>
      <c r="DP20" s="642"/>
      <c r="DQ20" s="646">
        <v>60695143</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448650</v>
      </c>
      <c r="S21" s="641"/>
      <c r="T21" s="641"/>
      <c r="U21" s="641"/>
      <c r="V21" s="641"/>
      <c r="W21" s="641"/>
      <c r="X21" s="641"/>
      <c r="Y21" s="642"/>
      <c r="Z21" s="677">
        <v>0.5</v>
      </c>
      <c r="AA21" s="677"/>
      <c r="AB21" s="677"/>
      <c r="AC21" s="677"/>
      <c r="AD21" s="678">
        <v>448650</v>
      </c>
      <c r="AE21" s="678"/>
      <c r="AF21" s="678"/>
      <c r="AG21" s="678"/>
      <c r="AH21" s="678"/>
      <c r="AI21" s="678"/>
      <c r="AJ21" s="678"/>
      <c r="AK21" s="678"/>
      <c r="AL21" s="643">
        <v>0.9</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240</v>
      </c>
      <c r="BH21" s="641"/>
      <c r="BI21" s="641"/>
      <c r="BJ21" s="641"/>
      <c r="BK21" s="641"/>
      <c r="BL21" s="641"/>
      <c r="BM21" s="641"/>
      <c r="BN21" s="642"/>
      <c r="BO21" s="677" t="s">
        <v>240</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8706978</v>
      </c>
      <c r="S22" s="641"/>
      <c r="T22" s="641"/>
      <c r="U22" s="641"/>
      <c r="V22" s="641"/>
      <c r="W22" s="641"/>
      <c r="X22" s="641"/>
      <c r="Y22" s="642"/>
      <c r="Z22" s="677">
        <v>8.8000000000000007</v>
      </c>
      <c r="AA22" s="677"/>
      <c r="AB22" s="677"/>
      <c r="AC22" s="677"/>
      <c r="AD22" s="678">
        <v>7524427</v>
      </c>
      <c r="AE22" s="678"/>
      <c r="AF22" s="678"/>
      <c r="AG22" s="678"/>
      <c r="AH22" s="678"/>
      <c r="AI22" s="678"/>
      <c r="AJ22" s="678"/>
      <c r="AK22" s="678"/>
      <c r="AL22" s="643">
        <v>14.4</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240</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7524427</v>
      </c>
      <c r="S23" s="641"/>
      <c r="T23" s="641"/>
      <c r="U23" s="641"/>
      <c r="V23" s="641"/>
      <c r="W23" s="641"/>
      <c r="X23" s="641"/>
      <c r="Y23" s="642"/>
      <c r="Z23" s="677">
        <v>7.6</v>
      </c>
      <c r="AA23" s="677"/>
      <c r="AB23" s="677"/>
      <c r="AC23" s="677"/>
      <c r="AD23" s="678">
        <v>7524427</v>
      </c>
      <c r="AE23" s="678"/>
      <c r="AF23" s="678"/>
      <c r="AG23" s="678"/>
      <c r="AH23" s="678"/>
      <c r="AI23" s="678"/>
      <c r="AJ23" s="678"/>
      <c r="AK23" s="678"/>
      <c r="AL23" s="643">
        <v>14.4</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2724675</v>
      </c>
      <c r="BH23" s="641"/>
      <c r="BI23" s="641"/>
      <c r="BJ23" s="641"/>
      <c r="BK23" s="641"/>
      <c r="BL23" s="641"/>
      <c r="BM23" s="641"/>
      <c r="BN23" s="642"/>
      <c r="BO23" s="677">
        <v>6.7</v>
      </c>
      <c r="BP23" s="677"/>
      <c r="BQ23" s="677"/>
      <c r="BR23" s="677"/>
      <c r="BS23" s="646" t="s">
        <v>126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1182551</v>
      </c>
      <c r="S24" s="641"/>
      <c r="T24" s="641"/>
      <c r="U24" s="641"/>
      <c r="V24" s="641"/>
      <c r="W24" s="641"/>
      <c r="X24" s="641"/>
      <c r="Y24" s="642"/>
      <c r="Z24" s="677">
        <v>1.2</v>
      </c>
      <c r="AA24" s="677"/>
      <c r="AB24" s="677"/>
      <c r="AC24" s="677"/>
      <c r="AD24" s="678" t="s">
        <v>126</v>
      </c>
      <c r="AE24" s="678"/>
      <c r="AF24" s="678"/>
      <c r="AG24" s="678"/>
      <c r="AH24" s="678"/>
      <c r="AI24" s="678"/>
      <c r="AJ24" s="678"/>
      <c r="AK24" s="678"/>
      <c r="AL24" s="643" t="s">
        <v>126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58167706</v>
      </c>
      <c r="CS24" s="696"/>
      <c r="CT24" s="696"/>
      <c r="CU24" s="696"/>
      <c r="CV24" s="696"/>
      <c r="CW24" s="696"/>
      <c r="CX24" s="696"/>
      <c r="CY24" s="739"/>
      <c r="CZ24" s="740">
        <v>58.9</v>
      </c>
      <c r="DA24" s="711"/>
      <c r="DB24" s="711"/>
      <c r="DC24" s="743"/>
      <c r="DD24" s="738">
        <v>34279210</v>
      </c>
      <c r="DE24" s="696"/>
      <c r="DF24" s="696"/>
      <c r="DG24" s="696"/>
      <c r="DH24" s="696"/>
      <c r="DI24" s="696"/>
      <c r="DJ24" s="696"/>
      <c r="DK24" s="739"/>
      <c r="DL24" s="738">
        <v>33830056</v>
      </c>
      <c r="DM24" s="696"/>
      <c r="DN24" s="696"/>
      <c r="DO24" s="696"/>
      <c r="DP24" s="696"/>
      <c r="DQ24" s="696"/>
      <c r="DR24" s="696"/>
      <c r="DS24" s="696"/>
      <c r="DT24" s="696"/>
      <c r="DU24" s="696"/>
      <c r="DV24" s="739"/>
      <c r="DW24" s="740">
        <v>60.5</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126</v>
      </c>
      <c r="AA25" s="677"/>
      <c r="AB25" s="677"/>
      <c r="AC25" s="677"/>
      <c r="AD25" s="678" t="s">
        <v>240</v>
      </c>
      <c r="AE25" s="678"/>
      <c r="AF25" s="678"/>
      <c r="AG25" s="678"/>
      <c r="AH25" s="678"/>
      <c r="AI25" s="678"/>
      <c r="AJ25" s="678"/>
      <c r="AK25" s="678"/>
      <c r="AL25" s="643" t="s">
        <v>126</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18182747</v>
      </c>
      <c r="CS25" s="659"/>
      <c r="CT25" s="659"/>
      <c r="CU25" s="659"/>
      <c r="CV25" s="659"/>
      <c r="CW25" s="659"/>
      <c r="CX25" s="659"/>
      <c r="CY25" s="660"/>
      <c r="CZ25" s="643">
        <v>18.399999999999999</v>
      </c>
      <c r="DA25" s="661"/>
      <c r="DB25" s="661"/>
      <c r="DC25" s="662"/>
      <c r="DD25" s="646">
        <v>16896524</v>
      </c>
      <c r="DE25" s="659"/>
      <c r="DF25" s="659"/>
      <c r="DG25" s="659"/>
      <c r="DH25" s="659"/>
      <c r="DI25" s="659"/>
      <c r="DJ25" s="659"/>
      <c r="DK25" s="660"/>
      <c r="DL25" s="646">
        <v>16470092</v>
      </c>
      <c r="DM25" s="659"/>
      <c r="DN25" s="659"/>
      <c r="DO25" s="659"/>
      <c r="DP25" s="659"/>
      <c r="DQ25" s="659"/>
      <c r="DR25" s="659"/>
      <c r="DS25" s="659"/>
      <c r="DT25" s="659"/>
      <c r="DU25" s="659"/>
      <c r="DV25" s="660"/>
      <c r="DW25" s="643">
        <v>29.5</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55967548</v>
      </c>
      <c r="S26" s="641"/>
      <c r="T26" s="641"/>
      <c r="U26" s="641"/>
      <c r="V26" s="641"/>
      <c r="W26" s="641"/>
      <c r="X26" s="641"/>
      <c r="Y26" s="642"/>
      <c r="Z26" s="677">
        <v>56.3</v>
      </c>
      <c r="AA26" s="677"/>
      <c r="AB26" s="677"/>
      <c r="AC26" s="677"/>
      <c r="AD26" s="678">
        <v>52060322</v>
      </c>
      <c r="AE26" s="678"/>
      <c r="AF26" s="678"/>
      <c r="AG26" s="678"/>
      <c r="AH26" s="678"/>
      <c r="AI26" s="678"/>
      <c r="AJ26" s="678"/>
      <c r="AK26" s="678"/>
      <c r="AL26" s="643">
        <v>99.4</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240</v>
      </c>
      <c r="BP26" s="677"/>
      <c r="BQ26" s="677"/>
      <c r="BR26" s="677"/>
      <c r="BS26" s="646" t="s">
        <v>126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12866240</v>
      </c>
      <c r="CS26" s="641"/>
      <c r="CT26" s="641"/>
      <c r="CU26" s="641"/>
      <c r="CV26" s="641"/>
      <c r="CW26" s="641"/>
      <c r="CX26" s="641"/>
      <c r="CY26" s="642"/>
      <c r="CZ26" s="643">
        <v>13</v>
      </c>
      <c r="DA26" s="661"/>
      <c r="DB26" s="661"/>
      <c r="DC26" s="662"/>
      <c r="DD26" s="646">
        <v>11892244</v>
      </c>
      <c r="DE26" s="641"/>
      <c r="DF26" s="641"/>
      <c r="DG26" s="641"/>
      <c r="DH26" s="641"/>
      <c r="DI26" s="641"/>
      <c r="DJ26" s="641"/>
      <c r="DK26" s="642"/>
      <c r="DL26" s="646" t="s">
        <v>240</v>
      </c>
      <c r="DM26" s="641"/>
      <c r="DN26" s="641"/>
      <c r="DO26" s="641"/>
      <c r="DP26" s="641"/>
      <c r="DQ26" s="641"/>
      <c r="DR26" s="641"/>
      <c r="DS26" s="641"/>
      <c r="DT26" s="641"/>
      <c r="DU26" s="641"/>
      <c r="DV26" s="642"/>
      <c r="DW26" s="643" t="s">
        <v>240</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47646</v>
      </c>
      <c r="S27" s="641"/>
      <c r="T27" s="641"/>
      <c r="U27" s="641"/>
      <c r="V27" s="641"/>
      <c r="W27" s="641"/>
      <c r="X27" s="641"/>
      <c r="Y27" s="642"/>
      <c r="Z27" s="677">
        <v>0</v>
      </c>
      <c r="AA27" s="677"/>
      <c r="AB27" s="677"/>
      <c r="AC27" s="677"/>
      <c r="AD27" s="678">
        <v>47646</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40874211</v>
      </c>
      <c r="BH27" s="641"/>
      <c r="BI27" s="641"/>
      <c r="BJ27" s="641"/>
      <c r="BK27" s="641"/>
      <c r="BL27" s="641"/>
      <c r="BM27" s="641"/>
      <c r="BN27" s="642"/>
      <c r="BO27" s="677">
        <v>100</v>
      </c>
      <c r="BP27" s="677"/>
      <c r="BQ27" s="677"/>
      <c r="BR27" s="677"/>
      <c r="BS27" s="646">
        <v>836118</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31325635</v>
      </c>
      <c r="CS27" s="659"/>
      <c r="CT27" s="659"/>
      <c r="CU27" s="659"/>
      <c r="CV27" s="659"/>
      <c r="CW27" s="659"/>
      <c r="CX27" s="659"/>
      <c r="CY27" s="660"/>
      <c r="CZ27" s="643">
        <v>31.7</v>
      </c>
      <c r="DA27" s="661"/>
      <c r="DB27" s="661"/>
      <c r="DC27" s="662"/>
      <c r="DD27" s="646">
        <v>8948550</v>
      </c>
      <c r="DE27" s="659"/>
      <c r="DF27" s="659"/>
      <c r="DG27" s="659"/>
      <c r="DH27" s="659"/>
      <c r="DI27" s="659"/>
      <c r="DJ27" s="659"/>
      <c r="DK27" s="660"/>
      <c r="DL27" s="646">
        <v>8925828</v>
      </c>
      <c r="DM27" s="659"/>
      <c r="DN27" s="659"/>
      <c r="DO27" s="659"/>
      <c r="DP27" s="659"/>
      <c r="DQ27" s="659"/>
      <c r="DR27" s="659"/>
      <c r="DS27" s="659"/>
      <c r="DT27" s="659"/>
      <c r="DU27" s="659"/>
      <c r="DV27" s="660"/>
      <c r="DW27" s="643">
        <v>16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530501</v>
      </c>
      <c r="S28" s="641"/>
      <c r="T28" s="641"/>
      <c r="U28" s="641"/>
      <c r="V28" s="641"/>
      <c r="W28" s="641"/>
      <c r="X28" s="641"/>
      <c r="Y28" s="642"/>
      <c r="Z28" s="677">
        <v>0.5</v>
      </c>
      <c r="AA28" s="677"/>
      <c r="AB28" s="677"/>
      <c r="AC28" s="677"/>
      <c r="AD28" s="678">
        <v>67</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8659324</v>
      </c>
      <c r="CS28" s="641"/>
      <c r="CT28" s="641"/>
      <c r="CU28" s="641"/>
      <c r="CV28" s="641"/>
      <c r="CW28" s="641"/>
      <c r="CX28" s="641"/>
      <c r="CY28" s="642"/>
      <c r="CZ28" s="643">
        <v>8.8000000000000007</v>
      </c>
      <c r="DA28" s="661"/>
      <c r="DB28" s="661"/>
      <c r="DC28" s="662"/>
      <c r="DD28" s="646">
        <v>8434136</v>
      </c>
      <c r="DE28" s="641"/>
      <c r="DF28" s="641"/>
      <c r="DG28" s="641"/>
      <c r="DH28" s="641"/>
      <c r="DI28" s="641"/>
      <c r="DJ28" s="641"/>
      <c r="DK28" s="642"/>
      <c r="DL28" s="646">
        <v>8434136</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1226392</v>
      </c>
      <c r="S29" s="641"/>
      <c r="T29" s="641"/>
      <c r="U29" s="641"/>
      <c r="V29" s="641"/>
      <c r="W29" s="641"/>
      <c r="X29" s="641"/>
      <c r="Y29" s="642"/>
      <c r="Z29" s="677">
        <v>1.2</v>
      </c>
      <c r="AA29" s="677"/>
      <c r="AB29" s="677"/>
      <c r="AC29" s="677"/>
      <c r="AD29" s="678">
        <v>102241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302</v>
      </c>
      <c r="CE29" s="729"/>
      <c r="CF29" s="673" t="s">
        <v>70</v>
      </c>
      <c r="CG29" s="674"/>
      <c r="CH29" s="674"/>
      <c r="CI29" s="674"/>
      <c r="CJ29" s="674"/>
      <c r="CK29" s="674"/>
      <c r="CL29" s="674"/>
      <c r="CM29" s="674"/>
      <c r="CN29" s="674"/>
      <c r="CO29" s="674"/>
      <c r="CP29" s="674"/>
      <c r="CQ29" s="675"/>
      <c r="CR29" s="640">
        <v>8644010</v>
      </c>
      <c r="CS29" s="659"/>
      <c r="CT29" s="659"/>
      <c r="CU29" s="659"/>
      <c r="CV29" s="659"/>
      <c r="CW29" s="659"/>
      <c r="CX29" s="659"/>
      <c r="CY29" s="660"/>
      <c r="CZ29" s="643">
        <v>8.8000000000000007</v>
      </c>
      <c r="DA29" s="661"/>
      <c r="DB29" s="661"/>
      <c r="DC29" s="662"/>
      <c r="DD29" s="646">
        <v>8418822</v>
      </c>
      <c r="DE29" s="659"/>
      <c r="DF29" s="659"/>
      <c r="DG29" s="659"/>
      <c r="DH29" s="659"/>
      <c r="DI29" s="659"/>
      <c r="DJ29" s="659"/>
      <c r="DK29" s="660"/>
      <c r="DL29" s="646">
        <v>8418822</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573707</v>
      </c>
      <c r="S30" s="641"/>
      <c r="T30" s="641"/>
      <c r="U30" s="641"/>
      <c r="V30" s="641"/>
      <c r="W30" s="641"/>
      <c r="X30" s="641"/>
      <c r="Y30" s="642"/>
      <c r="Z30" s="677">
        <v>0.6</v>
      </c>
      <c r="AA30" s="677"/>
      <c r="AB30" s="677"/>
      <c r="AC30" s="677"/>
      <c r="AD30" s="678">
        <v>31657</v>
      </c>
      <c r="AE30" s="678"/>
      <c r="AF30" s="678"/>
      <c r="AG30" s="678"/>
      <c r="AH30" s="678"/>
      <c r="AI30" s="678"/>
      <c r="AJ30" s="678"/>
      <c r="AK30" s="678"/>
      <c r="AL30" s="643">
        <v>0.1</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0"/>
      <c r="CE30" s="731"/>
      <c r="CF30" s="673" t="s">
        <v>306</v>
      </c>
      <c r="CG30" s="674"/>
      <c r="CH30" s="674"/>
      <c r="CI30" s="674"/>
      <c r="CJ30" s="674"/>
      <c r="CK30" s="674"/>
      <c r="CL30" s="674"/>
      <c r="CM30" s="674"/>
      <c r="CN30" s="674"/>
      <c r="CO30" s="674"/>
      <c r="CP30" s="674"/>
      <c r="CQ30" s="675"/>
      <c r="CR30" s="640">
        <v>8053108</v>
      </c>
      <c r="CS30" s="641"/>
      <c r="CT30" s="641"/>
      <c r="CU30" s="641"/>
      <c r="CV30" s="641"/>
      <c r="CW30" s="641"/>
      <c r="CX30" s="641"/>
      <c r="CY30" s="642"/>
      <c r="CZ30" s="643">
        <v>8.1999999999999993</v>
      </c>
      <c r="DA30" s="661"/>
      <c r="DB30" s="661"/>
      <c r="DC30" s="662"/>
      <c r="DD30" s="646">
        <v>7827920</v>
      </c>
      <c r="DE30" s="641"/>
      <c r="DF30" s="641"/>
      <c r="DG30" s="641"/>
      <c r="DH30" s="641"/>
      <c r="DI30" s="641"/>
      <c r="DJ30" s="641"/>
      <c r="DK30" s="642"/>
      <c r="DL30" s="646">
        <v>7827920</v>
      </c>
      <c r="DM30" s="641"/>
      <c r="DN30" s="641"/>
      <c r="DO30" s="641"/>
      <c r="DP30" s="641"/>
      <c r="DQ30" s="641"/>
      <c r="DR30" s="641"/>
      <c r="DS30" s="641"/>
      <c r="DT30" s="641"/>
      <c r="DU30" s="641"/>
      <c r="DV30" s="642"/>
      <c r="DW30" s="643">
        <v>14</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19812959</v>
      </c>
      <c r="S31" s="641"/>
      <c r="T31" s="641"/>
      <c r="U31" s="641"/>
      <c r="V31" s="641"/>
      <c r="W31" s="641"/>
      <c r="X31" s="641"/>
      <c r="Y31" s="642"/>
      <c r="Z31" s="677">
        <v>19.899999999999999</v>
      </c>
      <c r="AA31" s="677"/>
      <c r="AB31" s="677"/>
      <c r="AC31" s="677"/>
      <c r="AD31" s="678" t="s">
        <v>126</v>
      </c>
      <c r="AE31" s="678"/>
      <c r="AF31" s="678"/>
      <c r="AG31" s="678"/>
      <c r="AH31" s="678"/>
      <c r="AI31" s="678"/>
      <c r="AJ31" s="678"/>
      <c r="AK31" s="678"/>
      <c r="AL31" s="643" t="s">
        <v>126</v>
      </c>
      <c r="AM31" s="644"/>
      <c r="AN31" s="644"/>
      <c r="AO31" s="679"/>
      <c r="AP31" s="714" t="s">
        <v>308</v>
      </c>
      <c r="AQ31" s="715"/>
      <c r="AR31" s="715"/>
      <c r="AS31" s="715"/>
      <c r="AT31" s="720" t="s">
        <v>309</v>
      </c>
      <c r="AU31" s="231"/>
      <c r="AV31" s="231"/>
      <c r="AW31" s="231"/>
      <c r="AX31" s="706" t="s">
        <v>185</v>
      </c>
      <c r="AY31" s="707"/>
      <c r="AZ31" s="707"/>
      <c r="BA31" s="707"/>
      <c r="BB31" s="707"/>
      <c r="BC31" s="707"/>
      <c r="BD31" s="707"/>
      <c r="BE31" s="707"/>
      <c r="BF31" s="708"/>
      <c r="BG31" s="709">
        <v>99.5</v>
      </c>
      <c r="BH31" s="710"/>
      <c r="BI31" s="710"/>
      <c r="BJ31" s="710"/>
      <c r="BK31" s="710"/>
      <c r="BL31" s="710"/>
      <c r="BM31" s="711">
        <v>97.2</v>
      </c>
      <c r="BN31" s="710"/>
      <c r="BO31" s="710"/>
      <c r="BP31" s="710"/>
      <c r="BQ31" s="712"/>
      <c r="BR31" s="709">
        <v>99.2</v>
      </c>
      <c r="BS31" s="710"/>
      <c r="BT31" s="710"/>
      <c r="BU31" s="710"/>
      <c r="BV31" s="710"/>
      <c r="BW31" s="710"/>
      <c r="BX31" s="711">
        <v>95.9</v>
      </c>
      <c r="BY31" s="710"/>
      <c r="BZ31" s="710"/>
      <c r="CA31" s="710"/>
      <c r="CB31" s="712"/>
      <c r="CD31" s="730"/>
      <c r="CE31" s="731"/>
      <c r="CF31" s="673" t="s">
        <v>310</v>
      </c>
      <c r="CG31" s="674"/>
      <c r="CH31" s="674"/>
      <c r="CI31" s="674"/>
      <c r="CJ31" s="674"/>
      <c r="CK31" s="674"/>
      <c r="CL31" s="674"/>
      <c r="CM31" s="674"/>
      <c r="CN31" s="674"/>
      <c r="CO31" s="674"/>
      <c r="CP31" s="674"/>
      <c r="CQ31" s="675"/>
      <c r="CR31" s="640">
        <v>590902</v>
      </c>
      <c r="CS31" s="659"/>
      <c r="CT31" s="659"/>
      <c r="CU31" s="659"/>
      <c r="CV31" s="659"/>
      <c r="CW31" s="659"/>
      <c r="CX31" s="659"/>
      <c r="CY31" s="660"/>
      <c r="CZ31" s="643">
        <v>0.6</v>
      </c>
      <c r="DA31" s="661"/>
      <c r="DB31" s="661"/>
      <c r="DC31" s="662"/>
      <c r="DD31" s="646">
        <v>590902</v>
      </c>
      <c r="DE31" s="659"/>
      <c r="DF31" s="659"/>
      <c r="DG31" s="659"/>
      <c r="DH31" s="659"/>
      <c r="DI31" s="659"/>
      <c r="DJ31" s="659"/>
      <c r="DK31" s="660"/>
      <c r="DL31" s="646">
        <v>590902</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23" t="s">
        <v>311</v>
      </c>
      <c r="C32" s="724"/>
      <c r="D32" s="724"/>
      <c r="E32" s="724"/>
      <c r="F32" s="724"/>
      <c r="G32" s="724"/>
      <c r="H32" s="724"/>
      <c r="I32" s="724"/>
      <c r="J32" s="724"/>
      <c r="K32" s="724"/>
      <c r="L32" s="724"/>
      <c r="M32" s="724"/>
      <c r="N32" s="724"/>
      <c r="O32" s="724"/>
      <c r="P32" s="724"/>
      <c r="Q32" s="725"/>
      <c r="R32" s="640" t="s">
        <v>240</v>
      </c>
      <c r="S32" s="641"/>
      <c r="T32" s="641"/>
      <c r="U32" s="641"/>
      <c r="V32" s="641"/>
      <c r="W32" s="641"/>
      <c r="X32" s="641"/>
      <c r="Y32" s="642"/>
      <c r="Z32" s="677" t="s">
        <v>126</v>
      </c>
      <c r="AA32" s="677"/>
      <c r="AB32" s="677"/>
      <c r="AC32" s="677"/>
      <c r="AD32" s="678" t="s">
        <v>240</v>
      </c>
      <c r="AE32" s="678"/>
      <c r="AF32" s="678"/>
      <c r="AG32" s="678"/>
      <c r="AH32" s="678"/>
      <c r="AI32" s="678"/>
      <c r="AJ32" s="678"/>
      <c r="AK32" s="678"/>
      <c r="AL32" s="643" t="s">
        <v>126</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99.8</v>
      </c>
      <c r="BH32" s="659"/>
      <c r="BI32" s="659"/>
      <c r="BJ32" s="659"/>
      <c r="BK32" s="659"/>
      <c r="BL32" s="659"/>
      <c r="BM32" s="644">
        <v>98.8</v>
      </c>
      <c r="BN32" s="705"/>
      <c r="BO32" s="705"/>
      <c r="BP32" s="705"/>
      <c r="BQ32" s="683"/>
      <c r="BR32" s="713">
        <v>99.3</v>
      </c>
      <c r="BS32" s="659"/>
      <c r="BT32" s="659"/>
      <c r="BU32" s="659"/>
      <c r="BV32" s="659"/>
      <c r="BW32" s="659"/>
      <c r="BX32" s="644">
        <v>97.9</v>
      </c>
      <c r="BY32" s="705"/>
      <c r="BZ32" s="705"/>
      <c r="CA32" s="705"/>
      <c r="CB32" s="683"/>
      <c r="CD32" s="732"/>
      <c r="CE32" s="733"/>
      <c r="CF32" s="673" t="s">
        <v>314</v>
      </c>
      <c r="CG32" s="674"/>
      <c r="CH32" s="674"/>
      <c r="CI32" s="674"/>
      <c r="CJ32" s="674"/>
      <c r="CK32" s="674"/>
      <c r="CL32" s="674"/>
      <c r="CM32" s="674"/>
      <c r="CN32" s="674"/>
      <c r="CO32" s="674"/>
      <c r="CP32" s="674"/>
      <c r="CQ32" s="675"/>
      <c r="CR32" s="640">
        <v>15314</v>
      </c>
      <c r="CS32" s="641"/>
      <c r="CT32" s="641"/>
      <c r="CU32" s="641"/>
      <c r="CV32" s="641"/>
      <c r="CW32" s="641"/>
      <c r="CX32" s="641"/>
      <c r="CY32" s="642"/>
      <c r="CZ32" s="643">
        <v>0</v>
      </c>
      <c r="DA32" s="661"/>
      <c r="DB32" s="661"/>
      <c r="DC32" s="662"/>
      <c r="DD32" s="646">
        <v>15314</v>
      </c>
      <c r="DE32" s="641"/>
      <c r="DF32" s="641"/>
      <c r="DG32" s="641"/>
      <c r="DH32" s="641"/>
      <c r="DI32" s="641"/>
      <c r="DJ32" s="641"/>
      <c r="DK32" s="642"/>
      <c r="DL32" s="646">
        <v>15314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8036073</v>
      </c>
      <c r="S33" s="641"/>
      <c r="T33" s="641"/>
      <c r="U33" s="641"/>
      <c r="V33" s="641"/>
      <c r="W33" s="641"/>
      <c r="X33" s="641"/>
      <c r="Y33" s="642"/>
      <c r="Z33" s="677">
        <v>8.1</v>
      </c>
      <c r="AA33" s="677"/>
      <c r="AB33" s="677"/>
      <c r="AC33" s="677"/>
      <c r="AD33" s="678" t="s">
        <v>126</v>
      </c>
      <c r="AE33" s="678"/>
      <c r="AF33" s="678"/>
      <c r="AG33" s="678"/>
      <c r="AH33" s="678"/>
      <c r="AI33" s="678"/>
      <c r="AJ33" s="678"/>
      <c r="AK33" s="678"/>
      <c r="AL33" s="643" t="s">
        <v>126</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99.3</v>
      </c>
      <c r="BH33" s="625"/>
      <c r="BI33" s="625"/>
      <c r="BJ33" s="625"/>
      <c r="BK33" s="625"/>
      <c r="BL33" s="625"/>
      <c r="BM33" s="668">
        <v>95.6</v>
      </c>
      <c r="BN33" s="625"/>
      <c r="BO33" s="625"/>
      <c r="BP33" s="625"/>
      <c r="BQ33" s="689"/>
      <c r="BR33" s="704">
        <v>98.9</v>
      </c>
      <c r="BS33" s="625"/>
      <c r="BT33" s="625"/>
      <c r="BU33" s="625"/>
      <c r="BV33" s="625"/>
      <c r="BW33" s="625"/>
      <c r="BX33" s="668">
        <v>93.9</v>
      </c>
      <c r="BY33" s="625"/>
      <c r="BZ33" s="625"/>
      <c r="CA33" s="625"/>
      <c r="CB33" s="689"/>
      <c r="CD33" s="673" t="s">
        <v>317</v>
      </c>
      <c r="CE33" s="674"/>
      <c r="CF33" s="674"/>
      <c r="CG33" s="674"/>
      <c r="CH33" s="674"/>
      <c r="CI33" s="674"/>
      <c r="CJ33" s="674"/>
      <c r="CK33" s="674"/>
      <c r="CL33" s="674"/>
      <c r="CM33" s="674"/>
      <c r="CN33" s="674"/>
      <c r="CO33" s="674"/>
      <c r="CP33" s="674"/>
      <c r="CQ33" s="675"/>
      <c r="CR33" s="640">
        <v>31827499</v>
      </c>
      <c r="CS33" s="659"/>
      <c r="CT33" s="659"/>
      <c r="CU33" s="659"/>
      <c r="CV33" s="659"/>
      <c r="CW33" s="659"/>
      <c r="CX33" s="659"/>
      <c r="CY33" s="660"/>
      <c r="CZ33" s="643">
        <v>32.200000000000003</v>
      </c>
      <c r="DA33" s="661"/>
      <c r="DB33" s="661"/>
      <c r="DC33" s="662"/>
      <c r="DD33" s="646">
        <v>24927983</v>
      </c>
      <c r="DE33" s="659"/>
      <c r="DF33" s="659"/>
      <c r="DG33" s="659"/>
      <c r="DH33" s="659"/>
      <c r="DI33" s="659"/>
      <c r="DJ33" s="659"/>
      <c r="DK33" s="660"/>
      <c r="DL33" s="646">
        <v>20249249</v>
      </c>
      <c r="DM33" s="659"/>
      <c r="DN33" s="659"/>
      <c r="DO33" s="659"/>
      <c r="DP33" s="659"/>
      <c r="DQ33" s="659"/>
      <c r="DR33" s="659"/>
      <c r="DS33" s="659"/>
      <c r="DT33" s="659"/>
      <c r="DU33" s="659"/>
      <c r="DV33" s="660"/>
      <c r="DW33" s="643">
        <v>36.200000000000003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113510</v>
      </c>
      <c r="S34" s="641"/>
      <c r="T34" s="641"/>
      <c r="U34" s="641"/>
      <c r="V34" s="641"/>
      <c r="W34" s="641"/>
      <c r="X34" s="641"/>
      <c r="Y34" s="642"/>
      <c r="Z34" s="677">
        <v>0.1</v>
      </c>
      <c r="AA34" s="677"/>
      <c r="AB34" s="677"/>
      <c r="AC34" s="677"/>
      <c r="AD34" s="678">
        <v>69888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11139481</v>
      </c>
      <c r="CS34" s="641"/>
      <c r="CT34" s="641"/>
      <c r="CU34" s="641"/>
      <c r="CV34" s="641"/>
      <c r="CW34" s="641"/>
      <c r="CX34" s="641"/>
      <c r="CY34" s="642"/>
      <c r="CZ34" s="643">
        <v>11.3</v>
      </c>
      <c r="DA34" s="661"/>
      <c r="DB34" s="661"/>
      <c r="DC34" s="662"/>
      <c r="DD34" s="646">
        <v>9435304</v>
      </c>
      <c r="DE34" s="641"/>
      <c r="DF34" s="641"/>
      <c r="DG34" s="641"/>
      <c r="DH34" s="641"/>
      <c r="DI34" s="641"/>
      <c r="DJ34" s="641"/>
      <c r="DK34" s="642"/>
      <c r="DL34" s="646">
        <v>6657868</v>
      </c>
      <c r="DM34" s="641"/>
      <c r="DN34" s="641"/>
      <c r="DO34" s="641"/>
      <c r="DP34" s="641"/>
      <c r="DQ34" s="641"/>
      <c r="DR34" s="641"/>
      <c r="DS34" s="641"/>
      <c r="DT34" s="641"/>
      <c r="DU34" s="641"/>
      <c r="DV34" s="642"/>
      <c r="DW34" s="643">
        <v>11.9</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189949</v>
      </c>
      <c r="S35" s="641"/>
      <c r="T35" s="641"/>
      <c r="U35" s="641"/>
      <c r="V35" s="641"/>
      <c r="W35" s="641"/>
      <c r="X35" s="641"/>
      <c r="Y35" s="642"/>
      <c r="Z35" s="677">
        <v>0.2</v>
      </c>
      <c r="AA35" s="677"/>
      <c r="AB35" s="677"/>
      <c r="AC35" s="677"/>
      <c r="AD35" s="678" t="s">
        <v>126</v>
      </c>
      <c r="AE35" s="678"/>
      <c r="AF35" s="678"/>
      <c r="AG35" s="678"/>
      <c r="AH35" s="678"/>
      <c r="AI35" s="678"/>
      <c r="AJ35" s="678"/>
      <c r="AK35" s="678"/>
      <c r="AL35" s="643" t="s">
        <v>240</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1072319</v>
      </c>
      <c r="CS35" s="659"/>
      <c r="CT35" s="659"/>
      <c r="CU35" s="659"/>
      <c r="CV35" s="659"/>
      <c r="CW35" s="659"/>
      <c r="CX35" s="659"/>
      <c r="CY35" s="660"/>
      <c r="CZ35" s="643">
        <v>1.1000000000000001</v>
      </c>
      <c r="DA35" s="661"/>
      <c r="DB35" s="661"/>
      <c r="DC35" s="662"/>
      <c r="DD35" s="646">
        <v>839294</v>
      </c>
      <c r="DE35" s="659"/>
      <c r="DF35" s="659"/>
      <c r="DG35" s="659"/>
      <c r="DH35" s="659"/>
      <c r="DI35" s="659"/>
      <c r="DJ35" s="659"/>
      <c r="DK35" s="660"/>
      <c r="DL35" s="646">
        <v>839294</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714432</v>
      </c>
      <c r="S36" s="641"/>
      <c r="T36" s="641"/>
      <c r="U36" s="641"/>
      <c r="V36" s="641"/>
      <c r="W36" s="641"/>
      <c r="X36" s="641"/>
      <c r="Y36" s="642"/>
      <c r="Z36" s="677">
        <v>0.7</v>
      </c>
      <c r="AA36" s="677"/>
      <c r="AB36" s="677"/>
      <c r="AC36" s="677"/>
      <c r="AD36" s="678" t="s">
        <v>240</v>
      </c>
      <c r="AE36" s="678"/>
      <c r="AF36" s="678"/>
      <c r="AG36" s="678"/>
      <c r="AH36" s="678"/>
      <c r="AI36" s="678"/>
      <c r="AJ36" s="678"/>
      <c r="AK36" s="678"/>
      <c r="AL36" s="643" t="s">
        <v>126</v>
      </c>
      <c r="AM36" s="644"/>
      <c r="AN36" s="644"/>
      <c r="AO36" s="679"/>
      <c r="AP36" s="235"/>
      <c r="AQ36" s="692" t="s">
        <v>325</v>
      </c>
      <c r="AR36" s="693"/>
      <c r="AS36" s="693"/>
      <c r="AT36" s="693"/>
      <c r="AU36" s="693"/>
      <c r="AV36" s="693"/>
      <c r="AW36" s="693"/>
      <c r="AX36" s="693"/>
      <c r="AY36" s="694"/>
      <c r="AZ36" s="695">
        <v>15201398</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537165</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5081801</v>
      </c>
      <c r="CS36" s="641"/>
      <c r="CT36" s="641"/>
      <c r="CU36" s="641"/>
      <c r="CV36" s="641"/>
      <c r="CW36" s="641"/>
      <c r="CX36" s="641"/>
      <c r="CY36" s="642"/>
      <c r="CZ36" s="643">
        <v>5.0999999999999996</v>
      </c>
      <c r="DA36" s="661"/>
      <c r="DB36" s="661"/>
      <c r="DC36" s="662"/>
      <c r="DD36" s="646">
        <v>3942958</v>
      </c>
      <c r="DE36" s="641"/>
      <c r="DF36" s="641"/>
      <c r="DG36" s="641"/>
      <c r="DH36" s="641"/>
      <c r="DI36" s="641"/>
      <c r="DJ36" s="641"/>
      <c r="DK36" s="642"/>
      <c r="DL36" s="646">
        <v>2653219</v>
      </c>
      <c r="DM36" s="641"/>
      <c r="DN36" s="641"/>
      <c r="DO36" s="641"/>
      <c r="DP36" s="641"/>
      <c r="DQ36" s="641"/>
      <c r="DR36" s="641"/>
      <c r="DS36" s="641"/>
      <c r="DT36" s="641"/>
      <c r="DU36" s="641"/>
      <c r="DV36" s="642"/>
      <c r="DW36" s="643">
        <v>4.7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508256</v>
      </c>
      <c r="S37" s="641"/>
      <c r="T37" s="641"/>
      <c r="U37" s="641"/>
      <c r="V37" s="641"/>
      <c r="W37" s="641"/>
      <c r="X37" s="641"/>
      <c r="Y37" s="642"/>
      <c r="Z37" s="677">
        <v>0.5</v>
      </c>
      <c r="AA37" s="677"/>
      <c r="AB37" s="677"/>
      <c r="AC37" s="677"/>
      <c r="AD37" s="678" t="s">
        <v>126</v>
      </c>
      <c r="AE37" s="678"/>
      <c r="AF37" s="678"/>
      <c r="AG37" s="678"/>
      <c r="AH37" s="678"/>
      <c r="AI37" s="678"/>
      <c r="AJ37" s="678"/>
      <c r="AK37" s="678"/>
      <c r="AL37" s="643" t="s">
        <v>126</v>
      </c>
      <c r="AM37" s="644"/>
      <c r="AN37" s="644"/>
      <c r="AO37" s="679"/>
      <c r="AQ37" s="680" t="s">
        <v>329</v>
      </c>
      <c r="AR37" s="681"/>
      <c r="AS37" s="681"/>
      <c r="AT37" s="681"/>
      <c r="AU37" s="681"/>
      <c r="AV37" s="681"/>
      <c r="AW37" s="681"/>
      <c r="AX37" s="681"/>
      <c r="AY37" s="682"/>
      <c r="AZ37" s="640">
        <v>2090440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179556</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27562</v>
      </c>
      <c r="CS37" s="659"/>
      <c r="CT37" s="659"/>
      <c r="CU37" s="659"/>
      <c r="CV37" s="659"/>
      <c r="CW37" s="659"/>
      <c r="CX37" s="659"/>
      <c r="CY37" s="660"/>
      <c r="CZ37" s="643">
        <v>0</v>
      </c>
      <c r="DA37" s="661"/>
      <c r="DB37" s="661"/>
      <c r="DC37" s="662"/>
      <c r="DD37" s="646">
        <v>27562</v>
      </c>
      <c r="DE37" s="659"/>
      <c r="DF37" s="659"/>
      <c r="DG37" s="659"/>
      <c r="DH37" s="659"/>
      <c r="DI37" s="659"/>
      <c r="DJ37" s="659"/>
      <c r="DK37" s="660"/>
      <c r="DL37" s="646">
        <v>27562</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2882629</v>
      </c>
      <c r="S38" s="641"/>
      <c r="T38" s="641"/>
      <c r="U38" s="641"/>
      <c r="V38" s="641"/>
      <c r="W38" s="641"/>
      <c r="X38" s="641"/>
      <c r="Y38" s="642"/>
      <c r="Z38" s="677">
        <v>2.9</v>
      </c>
      <c r="AA38" s="677"/>
      <c r="AB38" s="677"/>
      <c r="AC38" s="677"/>
      <c r="AD38" s="678">
        <v>65170</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1787299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31556</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12679329</v>
      </c>
      <c r="CS38" s="641"/>
      <c r="CT38" s="641"/>
      <c r="CU38" s="641"/>
      <c r="CV38" s="641"/>
      <c r="CW38" s="641"/>
      <c r="CX38" s="641"/>
      <c r="CY38" s="642"/>
      <c r="CZ38" s="643">
        <v>12.8</v>
      </c>
      <c r="DA38" s="661"/>
      <c r="DB38" s="661"/>
      <c r="DC38" s="662"/>
      <c r="DD38" s="646">
        <v>10652017</v>
      </c>
      <c r="DE38" s="641"/>
      <c r="DF38" s="641"/>
      <c r="DG38" s="641"/>
      <c r="DH38" s="641"/>
      <c r="DI38" s="641"/>
      <c r="DJ38" s="641"/>
      <c r="DK38" s="642"/>
      <c r="DL38" s="646">
        <v>10098868</v>
      </c>
      <c r="DM38" s="641"/>
      <c r="DN38" s="641"/>
      <c r="DO38" s="641"/>
      <c r="DP38" s="641"/>
      <c r="DQ38" s="641"/>
      <c r="DR38" s="641"/>
      <c r="DS38" s="641"/>
      <c r="DT38" s="641"/>
      <c r="DU38" s="641"/>
      <c r="DV38" s="642"/>
      <c r="DW38" s="643">
        <v>18.100000000000001</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8882650</v>
      </c>
      <c r="S39" s="641"/>
      <c r="T39" s="641"/>
      <c r="U39" s="641"/>
      <c r="V39" s="641"/>
      <c r="W39" s="641"/>
      <c r="X39" s="641"/>
      <c r="Y39" s="642"/>
      <c r="Z39" s="677">
        <v>8.9</v>
      </c>
      <c r="AA39" s="677"/>
      <c r="AB39" s="677"/>
      <c r="AC39" s="677"/>
      <c r="AD39" s="678" t="s">
        <v>126</v>
      </c>
      <c r="AE39" s="678"/>
      <c r="AF39" s="678"/>
      <c r="AG39" s="678"/>
      <c r="AH39" s="678"/>
      <c r="AI39" s="678"/>
      <c r="AJ39" s="678"/>
      <c r="AK39" s="678"/>
      <c r="AL39" s="643" t="s">
        <v>240</v>
      </c>
      <c r="AM39" s="644"/>
      <c r="AN39" s="644"/>
      <c r="AO39" s="679"/>
      <c r="AQ39" s="680" t="s">
        <v>337</v>
      </c>
      <c r="AR39" s="681"/>
      <c r="AS39" s="681"/>
      <c r="AT39" s="681"/>
      <c r="AU39" s="681"/>
      <c r="AV39" s="681"/>
      <c r="AW39" s="681"/>
      <c r="AX39" s="681"/>
      <c r="AY39" s="682"/>
      <c r="AZ39" s="640">
        <v>443840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47665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29022</v>
      </c>
      <c r="CS39" s="659"/>
      <c r="CT39" s="659"/>
      <c r="CU39" s="659"/>
      <c r="CV39" s="659"/>
      <c r="CW39" s="659"/>
      <c r="CX39" s="659"/>
      <c r="CY39" s="660"/>
      <c r="CZ39" s="643">
        <v>0</v>
      </c>
      <c r="DA39" s="661"/>
      <c r="DB39" s="661"/>
      <c r="DC39" s="662"/>
      <c r="DD39" s="646">
        <v>19319</v>
      </c>
      <c r="DE39" s="659"/>
      <c r="DF39" s="659"/>
      <c r="DG39" s="659"/>
      <c r="DH39" s="659"/>
      <c r="DI39" s="659"/>
      <c r="DJ39" s="659"/>
      <c r="DK39" s="660"/>
      <c r="DL39" s="646" t="s">
        <v>240</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341</v>
      </c>
      <c r="AR40" s="681"/>
      <c r="AS40" s="681"/>
      <c r="AT40" s="681"/>
      <c r="AU40" s="681"/>
      <c r="AV40" s="681"/>
      <c r="AW40" s="681"/>
      <c r="AX40" s="681"/>
      <c r="AY40" s="682"/>
      <c r="AZ40" s="640">
        <v>168253</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95</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1825547</v>
      </c>
      <c r="CS40" s="641"/>
      <c r="CT40" s="641"/>
      <c r="CU40" s="641"/>
      <c r="CV40" s="641"/>
      <c r="CW40" s="641"/>
      <c r="CX40" s="641"/>
      <c r="CY40" s="642"/>
      <c r="CZ40" s="643">
        <v>1.8</v>
      </c>
      <c r="DA40" s="661"/>
      <c r="DB40" s="661"/>
      <c r="DC40" s="662"/>
      <c r="DD40" s="646">
        <v>39091</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3531400</v>
      </c>
      <c r="S41" s="641"/>
      <c r="T41" s="641"/>
      <c r="U41" s="641"/>
      <c r="V41" s="641"/>
      <c r="W41" s="641"/>
      <c r="X41" s="641"/>
      <c r="Y41" s="642"/>
      <c r="Z41" s="677">
        <v>3.5</v>
      </c>
      <c r="AA41" s="677"/>
      <c r="AB41" s="677"/>
      <c r="AC41" s="677"/>
      <c r="AD41" s="678" t="s">
        <v>240</v>
      </c>
      <c r="AE41" s="678"/>
      <c r="AF41" s="678"/>
      <c r="AG41" s="678"/>
      <c r="AH41" s="678"/>
      <c r="AI41" s="678"/>
      <c r="AJ41" s="678"/>
      <c r="AK41" s="678"/>
      <c r="AL41" s="643" t="s">
        <v>126</v>
      </c>
      <c r="AM41" s="644"/>
      <c r="AN41" s="644"/>
      <c r="AO41" s="679"/>
      <c r="AQ41" s="680" t="s">
        <v>346</v>
      </c>
      <c r="AR41" s="681"/>
      <c r="AS41" s="681"/>
      <c r="AT41" s="681"/>
      <c r="AU41" s="681"/>
      <c r="AV41" s="681"/>
      <c r="AW41" s="681"/>
      <c r="AX41" s="681"/>
      <c r="AY41" s="682"/>
      <c r="AZ41" s="640">
        <v>2704969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240</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240</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99486252</v>
      </c>
      <c r="S42" s="663"/>
      <c r="T42" s="663"/>
      <c r="U42" s="663"/>
      <c r="V42" s="663"/>
      <c r="W42" s="663"/>
      <c r="X42" s="663"/>
      <c r="Y42" s="665"/>
      <c r="Z42" s="666">
        <v>100</v>
      </c>
      <c r="AA42" s="666"/>
      <c r="AB42" s="666"/>
      <c r="AC42" s="666"/>
      <c r="AD42" s="667">
        <v>52376991</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8006597</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357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8758620</v>
      </c>
      <c r="CS42" s="641"/>
      <c r="CT42" s="641"/>
      <c r="CU42" s="641"/>
      <c r="CV42" s="641"/>
      <c r="CW42" s="641"/>
      <c r="CX42" s="641"/>
      <c r="CY42" s="642"/>
      <c r="CZ42" s="643">
        <v>8.9</v>
      </c>
      <c r="DA42" s="644"/>
      <c r="DB42" s="644"/>
      <c r="DC42" s="645"/>
      <c r="DD42" s="646">
        <v>1487950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165449</v>
      </c>
      <c r="CS43" s="659"/>
      <c r="CT43" s="659"/>
      <c r="CU43" s="659"/>
      <c r="CV43" s="659"/>
      <c r="CW43" s="659"/>
      <c r="CX43" s="659"/>
      <c r="CY43" s="660"/>
      <c r="CZ43" s="643">
        <v>0.2</v>
      </c>
      <c r="DA43" s="661"/>
      <c r="DB43" s="661"/>
      <c r="DC43" s="662"/>
      <c r="DD43" s="646">
        <v>165257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8758620</v>
      </c>
      <c r="CS44" s="641"/>
      <c r="CT44" s="641"/>
      <c r="CU44" s="641"/>
      <c r="CV44" s="641"/>
      <c r="CW44" s="641"/>
      <c r="CX44" s="641"/>
      <c r="CY44" s="642"/>
      <c r="CZ44" s="643">
        <v>8.9</v>
      </c>
      <c r="DA44" s="644"/>
      <c r="DB44" s="644"/>
      <c r="DC44" s="645"/>
      <c r="DD44" s="646">
        <v>1487950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2756694</v>
      </c>
      <c r="CS45" s="659"/>
      <c r="CT45" s="659"/>
      <c r="CU45" s="659"/>
      <c r="CV45" s="659"/>
      <c r="CW45" s="659"/>
      <c r="CX45" s="659"/>
      <c r="CY45" s="660"/>
      <c r="CZ45" s="643">
        <v>2.8</v>
      </c>
      <c r="DA45" s="661"/>
      <c r="DB45" s="661"/>
      <c r="DC45" s="662"/>
      <c r="DD45" s="646">
        <v>105493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5896775</v>
      </c>
      <c r="CS46" s="641"/>
      <c r="CT46" s="641"/>
      <c r="CU46" s="641"/>
      <c r="CV46" s="641"/>
      <c r="CW46" s="641"/>
      <c r="CX46" s="641"/>
      <c r="CY46" s="642"/>
      <c r="CZ46" s="643">
        <v>6</v>
      </c>
      <c r="DA46" s="644"/>
      <c r="DB46" s="644"/>
      <c r="DC46" s="645"/>
      <c r="DD46" s="646">
        <v>1376571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t="s">
        <v>126</v>
      </c>
      <c r="CS47" s="659"/>
      <c r="CT47" s="659"/>
      <c r="CU47" s="659"/>
      <c r="CV47" s="659"/>
      <c r="CW47" s="659"/>
      <c r="CX47" s="659"/>
      <c r="CY47" s="660"/>
      <c r="CZ47" s="643" t="s">
        <v>126</v>
      </c>
      <c r="DA47" s="661"/>
      <c r="DB47" s="661"/>
      <c r="DC47" s="662"/>
      <c r="DD47" s="646" t="s">
        <v>240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240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98753825</v>
      </c>
      <c r="CS49" s="625"/>
      <c r="CT49" s="625"/>
      <c r="CU49" s="625"/>
      <c r="CV49" s="625"/>
      <c r="CW49" s="625"/>
      <c r="CX49" s="625"/>
      <c r="CY49" s="626"/>
      <c r="CZ49" s="627">
        <v>100</v>
      </c>
      <c r="DA49" s="628"/>
      <c r="DB49" s="628"/>
      <c r="DC49" s="629"/>
      <c r="DD49" s="630">
        <v>60695143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2sbQt8JF1WTM1kJiEHUgIaXwNdGNIzCw0VLFKgNNSldRltYqI5mZoYyw9kX3FxPolqCPW28IBCKIwMvx2tt3w==" saltValue="m/kExiaQqerwpp7bWY7UD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98576</v>
      </c>
      <c r="R7" s="1160"/>
      <c r="S7" s="1160"/>
      <c r="T7" s="1160"/>
      <c r="U7" s="1160"/>
      <c r="V7" s="1160">
        <v>97848</v>
      </c>
      <c r="W7" s="1160"/>
      <c r="X7" s="1160"/>
      <c r="Y7" s="1160"/>
      <c r="Z7" s="1160"/>
      <c r="AA7" s="1160">
        <v>728</v>
      </c>
      <c r="AB7" s="1160"/>
      <c r="AC7" s="1160"/>
      <c r="AD7" s="1160"/>
      <c r="AE7" s="1161"/>
      <c r="AF7" s="1162">
        <v>282</v>
      </c>
      <c r="AG7" s="1163"/>
      <c r="AH7" s="1163"/>
      <c r="AI7" s="1163"/>
      <c r="AJ7" s="1164"/>
      <c r="AK7" s="1146">
        <v>714</v>
      </c>
      <c r="AL7" s="1147"/>
      <c r="AM7" s="1147"/>
      <c r="AN7" s="1147"/>
      <c r="AO7" s="1147"/>
      <c r="AP7" s="1147">
        <v>99863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613</v>
      </c>
      <c r="BT7" s="1151"/>
      <c r="BU7" s="1151"/>
      <c r="BV7" s="1151"/>
      <c r="BW7" s="1151"/>
      <c r="BX7" s="1151"/>
      <c r="BY7" s="1151"/>
      <c r="BZ7" s="1151"/>
      <c r="CA7" s="1151"/>
      <c r="CB7" s="1151"/>
      <c r="CC7" s="1151"/>
      <c r="CD7" s="1151"/>
      <c r="CE7" s="1151"/>
      <c r="CF7" s="1151"/>
      <c r="CG7" s="1152"/>
      <c r="CH7" s="1143">
        <v>1</v>
      </c>
      <c r="CI7" s="1144"/>
      <c r="CJ7" s="1144"/>
      <c r="CK7" s="1144"/>
      <c r="CL7" s="1145"/>
      <c r="CM7" s="1143">
        <v>48</v>
      </c>
      <c r="CN7" s="1144"/>
      <c r="CO7" s="1144"/>
      <c r="CP7" s="1144"/>
      <c r="CQ7" s="1145"/>
      <c r="CR7" s="1143">
        <v>5</v>
      </c>
      <c r="CS7" s="1144"/>
      <c r="CT7" s="1144"/>
      <c r="CU7" s="1144"/>
      <c r="CV7" s="1145"/>
      <c r="CW7" s="1143" t="s">
        <v>603</v>
      </c>
      <c r="CX7" s="1144"/>
      <c r="CY7" s="1144"/>
      <c r="CZ7" s="1144"/>
      <c r="DA7" s="1145"/>
      <c r="DB7" s="1143" t="s">
        <v>603</v>
      </c>
      <c r="DC7" s="1144"/>
      <c r="DD7" s="1144"/>
      <c r="DE7" s="1144"/>
      <c r="DF7" s="1145"/>
      <c r="DG7" s="1143" t="s">
        <v>603</v>
      </c>
      <c r="DH7" s="1144"/>
      <c r="DI7" s="1144"/>
      <c r="DJ7" s="1144"/>
      <c r="DK7" s="1145"/>
      <c r="DL7" s="1143" t="s">
        <v>603</v>
      </c>
      <c r="DM7" s="1144"/>
      <c r="DN7" s="1144"/>
      <c r="DO7" s="1144"/>
      <c r="DP7" s="1145"/>
      <c r="DQ7" s="1143" t="s">
        <v>603</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18</v>
      </c>
      <c r="R8" s="1099"/>
      <c r="S8" s="1099"/>
      <c r="T8" s="1099"/>
      <c r="U8" s="1099"/>
      <c r="V8" s="1099">
        <v>14</v>
      </c>
      <c r="W8" s="1099"/>
      <c r="X8" s="1099"/>
      <c r="Y8" s="1099"/>
      <c r="Z8" s="1099"/>
      <c r="AA8" s="1099">
        <v>4</v>
      </c>
      <c r="AB8" s="1099"/>
      <c r="AC8" s="1099"/>
      <c r="AD8" s="1099"/>
      <c r="AE8" s="1100"/>
      <c r="AF8" s="1074">
        <v>4</v>
      </c>
      <c r="AG8" s="1075"/>
      <c r="AH8" s="1075"/>
      <c r="AI8" s="1075"/>
      <c r="AJ8" s="1076"/>
      <c r="AK8" s="1141" t="s">
        <v>535</v>
      </c>
      <c r="AL8" s="1142"/>
      <c r="AM8" s="1142"/>
      <c r="AN8" s="1142"/>
      <c r="AO8" s="1142"/>
      <c r="AP8" s="1142" t="s">
        <v>535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614</v>
      </c>
      <c r="BT8" s="1070"/>
      <c r="BU8" s="1070"/>
      <c r="BV8" s="1070"/>
      <c r="BW8" s="1070"/>
      <c r="BX8" s="1070"/>
      <c r="BY8" s="1070"/>
      <c r="BZ8" s="1070"/>
      <c r="CA8" s="1070"/>
      <c r="CB8" s="1070"/>
      <c r="CC8" s="1070"/>
      <c r="CD8" s="1070"/>
      <c r="CE8" s="1070"/>
      <c r="CF8" s="1070"/>
      <c r="CG8" s="1071"/>
      <c r="CH8" s="1044">
        <v>1</v>
      </c>
      <c r="CI8" s="1045"/>
      <c r="CJ8" s="1045"/>
      <c r="CK8" s="1045"/>
      <c r="CL8" s="1046"/>
      <c r="CM8" s="1044">
        <v>35</v>
      </c>
      <c r="CN8" s="1045"/>
      <c r="CO8" s="1045"/>
      <c r="CP8" s="1045"/>
      <c r="CQ8" s="1046"/>
      <c r="CR8" s="1044">
        <v>10</v>
      </c>
      <c r="CS8" s="1045"/>
      <c r="CT8" s="1045"/>
      <c r="CU8" s="1045"/>
      <c r="CV8" s="1046"/>
      <c r="CW8" s="1044">
        <v>12</v>
      </c>
      <c r="CX8" s="1045"/>
      <c r="CY8" s="1045"/>
      <c r="CZ8" s="1045"/>
      <c r="DA8" s="1046"/>
      <c r="DB8" s="1044" t="s">
        <v>603</v>
      </c>
      <c r="DC8" s="1045"/>
      <c r="DD8" s="1045"/>
      <c r="DE8" s="1045"/>
      <c r="DF8" s="1046"/>
      <c r="DG8" s="1044" t="s">
        <v>603</v>
      </c>
      <c r="DH8" s="1045"/>
      <c r="DI8" s="1045"/>
      <c r="DJ8" s="1045"/>
      <c r="DK8" s="1046"/>
      <c r="DL8" s="1044" t="s">
        <v>603</v>
      </c>
      <c r="DM8" s="1045"/>
      <c r="DN8" s="1045"/>
      <c r="DO8" s="1045"/>
      <c r="DP8" s="1046"/>
      <c r="DQ8" s="1044" t="s">
        <v>603</v>
      </c>
      <c r="DR8" s="1045"/>
      <c r="DS8" s="1045"/>
      <c r="DT8" s="1045"/>
      <c r="DU8" s="1046"/>
      <c r="DV8" s="1047"/>
      <c r="DW8" s="1048"/>
      <c r="DX8" s="1048"/>
      <c r="DY8" s="1048"/>
      <c r="DZ8" s="1049"/>
      <c r="EA8" s="255"/>
    </row>
    <row r="9" spans="1:131" s="256" customFormat="1" ht="26.25" customHeight="1" x14ac:dyDescent="0.15">
      <c r="A9" s="262">
        <v>3</v>
      </c>
      <c r="B9" s="1092" t="s">
        <v>387</v>
      </c>
      <c r="C9" s="1093"/>
      <c r="D9" s="1093"/>
      <c r="E9" s="1093"/>
      <c r="F9" s="1093"/>
      <c r="G9" s="1093"/>
      <c r="H9" s="1093"/>
      <c r="I9" s="1093"/>
      <c r="J9" s="1093"/>
      <c r="K9" s="1093"/>
      <c r="L9" s="1093"/>
      <c r="M9" s="1093"/>
      <c r="N9" s="1093"/>
      <c r="O9" s="1093"/>
      <c r="P9" s="1094"/>
      <c r="Q9" s="1098">
        <v>910</v>
      </c>
      <c r="R9" s="1099"/>
      <c r="S9" s="1099"/>
      <c r="T9" s="1099"/>
      <c r="U9" s="1099"/>
      <c r="V9" s="1099">
        <v>910</v>
      </c>
      <c r="W9" s="1099"/>
      <c r="X9" s="1099"/>
      <c r="Y9" s="1099"/>
      <c r="Z9" s="1099"/>
      <c r="AA9" s="1099" t="s">
        <v>603</v>
      </c>
      <c r="AB9" s="1099"/>
      <c r="AC9" s="1099"/>
      <c r="AD9" s="1099"/>
      <c r="AE9" s="1100"/>
      <c r="AF9" s="1074" t="s">
        <v>388</v>
      </c>
      <c r="AG9" s="1075"/>
      <c r="AH9" s="1075"/>
      <c r="AI9" s="1075"/>
      <c r="AJ9" s="1076"/>
      <c r="AK9" s="1141" t="s">
        <v>535</v>
      </c>
      <c r="AL9" s="1142"/>
      <c r="AM9" s="1142"/>
      <c r="AN9" s="1142"/>
      <c r="AO9" s="1142"/>
      <c r="AP9" s="1142" t="s">
        <v>535</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615</v>
      </c>
      <c r="BT9" s="1070"/>
      <c r="BU9" s="1070"/>
      <c r="BV9" s="1070"/>
      <c r="BW9" s="1070"/>
      <c r="BX9" s="1070"/>
      <c r="BY9" s="1070"/>
      <c r="BZ9" s="1070"/>
      <c r="CA9" s="1070"/>
      <c r="CB9" s="1070"/>
      <c r="CC9" s="1070"/>
      <c r="CD9" s="1070"/>
      <c r="CE9" s="1070"/>
      <c r="CF9" s="1070"/>
      <c r="CG9" s="1071"/>
      <c r="CH9" s="1044">
        <v>-1</v>
      </c>
      <c r="CI9" s="1045"/>
      <c r="CJ9" s="1045"/>
      <c r="CK9" s="1045"/>
      <c r="CL9" s="1046"/>
      <c r="CM9" s="1044">
        <v>52</v>
      </c>
      <c r="CN9" s="1045"/>
      <c r="CO9" s="1045"/>
      <c r="CP9" s="1045"/>
      <c r="CQ9" s="1046"/>
      <c r="CR9" s="1044">
        <v>1</v>
      </c>
      <c r="CS9" s="1045"/>
      <c r="CT9" s="1045"/>
      <c r="CU9" s="1045"/>
      <c r="CV9" s="1046"/>
      <c r="CW9" s="1044" t="s">
        <v>603</v>
      </c>
      <c r="CX9" s="1045"/>
      <c r="CY9" s="1045"/>
      <c r="CZ9" s="1045"/>
      <c r="DA9" s="1046"/>
      <c r="DB9" s="1044" t="s">
        <v>603</v>
      </c>
      <c r="DC9" s="1045"/>
      <c r="DD9" s="1045"/>
      <c r="DE9" s="1045"/>
      <c r="DF9" s="1046"/>
      <c r="DG9" s="1044" t="s">
        <v>603</v>
      </c>
      <c r="DH9" s="1045"/>
      <c r="DI9" s="1045"/>
      <c r="DJ9" s="1045"/>
      <c r="DK9" s="1046"/>
      <c r="DL9" s="1044" t="s">
        <v>603</v>
      </c>
      <c r="DM9" s="1045"/>
      <c r="DN9" s="1045"/>
      <c r="DO9" s="1045"/>
      <c r="DP9" s="1046"/>
      <c r="DQ9" s="1044" t="s">
        <v>603</v>
      </c>
      <c r="DR9" s="1045"/>
      <c r="DS9" s="1045"/>
      <c r="DT9" s="1045"/>
      <c r="DU9" s="1046"/>
      <c r="DV9" s="1047"/>
      <c r="DW9" s="1048"/>
      <c r="DX9" s="1048"/>
      <c r="DY9" s="1048"/>
      <c r="DZ9" s="1049"/>
      <c r="EA9" s="255"/>
    </row>
    <row r="10" spans="1:131" s="256" customFormat="1" ht="26.25" customHeight="1" x14ac:dyDescent="0.15">
      <c r="A10" s="262">
        <v>4</v>
      </c>
      <c r="B10" s="1092" t="s">
        <v>389</v>
      </c>
      <c r="C10" s="1093"/>
      <c r="D10" s="1093"/>
      <c r="E10" s="1093"/>
      <c r="F10" s="1093"/>
      <c r="G10" s="1093"/>
      <c r="H10" s="1093"/>
      <c r="I10" s="1093"/>
      <c r="J10" s="1093"/>
      <c r="K10" s="1093"/>
      <c r="L10" s="1093"/>
      <c r="M10" s="1093"/>
      <c r="N10" s="1093"/>
      <c r="O10" s="1093"/>
      <c r="P10" s="1094"/>
      <c r="Q10" s="1098">
        <v>5</v>
      </c>
      <c r="R10" s="1099"/>
      <c r="S10" s="1099"/>
      <c r="T10" s="1099"/>
      <c r="U10" s="1099"/>
      <c r="V10" s="1099">
        <v>5</v>
      </c>
      <c r="W10" s="1099"/>
      <c r="X10" s="1099"/>
      <c r="Y10" s="1099"/>
      <c r="Z10" s="1099"/>
      <c r="AA10" s="1099" t="s">
        <v>603</v>
      </c>
      <c r="AB10" s="1099"/>
      <c r="AC10" s="1099"/>
      <c r="AD10" s="1099"/>
      <c r="AE10" s="1100"/>
      <c r="AF10" s="1074" t="s">
        <v>390</v>
      </c>
      <c r="AG10" s="1075"/>
      <c r="AH10" s="1075"/>
      <c r="AI10" s="1075"/>
      <c r="AJ10" s="1076"/>
      <c r="AK10" s="1141">
        <v>1</v>
      </c>
      <c r="AL10" s="1142"/>
      <c r="AM10" s="1142"/>
      <c r="AN10" s="1142"/>
      <c r="AO10" s="1142"/>
      <c r="AP10" s="1142">
        <v>4</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616</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68</v>
      </c>
      <c r="CN10" s="1045"/>
      <c r="CO10" s="1045"/>
      <c r="CP10" s="1045"/>
      <c r="CQ10" s="1046"/>
      <c r="CR10" s="1044">
        <v>18</v>
      </c>
      <c r="CS10" s="1045"/>
      <c r="CT10" s="1045"/>
      <c r="CU10" s="1045"/>
      <c r="CV10" s="1046"/>
      <c r="CW10" s="1044">
        <v>1</v>
      </c>
      <c r="CX10" s="1045"/>
      <c r="CY10" s="1045"/>
      <c r="CZ10" s="1045"/>
      <c r="DA10" s="1046"/>
      <c r="DB10" s="1044" t="s">
        <v>603</v>
      </c>
      <c r="DC10" s="1045"/>
      <c r="DD10" s="1045"/>
      <c r="DE10" s="1045"/>
      <c r="DF10" s="1046"/>
      <c r="DG10" s="1044" t="s">
        <v>603</v>
      </c>
      <c r="DH10" s="1045"/>
      <c r="DI10" s="1045"/>
      <c r="DJ10" s="1045"/>
      <c r="DK10" s="1046"/>
      <c r="DL10" s="1044" t="s">
        <v>603</v>
      </c>
      <c r="DM10" s="1045"/>
      <c r="DN10" s="1045"/>
      <c r="DO10" s="1045"/>
      <c r="DP10" s="1046"/>
      <c r="DQ10" s="1044" t="s">
        <v>603</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618</v>
      </c>
      <c r="BT11" s="1070"/>
      <c r="BU11" s="1070"/>
      <c r="BV11" s="1070"/>
      <c r="BW11" s="1070"/>
      <c r="BX11" s="1070"/>
      <c r="BY11" s="1070"/>
      <c r="BZ11" s="1070"/>
      <c r="CA11" s="1070"/>
      <c r="CB11" s="1070"/>
      <c r="CC11" s="1070"/>
      <c r="CD11" s="1070"/>
      <c r="CE11" s="1070"/>
      <c r="CF11" s="1070"/>
      <c r="CG11" s="1071"/>
      <c r="CH11" s="1044">
        <v>149</v>
      </c>
      <c r="CI11" s="1045"/>
      <c r="CJ11" s="1045"/>
      <c r="CK11" s="1045"/>
      <c r="CL11" s="1046"/>
      <c r="CM11" s="1044">
        <v>4483</v>
      </c>
      <c r="CN11" s="1045"/>
      <c r="CO11" s="1045"/>
      <c r="CP11" s="1045"/>
      <c r="CQ11" s="1046"/>
      <c r="CR11" s="1044">
        <v>650</v>
      </c>
      <c r="CS11" s="1045"/>
      <c r="CT11" s="1045"/>
      <c r="CU11" s="1045"/>
      <c r="CV11" s="1046"/>
      <c r="CW11" s="1044" t="s">
        <v>603</v>
      </c>
      <c r="CX11" s="1045"/>
      <c r="CY11" s="1045"/>
      <c r="CZ11" s="1045"/>
      <c r="DA11" s="1046"/>
      <c r="DB11" s="1044">
        <v>124</v>
      </c>
      <c r="DC11" s="1045"/>
      <c r="DD11" s="1045"/>
      <c r="DE11" s="1045"/>
      <c r="DF11" s="1046"/>
      <c r="DG11" s="1044" t="s">
        <v>603</v>
      </c>
      <c r="DH11" s="1045"/>
      <c r="DI11" s="1045"/>
      <c r="DJ11" s="1045"/>
      <c r="DK11" s="1046"/>
      <c r="DL11" s="1044" t="s">
        <v>603</v>
      </c>
      <c r="DM11" s="1045"/>
      <c r="DN11" s="1045"/>
      <c r="DO11" s="1045"/>
      <c r="DP11" s="1046"/>
      <c r="DQ11" s="1044" t="s">
        <v>603</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617</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49</v>
      </c>
      <c r="CN12" s="1045"/>
      <c r="CO12" s="1045"/>
      <c r="CP12" s="1045"/>
      <c r="CQ12" s="1046"/>
      <c r="CR12" s="1044">
        <v>5</v>
      </c>
      <c r="CS12" s="1045"/>
      <c r="CT12" s="1045"/>
      <c r="CU12" s="1045"/>
      <c r="CV12" s="1046"/>
      <c r="CW12" s="1044" t="s">
        <v>603</v>
      </c>
      <c r="CX12" s="1045"/>
      <c r="CY12" s="1045"/>
      <c r="CZ12" s="1045"/>
      <c r="DA12" s="1046"/>
      <c r="DB12" s="1044" t="s">
        <v>603</v>
      </c>
      <c r="DC12" s="1045"/>
      <c r="DD12" s="1045"/>
      <c r="DE12" s="1045"/>
      <c r="DF12" s="1046"/>
      <c r="DG12" s="1044">
        <v>573</v>
      </c>
      <c r="DH12" s="1045"/>
      <c r="DI12" s="1045"/>
      <c r="DJ12" s="1045"/>
      <c r="DK12" s="1046"/>
      <c r="DL12" s="1044" t="s">
        <v>603</v>
      </c>
      <c r="DM12" s="1045"/>
      <c r="DN12" s="1045"/>
      <c r="DO12" s="1045"/>
      <c r="DP12" s="1046"/>
      <c r="DQ12" s="1044">
        <v>178</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99486</v>
      </c>
      <c r="R23" s="1124"/>
      <c r="S23" s="1124"/>
      <c r="T23" s="1124"/>
      <c r="U23" s="1124"/>
      <c r="V23" s="1124">
        <v>98754</v>
      </c>
      <c r="W23" s="1124"/>
      <c r="X23" s="1124"/>
      <c r="Y23" s="1124"/>
      <c r="Z23" s="1124"/>
      <c r="AA23" s="1124">
        <v>732</v>
      </c>
      <c r="AB23" s="1124"/>
      <c r="AC23" s="1124"/>
      <c r="AD23" s="1124"/>
      <c r="AE23" s="1125"/>
      <c r="AF23" s="1126">
        <v>286</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25209</v>
      </c>
      <c r="R28" s="1109"/>
      <c r="S28" s="1109"/>
      <c r="T28" s="1109"/>
      <c r="U28" s="1109"/>
      <c r="V28" s="1109">
        <v>24671</v>
      </c>
      <c r="W28" s="1109"/>
      <c r="X28" s="1109"/>
      <c r="Y28" s="1109"/>
      <c r="Z28" s="1109"/>
      <c r="AA28" s="1109">
        <v>537</v>
      </c>
      <c r="AB28" s="1109"/>
      <c r="AC28" s="1109"/>
      <c r="AD28" s="1109"/>
      <c r="AE28" s="1110"/>
      <c r="AF28" s="1111">
        <v>537</v>
      </c>
      <c r="AG28" s="1109"/>
      <c r="AH28" s="1109"/>
      <c r="AI28" s="1109"/>
      <c r="AJ28" s="1112"/>
      <c r="AK28" s="1113">
        <v>2705</v>
      </c>
      <c r="AL28" s="1101"/>
      <c r="AM28" s="1101"/>
      <c r="AN28" s="1101"/>
      <c r="AO28" s="1101"/>
      <c r="AP28" s="1101" t="s">
        <v>535</v>
      </c>
      <c r="AQ28" s="1101"/>
      <c r="AR28" s="1101"/>
      <c r="AS28" s="1101"/>
      <c r="AT28" s="1101"/>
      <c r="AU28" s="1101" t="s">
        <v>535</v>
      </c>
      <c r="AV28" s="1101"/>
      <c r="AW28" s="1101"/>
      <c r="AX28" s="1101"/>
      <c r="AY28" s="1101"/>
      <c r="AZ28" s="1102" t="s">
        <v>535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26512</v>
      </c>
      <c r="R29" s="1099"/>
      <c r="S29" s="1099"/>
      <c r="T29" s="1099"/>
      <c r="U29" s="1099"/>
      <c r="V29" s="1099">
        <v>25715</v>
      </c>
      <c r="W29" s="1099"/>
      <c r="X29" s="1099"/>
      <c r="Y29" s="1099"/>
      <c r="Z29" s="1099"/>
      <c r="AA29" s="1099">
        <v>796</v>
      </c>
      <c r="AB29" s="1099"/>
      <c r="AC29" s="1099"/>
      <c r="AD29" s="1099"/>
      <c r="AE29" s="1100"/>
      <c r="AF29" s="1074">
        <v>796</v>
      </c>
      <c r="AG29" s="1075"/>
      <c r="AH29" s="1075"/>
      <c r="AI29" s="1075"/>
      <c r="AJ29" s="1076"/>
      <c r="AK29" s="1035">
        <v>3780</v>
      </c>
      <c r="AL29" s="1026"/>
      <c r="AM29" s="1026"/>
      <c r="AN29" s="1026"/>
      <c r="AO29" s="1026"/>
      <c r="AP29" s="1026" t="s">
        <v>535</v>
      </c>
      <c r="AQ29" s="1026"/>
      <c r="AR29" s="1026"/>
      <c r="AS29" s="1026"/>
      <c r="AT29" s="1026"/>
      <c r="AU29" s="1026" t="s">
        <v>535</v>
      </c>
      <c r="AV29" s="1026"/>
      <c r="AW29" s="1026"/>
      <c r="AX29" s="1026"/>
      <c r="AY29" s="1026"/>
      <c r="AZ29" s="1097" t="s">
        <v>535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3811</v>
      </c>
      <c r="R30" s="1099"/>
      <c r="S30" s="1099"/>
      <c r="T30" s="1099"/>
      <c r="U30" s="1099"/>
      <c r="V30" s="1099">
        <v>3657</v>
      </c>
      <c r="W30" s="1099"/>
      <c r="X30" s="1099"/>
      <c r="Y30" s="1099"/>
      <c r="Z30" s="1099"/>
      <c r="AA30" s="1099">
        <v>154</v>
      </c>
      <c r="AB30" s="1099"/>
      <c r="AC30" s="1099"/>
      <c r="AD30" s="1099"/>
      <c r="AE30" s="1100"/>
      <c r="AF30" s="1074">
        <v>154</v>
      </c>
      <c r="AG30" s="1075"/>
      <c r="AH30" s="1075"/>
      <c r="AI30" s="1075"/>
      <c r="AJ30" s="1076"/>
      <c r="AK30" s="1035">
        <v>843</v>
      </c>
      <c r="AL30" s="1026"/>
      <c r="AM30" s="1026"/>
      <c r="AN30" s="1026"/>
      <c r="AO30" s="1026"/>
      <c r="AP30" s="1026" t="s">
        <v>535</v>
      </c>
      <c r="AQ30" s="1026"/>
      <c r="AR30" s="1026"/>
      <c r="AS30" s="1026"/>
      <c r="AT30" s="1026"/>
      <c r="AU30" s="1026" t="s">
        <v>535</v>
      </c>
      <c r="AV30" s="1026"/>
      <c r="AW30" s="1026"/>
      <c r="AX30" s="1026"/>
      <c r="AY30" s="1026"/>
      <c r="AZ30" s="1097" t="s">
        <v>535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492</v>
      </c>
      <c r="R31" s="1099"/>
      <c r="S31" s="1099"/>
      <c r="T31" s="1099"/>
      <c r="U31" s="1099"/>
      <c r="V31" s="1099">
        <v>517</v>
      </c>
      <c r="W31" s="1099"/>
      <c r="X31" s="1099"/>
      <c r="Y31" s="1099"/>
      <c r="Z31" s="1099"/>
      <c r="AA31" s="1099">
        <v>-25</v>
      </c>
      <c r="AB31" s="1099"/>
      <c r="AC31" s="1099"/>
      <c r="AD31" s="1099"/>
      <c r="AE31" s="1100"/>
      <c r="AF31" s="1074">
        <v>648</v>
      </c>
      <c r="AG31" s="1075"/>
      <c r="AH31" s="1075"/>
      <c r="AI31" s="1075"/>
      <c r="AJ31" s="1076"/>
      <c r="AK31" s="1035">
        <v>168</v>
      </c>
      <c r="AL31" s="1026"/>
      <c r="AM31" s="1026"/>
      <c r="AN31" s="1026"/>
      <c r="AO31" s="1026"/>
      <c r="AP31" s="1026">
        <v>255</v>
      </c>
      <c r="AQ31" s="1026"/>
      <c r="AR31" s="1026"/>
      <c r="AS31" s="1026"/>
      <c r="AT31" s="1026"/>
      <c r="AU31" s="1026">
        <v>151</v>
      </c>
      <c r="AV31" s="1026"/>
      <c r="AW31" s="1026"/>
      <c r="AX31" s="1026"/>
      <c r="AY31" s="1026"/>
      <c r="AZ31" s="1097" t="s">
        <v>535</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206</v>
      </c>
      <c r="R32" s="1099"/>
      <c r="S32" s="1099"/>
      <c r="T32" s="1099"/>
      <c r="U32" s="1099"/>
      <c r="V32" s="1099">
        <v>176</v>
      </c>
      <c r="W32" s="1099"/>
      <c r="X32" s="1099"/>
      <c r="Y32" s="1099"/>
      <c r="Z32" s="1099"/>
      <c r="AA32" s="1099">
        <v>30</v>
      </c>
      <c r="AB32" s="1099"/>
      <c r="AC32" s="1099"/>
      <c r="AD32" s="1099"/>
      <c r="AE32" s="1100"/>
      <c r="AF32" s="1074" t="s">
        <v>410</v>
      </c>
      <c r="AG32" s="1075"/>
      <c r="AH32" s="1075"/>
      <c r="AI32" s="1075"/>
      <c r="AJ32" s="1076"/>
      <c r="AK32" s="1035" t="s">
        <v>535</v>
      </c>
      <c r="AL32" s="1026"/>
      <c r="AM32" s="1026"/>
      <c r="AN32" s="1026"/>
      <c r="AO32" s="1026"/>
      <c r="AP32" s="1026">
        <v>15</v>
      </c>
      <c r="AQ32" s="1026"/>
      <c r="AR32" s="1026"/>
      <c r="AS32" s="1026"/>
      <c r="AT32" s="1026"/>
      <c r="AU32" s="1026" t="s">
        <v>535</v>
      </c>
      <c r="AV32" s="1026"/>
      <c r="AW32" s="1026"/>
      <c r="AX32" s="1026"/>
      <c r="AY32" s="1026"/>
      <c r="AZ32" s="1097" t="s">
        <v>535</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5004</v>
      </c>
      <c r="R33" s="1099"/>
      <c r="S33" s="1099"/>
      <c r="T33" s="1099"/>
      <c r="U33" s="1099"/>
      <c r="V33" s="1099">
        <v>4463</v>
      </c>
      <c r="W33" s="1099"/>
      <c r="X33" s="1099"/>
      <c r="Y33" s="1099"/>
      <c r="Z33" s="1099"/>
      <c r="AA33" s="1099">
        <v>541</v>
      </c>
      <c r="AB33" s="1099"/>
      <c r="AC33" s="1099"/>
      <c r="AD33" s="1099"/>
      <c r="AE33" s="1100"/>
      <c r="AF33" s="1074">
        <v>5584</v>
      </c>
      <c r="AG33" s="1075"/>
      <c r="AH33" s="1075"/>
      <c r="AI33" s="1075"/>
      <c r="AJ33" s="1076"/>
      <c r="AK33" s="1035">
        <v>123</v>
      </c>
      <c r="AL33" s="1026"/>
      <c r="AM33" s="1026"/>
      <c r="AN33" s="1026"/>
      <c r="AO33" s="1026"/>
      <c r="AP33" s="1026">
        <v>18891</v>
      </c>
      <c r="AQ33" s="1026"/>
      <c r="AR33" s="1026"/>
      <c r="AS33" s="1026"/>
      <c r="AT33" s="1026"/>
      <c r="AU33" s="1026">
        <v>985</v>
      </c>
      <c r="AV33" s="1026"/>
      <c r="AW33" s="1026"/>
      <c r="AX33" s="1026"/>
      <c r="AY33" s="1026"/>
      <c r="AZ33" s="1097" t="s">
        <v>535</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413</v>
      </c>
      <c r="C34" s="1093"/>
      <c r="D34" s="1093"/>
      <c r="E34" s="1093"/>
      <c r="F34" s="1093"/>
      <c r="G34" s="1093"/>
      <c r="H34" s="1093"/>
      <c r="I34" s="1093"/>
      <c r="J34" s="1093"/>
      <c r="K34" s="1093"/>
      <c r="L34" s="1093"/>
      <c r="M34" s="1093"/>
      <c r="N34" s="1093"/>
      <c r="O34" s="1093"/>
      <c r="P34" s="1094"/>
      <c r="Q34" s="1098">
        <v>632</v>
      </c>
      <c r="R34" s="1099"/>
      <c r="S34" s="1099"/>
      <c r="T34" s="1099"/>
      <c r="U34" s="1099"/>
      <c r="V34" s="1099">
        <v>638</v>
      </c>
      <c r="W34" s="1099"/>
      <c r="X34" s="1099"/>
      <c r="Y34" s="1099"/>
      <c r="Z34" s="1099"/>
      <c r="AA34" s="1099">
        <v>-6</v>
      </c>
      <c r="AB34" s="1099"/>
      <c r="AC34" s="1099"/>
      <c r="AD34" s="1099"/>
      <c r="AE34" s="1100"/>
      <c r="AF34" s="1074">
        <v>203</v>
      </c>
      <c r="AG34" s="1075"/>
      <c r="AH34" s="1075"/>
      <c r="AI34" s="1075"/>
      <c r="AJ34" s="1076"/>
      <c r="AK34" s="1035">
        <v>444</v>
      </c>
      <c r="AL34" s="1026"/>
      <c r="AM34" s="1026"/>
      <c r="AN34" s="1026"/>
      <c r="AO34" s="1026"/>
      <c r="AP34" s="1026">
        <v>40</v>
      </c>
      <c r="AQ34" s="1026"/>
      <c r="AR34" s="1026"/>
      <c r="AS34" s="1026"/>
      <c r="AT34" s="1026"/>
      <c r="AU34" s="1026">
        <v>19</v>
      </c>
      <c r="AV34" s="1026"/>
      <c r="AW34" s="1026"/>
      <c r="AX34" s="1026"/>
      <c r="AY34" s="1026"/>
      <c r="AZ34" s="1097" t="s">
        <v>535</v>
      </c>
      <c r="BA34" s="1097"/>
      <c r="BB34" s="1097"/>
      <c r="BC34" s="1097"/>
      <c r="BD34" s="1097"/>
      <c r="BE34" s="1087" t="s">
        <v>408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414</v>
      </c>
      <c r="C35" s="1093"/>
      <c r="D35" s="1093"/>
      <c r="E35" s="1093"/>
      <c r="F35" s="1093"/>
      <c r="G35" s="1093"/>
      <c r="H35" s="1093"/>
      <c r="I35" s="1093"/>
      <c r="J35" s="1093"/>
      <c r="K35" s="1093"/>
      <c r="L35" s="1093"/>
      <c r="M35" s="1093"/>
      <c r="N35" s="1093"/>
      <c r="O35" s="1093"/>
      <c r="P35" s="1094"/>
      <c r="Q35" s="1098">
        <v>10881</v>
      </c>
      <c r="R35" s="1099"/>
      <c r="S35" s="1099"/>
      <c r="T35" s="1099"/>
      <c r="U35" s="1099"/>
      <c r="V35" s="1099">
        <v>10796</v>
      </c>
      <c r="W35" s="1099"/>
      <c r="X35" s="1099"/>
      <c r="Y35" s="1099"/>
      <c r="Z35" s="1099"/>
      <c r="AA35" s="1099">
        <v>85</v>
      </c>
      <c r="AB35" s="1099"/>
      <c r="AC35" s="1099"/>
      <c r="AD35" s="1099"/>
      <c r="AE35" s="1100"/>
      <c r="AF35" s="1074">
        <v>786</v>
      </c>
      <c r="AG35" s="1075"/>
      <c r="AH35" s="1075"/>
      <c r="AI35" s="1075"/>
      <c r="AJ35" s="1076"/>
      <c r="AK35" s="1035">
        <v>1787</v>
      </c>
      <c r="AL35" s="1026"/>
      <c r="AM35" s="1026"/>
      <c r="AN35" s="1026"/>
      <c r="AO35" s="1026"/>
      <c r="AP35" s="1026">
        <v>12921</v>
      </c>
      <c r="AQ35" s="1026"/>
      <c r="AR35" s="1026"/>
      <c r="AS35" s="1026"/>
      <c r="AT35" s="1026"/>
      <c r="AU35" s="1026">
        <v>8437</v>
      </c>
      <c r="AV35" s="1026"/>
      <c r="AW35" s="1026"/>
      <c r="AX35" s="1026"/>
      <c r="AY35" s="1026"/>
      <c r="AZ35" s="1097" t="s">
        <v>535</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416</v>
      </c>
      <c r="C36" s="1093"/>
      <c r="D36" s="1093"/>
      <c r="E36" s="1093"/>
      <c r="F36" s="1093"/>
      <c r="G36" s="1093"/>
      <c r="H36" s="1093"/>
      <c r="I36" s="1093"/>
      <c r="J36" s="1093"/>
      <c r="K36" s="1093"/>
      <c r="L36" s="1093"/>
      <c r="M36" s="1093"/>
      <c r="N36" s="1093"/>
      <c r="O36" s="1093"/>
      <c r="P36" s="1094"/>
      <c r="Q36" s="1098">
        <v>6380</v>
      </c>
      <c r="R36" s="1099"/>
      <c r="S36" s="1099"/>
      <c r="T36" s="1099"/>
      <c r="U36" s="1099"/>
      <c r="V36" s="1099">
        <v>5919</v>
      </c>
      <c r="W36" s="1099"/>
      <c r="X36" s="1099"/>
      <c r="Y36" s="1099"/>
      <c r="Z36" s="1099"/>
      <c r="AA36" s="1099">
        <v>461</v>
      </c>
      <c r="AB36" s="1099"/>
      <c r="AC36" s="1099"/>
      <c r="AD36" s="1099"/>
      <c r="AE36" s="1100"/>
      <c r="AF36" s="1074">
        <v>448</v>
      </c>
      <c r="AG36" s="1075"/>
      <c r="AH36" s="1075"/>
      <c r="AI36" s="1075"/>
      <c r="AJ36" s="1076"/>
      <c r="AK36" s="1035">
        <v>2095</v>
      </c>
      <c r="AL36" s="1026"/>
      <c r="AM36" s="1026"/>
      <c r="AN36" s="1026"/>
      <c r="AO36" s="1026"/>
      <c r="AP36" s="1026">
        <v>32138</v>
      </c>
      <c r="AQ36" s="1026"/>
      <c r="AR36" s="1026"/>
      <c r="AS36" s="1026"/>
      <c r="AT36" s="1026"/>
      <c r="AU36" s="1026">
        <v>24072</v>
      </c>
      <c r="AV36" s="1026"/>
      <c r="AW36" s="1026"/>
      <c r="AX36" s="1026"/>
      <c r="AY36" s="1026"/>
      <c r="AZ36" s="1097" t="s">
        <v>535</v>
      </c>
      <c r="BA36" s="1097"/>
      <c r="BB36" s="1097"/>
      <c r="BC36" s="1097"/>
      <c r="BD36" s="1097"/>
      <c r="BE36" s="1087" t="s">
        <v>417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418</v>
      </c>
      <c r="C37" s="1093"/>
      <c r="D37" s="1093"/>
      <c r="E37" s="1093"/>
      <c r="F37" s="1093"/>
      <c r="G37" s="1093"/>
      <c r="H37" s="1093"/>
      <c r="I37" s="1093"/>
      <c r="J37" s="1093"/>
      <c r="K37" s="1093"/>
      <c r="L37" s="1093"/>
      <c r="M37" s="1093"/>
      <c r="N37" s="1093"/>
      <c r="O37" s="1093"/>
      <c r="P37" s="1094"/>
      <c r="Q37" s="1098">
        <v>129</v>
      </c>
      <c r="R37" s="1099"/>
      <c r="S37" s="1099"/>
      <c r="T37" s="1099"/>
      <c r="U37" s="1099"/>
      <c r="V37" s="1099">
        <v>129</v>
      </c>
      <c r="W37" s="1099"/>
      <c r="X37" s="1099"/>
      <c r="Y37" s="1099"/>
      <c r="Z37" s="1099"/>
      <c r="AA37" s="1099" t="s">
        <v>535</v>
      </c>
      <c r="AB37" s="1099"/>
      <c r="AC37" s="1099"/>
      <c r="AD37" s="1099"/>
      <c r="AE37" s="1100"/>
      <c r="AF37" s="1074" t="s">
        <v>410</v>
      </c>
      <c r="AG37" s="1075"/>
      <c r="AH37" s="1075"/>
      <c r="AI37" s="1075"/>
      <c r="AJ37" s="1076"/>
      <c r="AK37" s="1035">
        <v>85</v>
      </c>
      <c r="AL37" s="1026"/>
      <c r="AM37" s="1026"/>
      <c r="AN37" s="1026"/>
      <c r="AO37" s="1026"/>
      <c r="AP37" s="1026">
        <v>282</v>
      </c>
      <c r="AQ37" s="1026"/>
      <c r="AR37" s="1026"/>
      <c r="AS37" s="1026"/>
      <c r="AT37" s="1026"/>
      <c r="AU37" s="1026">
        <v>281</v>
      </c>
      <c r="AV37" s="1026"/>
      <c r="AW37" s="1026"/>
      <c r="AX37" s="1026"/>
      <c r="AY37" s="1026"/>
      <c r="AZ37" s="1097" t="s">
        <v>535</v>
      </c>
      <c r="BA37" s="1097"/>
      <c r="BB37" s="1097"/>
      <c r="BC37" s="1097"/>
      <c r="BD37" s="1097"/>
      <c r="BE37" s="1087" t="s">
        <v>417</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9156</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427</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604</v>
      </c>
      <c r="C68" s="1041"/>
      <c r="D68" s="1041"/>
      <c r="E68" s="1041"/>
      <c r="F68" s="1041"/>
      <c r="G68" s="1041"/>
      <c r="H68" s="1041"/>
      <c r="I68" s="1041"/>
      <c r="J68" s="1041"/>
      <c r="K68" s="1041"/>
      <c r="L68" s="1041"/>
      <c r="M68" s="1041"/>
      <c r="N68" s="1041"/>
      <c r="O68" s="1041"/>
      <c r="P68" s="1042"/>
      <c r="Q68" s="1043">
        <v>513</v>
      </c>
      <c r="R68" s="1037"/>
      <c r="S68" s="1037"/>
      <c r="T68" s="1037"/>
      <c r="U68" s="1037"/>
      <c r="V68" s="1037">
        <v>512</v>
      </c>
      <c r="W68" s="1037"/>
      <c r="X68" s="1037"/>
      <c r="Y68" s="1037"/>
      <c r="Z68" s="1037"/>
      <c r="AA68" s="1037">
        <v>1</v>
      </c>
      <c r="AB68" s="1037"/>
      <c r="AC68" s="1037"/>
      <c r="AD68" s="1037"/>
      <c r="AE68" s="1037"/>
      <c r="AF68" s="1037">
        <v>1</v>
      </c>
      <c r="AG68" s="1037"/>
      <c r="AH68" s="1037"/>
      <c r="AI68" s="1037"/>
      <c r="AJ68" s="1037"/>
      <c r="AK68" s="1037">
        <v>9</v>
      </c>
      <c r="AL68" s="1037"/>
      <c r="AM68" s="1037"/>
      <c r="AN68" s="1037"/>
      <c r="AO68" s="1037"/>
      <c r="AP68" s="1037" t="s">
        <v>535</v>
      </c>
      <c r="AQ68" s="1037"/>
      <c r="AR68" s="1037"/>
      <c r="AS68" s="1037"/>
      <c r="AT68" s="1037"/>
      <c r="AU68" s="1037" t="s">
        <v>535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605</v>
      </c>
      <c r="C69" s="1030"/>
      <c r="D69" s="1030"/>
      <c r="E69" s="1030"/>
      <c r="F69" s="1030"/>
      <c r="G69" s="1030"/>
      <c r="H69" s="1030"/>
      <c r="I69" s="1030"/>
      <c r="J69" s="1030"/>
      <c r="K69" s="1030"/>
      <c r="L69" s="1030"/>
      <c r="M69" s="1030"/>
      <c r="N69" s="1030"/>
      <c r="O69" s="1030"/>
      <c r="P69" s="1031"/>
      <c r="Q69" s="1032">
        <v>135282</v>
      </c>
      <c r="R69" s="1026"/>
      <c r="S69" s="1026"/>
      <c r="T69" s="1026"/>
      <c r="U69" s="1026"/>
      <c r="V69" s="1026">
        <v>127603</v>
      </c>
      <c r="W69" s="1026"/>
      <c r="X69" s="1026"/>
      <c r="Y69" s="1026"/>
      <c r="Z69" s="1026"/>
      <c r="AA69" s="1026">
        <v>7679</v>
      </c>
      <c r="AB69" s="1026"/>
      <c r="AC69" s="1026"/>
      <c r="AD69" s="1026"/>
      <c r="AE69" s="1026"/>
      <c r="AF69" s="1026">
        <v>7679</v>
      </c>
      <c r="AG69" s="1026"/>
      <c r="AH69" s="1026"/>
      <c r="AI69" s="1026"/>
      <c r="AJ69" s="1026"/>
      <c r="AK69" s="1026" t="s">
        <v>535</v>
      </c>
      <c r="AL69" s="1026"/>
      <c r="AM69" s="1026"/>
      <c r="AN69" s="1026"/>
      <c r="AO69" s="1026"/>
      <c r="AP69" s="1026" t="s">
        <v>535</v>
      </c>
      <c r="AQ69" s="1026"/>
      <c r="AR69" s="1026"/>
      <c r="AS69" s="1026"/>
      <c r="AT69" s="1026"/>
      <c r="AU69" s="1026" t="s">
        <v>535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606</v>
      </c>
      <c r="C70" s="1030"/>
      <c r="D70" s="1030"/>
      <c r="E70" s="1030"/>
      <c r="F70" s="1030"/>
      <c r="G70" s="1030"/>
      <c r="H70" s="1030"/>
      <c r="I70" s="1030"/>
      <c r="J70" s="1030"/>
      <c r="K70" s="1030"/>
      <c r="L70" s="1030"/>
      <c r="M70" s="1030"/>
      <c r="N70" s="1030"/>
      <c r="O70" s="1030"/>
      <c r="P70" s="1031"/>
      <c r="Q70" s="1032">
        <v>5321</v>
      </c>
      <c r="R70" s="1026"/>
      <c r="S70" s="1026"/>
      <c r="T70" s="1026"/>
      <c r="U70" s="1026"/>
      <c r="V70" s="1026">
        <v>4836</v>
      </c>
      <c r="W70" s="1026"/>
      <c r="X70" s="1026"/>
      <c r="Y70" s="1026"/>
      <c r="Z70" s="1026"/>
      <c r="AA70" s="1026">
        <v>485</v>
      </c>
      <c r="AB70" s="1026"/>
      <c r="AC70" s="1026"/>
      <c r="AD70" s="1026"/>
      <c r="AE70" s="1026"/>
      <c r="AF70" s="1026">
        <v>485</v>
      </c>
      <c r="AG70" s="1026"/>
      <c r="AH70" s="1026"/>
      <c r="AI70" s="1026"/>
      <c r="AJ70" s="1026"/>
      <c r="AK70" s="1026">
        <v>5</v>
      </c>
      <c r="AL70" s="1026"/>
      <c r="AM70" s="1026"/>
      <c r="AN70" s="1026"/>
      <c r="AO70" s="1026"/>
      <c r="AP70" s="1026" t="s">
        <v>535</v>
      </c>
      <c r="AQ70" s="1026"/>
      <c r="AR70" s="1026"/>
      <c r="AS70" s="1026"/>
      <c r="AT70" s="1026"/>
      <c r="AU70" s="1026" t="s">
        <v>535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607</v>
      </c>
      <c r="C71" s="1030"/>
      <c r="D71" s="1030"/>
      <c r="E71" s="1030"/>
      <c r="F71" s="1030"/>
      <c r="G71" s="1030"/>
      <c r="H71" s="1030"/>
      <c r="I71" s="1030"/>
      <c r="J71" s="1030"/>
      <c r="K71" s="1030"/>
      <c r="L71" s="1030"/>
      <c r="M71" s="1030"/>
      <c r="N71" s="1030"/>
      <c r="O71" s="1030"/>
      <c r="P71" s="1031"/>
      <c r="Q71" s="1032">
        <v>138</v>
      </c>
      <c r="R71" s="1026"/>
      <c r="S71" s="1026"/>
      <c r="T71" s="1026"/>
      <c r="U71" s="1026"/>
      <c r="V71" s="1026">
        <v>68</v>
      </c>
      <c r="W71" s="1026"/>
      <c r="X71" s="1026"/>
      <c r="Y71" s="1026"/>
      <c r="Z71" s="1026"/>
      <c r="AA71" s="1026">
        <v>70</v>
      </c>
      <c r="AB71" s="1026"/>
      <c r="AC71" s="1026"/>
      <c r="AD71" s="1026"/>
      <c r="AE71" s="1026"/>
      <c r="AF71" s="1026">
        <v>70</v>
      </c>
      <c r="AG71" s="1026"/>
      <c r="AH71" s="1026"/>
      <c r="AI71" s="1026"/>
      <c r="AJ71" s="1026"/>
      <c r="AK71" s="1026" t="s">
        <v>535</v>
      </c>
      <c r="AL71" s="1026"/>
      <c r="AM71" s="1026"/>
      <c r="AN71" s="1026"/>
      <c r="AO71" s="1026"/>
      <c r="AP71" s="1026" t="s">
        <v>535</v>
      </c>
      <c r="AQ71" s="1026"/>
      <c r="AR71" s="1026"/>
      <c r="AS71" s="1026"/>
      <c r="AT71" s="1026"/>
      <c r="AU71" s="1026" t="s">
        <v>535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305</v>
      </c>
      <c r="AG109" s="949"/>
      <c r="AH109" s="949"/>
      <c r="AI109" s="949"/>
      <c r="AJ109" s="950"/>
      <c r="AK109" s="951" t="s">
        <v>304</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305</v>
      </c>
      <c r="BW109" s="949"/>
      <c r="BX109" s="949"/>
      <c r="BY109" s="949"/>
      <c r="BZ109" s="950"/>
      <c r="CA109" s="951" t="s">
        <v>304</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305</v>
      </c>
      <c r="DM109" s="949"/>
      <c r="DN109" s="949"/>
      <c r="DO109" s="949"/>
      <c r="DP109" s="950"/>
      <c r="DQ109" s="951" t="s">
        <v>304</v>
      </c>
      <c r="DR109" s="949"/>
      <c r="DS109" s="949"/>
      <c r="DT109" s="949"/>
      <c r="DU109" s="950"/>
      <c r="DV109" s="951" t="s">
        <v>441</v>
      </c>
      <c r="DW109" s="949"/>
      <c r="DX109" s="949"/>
      <c r="DY109" s="949"/>
      <c r="DZ109" s="980"/>
    </row>
    <row r="110" spans="1:131" s="247" customFormat="1" ht="26.25" customHeight="1" x14ac:dyDescent="0.15">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8902134</v>
      </c>
      <c r="AB110" s="942"/>
      <c r="AC110" s="942"/>
      <c r="AD110" s="942"/>
      <c r="AE110" s="943"/>
      <c r="AF110" s="944">
        <v>8704739</v>
      </c>
      <c r="AG110" s="942"/>
      <c r="AH110" s="942"/>
      <c r="AI110" s="942"/>
      <c r="AJ110" s="943"/>
      <c r="AK110" s="944">
        <v>8643756</v>
      </c>
      <c r="AL110" s="942"/>
      <c r="AM110" s="942"/>
      <c r="AN110" s="942"/>
      <c r="AO110" s="943"/>
      <c r="AP110" s="945">
        <v>17.8</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98083733</v>
      </c>
      <c r="BR110" s="889"/>
      <c r="BS110" s="889"/>
      <c r="BT110" s="889"/>
      <c r="BU110" s="889"/>
      <c r="BV110" s="889">
        <v>99037098</v>
      </c>
      <c r="BW110" s="889"/>
      <c r="BX110" s="889"/>
      <c r="BY110" s="889"/>
      <c r="BZ110" s="889"/>
      <c r="CA110" s="889">
        <v>99866640</v>
      </c>
      <c r="CB110" s="889"/>
      <c r="CC110" s="889"/>
      <c r="CD110" s="889"/>
      <c r="CE110" s="889"/>
      <c r="CF110" s="913">
        <v>205.8</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421</v>
      </c>
      <c r="DH110" s="889"/>
      <c r="DI110" s="889"/>
      <c r="DJ110" s="889"/>
      <c r="DK110" s="889"/>
      <c r="DL110" s="889" t="s">
        <v>421</v>
      </c>
      <c r="DM110" s="889"/>
      <c r="DN110" s="889"/>
      <c r="DO110" s="889"/>
      <c r="DP110" s="889"/>
      <c r="DQ110" s="889" t="s">
        <v>421</v>
      </c>
      <c r="DR110" s="889"/>
      <c r="DS110" s="889"/>
      <c r="DT110" s="889"/>
      <c r="DU110" s="889"/>
      <c r="DV110" s="890" t="s">
        <v>421</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421</v>
      </c>
      <c r="AB111" s="970"/>
      <c r="AC111" s="970"/>
      <c r="AD111" s="970"/>
      <c r="AE111" s="971"/>
      <c r="AF111" s="972" t="s">
        <v>410</v>
      </c>
      <c r="AG111" s="970"/>
      <c r="AH111" s="970"/>
      <c r="AI111" s="970"/>
      <c r="AJ111" s="971"/>
      <c r="AK111" s="972" t="s">
        <v>421</v>
      </c>
      <c r="AL111" s="970"/>
      <c r="AM111" s="970"/>
      <c r="AN111" s="970"/>
      <c r="AO111" s="971"/>
      <c r="AP111" s="973" t="s">
        <v>448</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v>632021</v>
      </c>
      <c r="BR111" s="861"/>
      <c r="BS111" s="861"/>
      <c r="BT111" s="861"/>
      <c r="BU111" s="861"/>
      <c r="BV111" s="861">
        <v>669307</v>
      </c>
      <c r="BW111" s="861"/>
      <c r="BX111" s="861"/>
      <c r="BY111" s="861"/>
      <c r="BZ111" s="861"/>
      <c r="CA111" s="861">
        <v>350360</v>
      </c>
      <c r="CB111" s="861"/>
      <c r="CC111" s="861"/>
      <c r="CD111" s="861"/>
      <c r="CE111" s="861"/>
      <c r="CF111" s="922">
        <v>0.7</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448</v>
      </c>
      <c r="DM111" s="861"/>
      <c r="DN111" s="861"/>
      <c r="DO111" s="861"/>
      <c r="DP111" s="861"/>
      <c r="DQ111" s="861" t="s">
        <v>421</v>
      </c>
      <c r="DR111" s="861"/>
      <c r="DS111" s="861"/>
      <c r="DT111" s="861"/>
      <c r="DU111" s="861"/>
      <c r="DV111" s="838" t="s">
        <v>421</v>
      </c>
      <c r="DW111" s="838"/>
      <c r="DX111" s="838"/>
      <c r="DY111" s="838"/>
      <c r="DZ111" s="839"/>
    </row>
    <row r="112" spans="1:131" s="247" customFormat="1" ht="26.25" customHeight="1" x14ac:dyDescent="0.15">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410</v>
      </c>
      <c r="AB112" s="824"/>
      <c r="AC112" s="824"/>
      <c r="AD112" s="824"/>
      <c r="AE112" s="825"/>
      <c r="AF112" s="826" t="s">
        <v>410</v>
      </c>
      <c r="AG112" s="824"/>
      <c r="AH112" s="824"/>
      <c r="AI112" s="824"/>
      <c r="AJ112" s="825"/>
      <c r="AK112" s="826" t="s">
        <v>410</v>
      </c>
      <c r="AL112" s="824"/>
      <c r="AM112" s="824"/>
      <c r="AN112" s="824"/>
      <c r="AO112" s="825"/>
      <c r="AP112" s="871" t="s">
        <v>421</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33407488</v>
      </c>
      <c r="BR112" s="861"/>
      <c r="BS112" s="861"/>
      <c r="BT112" s="861"/>
      <c r="BU112" s="861"/>
      <c r="BV112" s="861">
        <v>34261667</v>
      </c>
      <c r="BW112" s="861"/>
      <c r="BX112" s="861"/>
      <c r="BY112" s="861"/>
      <c r="BZ112" s="861"/>
      <c r="CA112" s="861">
        <v>33944871</v>
      </c>
      <c r="CB112" s="861"/>
      <c r="CC112" s="861"/>
      <c r="CD112" s="861"/>
      <c r="CE112" s="861"/>
      <c r="CF112" s="922">
        <v>69.900000000000006</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410</v>
      </c>
      <c r="DH112" s="861"/>
      <c r="DI112" s="861"/>
      <c r="DJ112" s="861"/>
      <c r="DK112" s="861"/>
      <c r="DL112" s="861" t="s">
        <v>455</v>
      </c>
      <c r="DM112" s="861"/>
      <c r="DN112" s="861"/>
      <c r="DO112" s="861"/>
      <c r="DP112" s="861"/>
      <c r="DQ112" s="861" t="s">
        <v>410</v>
      </c>
      <c r="DR112" s="861"/>
      <c r="DS112" s="861"/>
      <c r="DT112" s="861"/>
      <c r="DU112" s="861"/>
      <c r="DV112" s="838" t="s">
        <v>410</v>
      </c>
      <c r="DW112" s="838"/>
      <c r="DX112" s="838"/>
      <c r="DY112" s="838"/>
      <c r="DZ112" s="839"/>
    </row>
    <row r="113" spans="1:130" s="247" customFormat="1" ht="26.25" customHeight="1" x14ac:dyDescent="0.15">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2835246</v>
      </c>
      <c r="AB113" s="970"/>
      <c r="AC113" s="970"/>
      <c r="AD113" s="970"/>
      <c r="AE113" s="971"/>
      <c r="AF113" s="972">
        <v>2600536</v>
      </c>
      <c r="AG113" s="970"/>
      <c r="AH113" s="970"/>
      <c r="AI113" s="970"/>
      <c r="AJ113" s="971"/>
      <c r="AK113" s="972">
        <v>2629165</v>
      </c>
      <c r="AL113" s="970"/>
      <c r="AM113" s="970"/>
      <c r="AN113" s="970"/>
      <c r="AO113" s="971"/>
      <c r="AP113" s="973">
        <v>5.4</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t="s">
        <v>421</v>
      </c>
      <c r="BR113" s="861"/>
      <c r="BS113" s="861"/>
      <c r="BT113" s="861"/>
      <c r="BU113" s="861"/>
      <c r="BV113" s="861" t="s">
        <v>410</v>
      </c>
      <c r="BW113" s="861"/>
      <c r="BX113" s="861"/>
      <c r="BY113" s="861"/>
      <c r="BZ113" s="861"/>
      <c r="CA113" s="861" t="s">
        <v>448</v>
      </c>
      <c r="CB113" s="861"/>
      <c r="CC113" s="861"/>
      <c r="CD113" s="861"/>
      <c r="CE113" s="861"/>
      <c r="CF113" s="922" t="s">
        <v>410</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421</v>
      </c>
      <c r="DH113" s="824"/>
      <c r="DI113" s="824"/>
      <c r="DJ113" s="824"/>
      <c r="DK113" s="825"/>
      <c r="DL113" s="826" t="s">
        <v>459</v>
      </c>
      <c r="DM113" s="824"/>
      <c r="DN113" s="824"/>
      <c r="DO113" s="824"/>
      <c r="DP113" s="825"/>
      <c r="DQ113" s="826" t="s">
        <v>410</v>
      </c>
      <c r="DR113" s="824"/>
      <c r="DS113" s="824"/>
      <c r="DT113" s="824"/>
      <c r="DU113" s="825"/>
      <c r="DV113" s="871" t="s">
        <v>410</v>
      </c>
      <c r="DW113" s="872"/>
      <c r="DX113" s="872"/>
      <c r="DY113" s="872"/>
      <c r="DZ113" s="873"/>
    </row>
    <row r="114" spans="1:130" s="247" customFormat="1" ht="26.25" customHeight="1" x14ac:dyDescent="0.15">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448</v>
      </c>
      <c r="AB114" s="824"/>
      <c r="AC114" s="824"/>
      <c r="AD114" s="824"/>
      <c r="AE114" s="825"/>
      <c r="AF114" s="826" t="s">
        <v>410</v>
      </c>
      <c r="AG114" s="824"/>
      <c r="AH114" s="824"/>
      <c r="AI114" s="824"/>
      <c r="AJ114" s="825"/>
      <c r="AK114" s="826" t="s">
        <v>410</v>
      </c>
      <c r="AL114" s="824"/>
      <c r="AM114" s="824"/>
      <c r="AN114" s="824"/>
      <c r="AO114" s="825"/>
      <c r="AP114" s="871" t="s">
        <v>455</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18544352</v>
      </c>
      <c r="BR114" s="861"/>
      <c r="BS114" s="861"/>
      <c r="BT114" s="861"/>
      <c r="BU114" s="861"/>
      <c r="BV114" s="861">
        <v>17909046</v>
      </c>
      <c r="BW114" s="861"/>
      <c r="BX114" s="861"/>
      <c r="BY114" s="861"/>
      <c r="BZ114" s="861"/>
      <c r="CA114" s="861">
        <v>18301572</v>
      </c>
      <c r="CB114" s="861"/>
      <c r="CC114" s="861"/>
      <c r="CD114" s="861"/>
      <c r="CE114" s="861"/>
      <c r="CF114" s="922">
        <v>37.700000000000003</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455</v>
      </c>
      <c r="DH114" s="824"/>
      <c r="DI114" s="824"/>
      <c r="DJ114" s="824"/>
      <c r="DK114" s="825"/>
      <c r="DL114" s="826" t="s">
        <v>410</v>
      </c>
      <c r="DM114" s="824"/>
      <c r="DN114" s="824"/>
      <c r="DO114" s="824"/>
      <c r="DP114" s="825"/>
      <c r="DQ114" s="826" t="s">
        <v>448</v>
      </c>
      <c r="DR114" s="824"/>
      <c r="DS114" s="824"/>
      <c r="DT114" s="824"/>
      <c r="DU114" s="825"/>
      <c r="DV114" s="871" t="s">
        <v>421</v>
      </c>
      <c r="DW114" s="872"/>
      <c r="DX114" s="872"/>
      <c r="DY114" s="872"/>
      <c r="DZ114" s="873"/>
    </row>
    <row r="115" spans="1:130" s="247" customFormat="1" ht="26.25" customHeight="1" x14ac:dyDescent="0.15">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491</v>
      </c>
      <c r="AB115" s="970"/>
      <c r="AC115" s="970"/>
      <c r="AD115" s="970"/>
      <c r="AE115" s="971"/>
      <c r="AF115" s="972">
        <v>347</v>
      </c>
      <c r="AG115" s="970"/>
      <c r="AH115" s="970"/>
      <c r="AI115" s="970"/>
      <c r="AJ115" s="971"/>
      <c r="AK115" s="972">
        <v>257</v>
      </c>
      <c r="AL115" s="970"/>
      <c r="AM115" s="970"/>
      <c r="AN115" s="970"/>
      <c r="AO115" s="971"/>
      <c r="AP115" s="973">
        <v>0</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v>556308</v>
      </c>
      <c r="BR115" s="861"/>
      <c r="BS115" s="861"/>
      <c r="BT115" s="861"/>
      <c r="BU115" s="861"/>
      <c r="BV115" s="861">
        <v>556925</v>
      </c>
      <c r="BW115" s="861"/>
      <c r="BX115" s="861"/>
      <c r="BY115" s="861"/>
      <c r="BZ115" s="861"/>
      <c r="CA115" s="861">
        <v>177575</v>
      </c>
      <c r="CB115" s="861"/>
      <c r="CC115" s="861"/>
      <c r="CD115" s="861"/>
      <c r="CE115" s="861"/>
      <c r="CF115" s="922">
        <v>0.4</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632021</v>
      </c>
      <c r="DH115" s="824"/>
      <c r="DI115" s="824"/>
      <c r="DJ115" s="824"/>
      <c r="DK115" s="825"/>
      <c r="DL115" s="826">
        <v>669307</v>
      </c>
      <c r="DM115" s="824"/>
      <c r="DN115" s="824"/>
      <c r="DO115" s="824"/>
      <c r="DP115" s="825"/>
      <c r="DQ115" s="826">
        <v>350360</v>
      </c>
      <c r="DR115" s="824"/>
      <c r="DS115" s="824"/>
      <c r="DT115" s="824"/>
      <c r="DU115" s="825"/>
      <c r="DV115" s="871">
        <v>0.7</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1024</v>
      </c>
      <c r="AB116" s="824"/>
      <c r="AC116" s="824"/>
      <c r="AD116" s="824"/>
      <c r="AE116" s="825"/>
      <c r="AF116" s="826">
        <v>1667</v>
      </c>
      <c r="AG116" s="824"/>
      <c r="AH116" s="824"/>
      <c r="AI116" s="824"/>
      <c r="AJ116" s="825"/>
      <c r="AK116" s="826">
        <v>254</v>
      </c>
      <c r="AL116" s="824"/>
      <c r="AM116" s="824"/>
      <c r="AN116" s="824"/>
      <c r="AO116" s="825"/>
      <c r="AP116" s="871">
        <v>0</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421</v>
      </c>
      <c r="BR116" s="861"/>
      <c r="BS116" s="861"/>
      <c r="BT116" s="861"/>
      <c r="BU116" s="861"/>
      <c r="BV116" s="861" t="s">
        <v>448</v>
      </c>
      <c r="BW116" s="861"/>
      <c r="BX116" s="861"/>
      <c r="BY116" s="861"/>
      <c r="BZ116" s="861"/>
      <c r="CA116" s="861" t="s">
        <v>455</v>
      </c>
      <c r="CB116" s="861"/>
      <c r="CC116" s="861"/>
      <c r="CD116" s="861"/>
      <c r="CE116" s="861"/>
      <c r="CF116" s="922" t="s">
        <v>421</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421</v>
      </c>
      <c r="DH116" s="824"/>
      <c r="DI116" s="824"/>
      <c r="DJ116" s="824"/>
      <c r="DK116" s="825"/>
      <c r="DL116" s="826" t="s">
        <v>410</v>
      </c>
      <c r="DM116" s="824"/>
      <c r="DN116" s="824"/>
      <c r="DO116" s="824"/>
      <c r="DP116" s="825"/>
      <c r="DQ116" s="826" t="s">
        <v>421</v>
      </c>
      <c r="DR116" s="824"/>
      <c r="DS116" s="824"/>
      <c r="DT116" s="824"/>
      <c r="DU116" s="825"/>
      <c r="DV116" s="871" t="s">
        <v>410</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11738895</v>
      </c>
      <c r="AB117" s="956"/>
      <c r="AC117" s="956"/>
      <c r="AD117" s="956"/>
      <c r="AE117" s="957"/>
      <c r="AF117" s="958">
        <v>11307289</v>
      </c>
      <c r="AG117" s="956"/>
      <c r="AH117" s="956"/>
      <c r="AI117" s="956"/>
      <c r="AJ117" s="957"/>
      <c r="AK117" s="958">
        <v>11273432</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421</v>
      </c>
      <c r="BR117" s="861"/>
      <c r="BS117" s="861"/>
      <c r="BT117" s="861"/>
      <c r="BU117" s="861"/>
      <c r="BV117" s="861" t="s">
        <v>459</v>
      </c>
      <c r="BW117" s="861"/>
      <c r="BX117" s="861"/>
      <c r="BY117" s="861"/>
      <c r="BZ117" s="861"/>
      <c r="CA117" s="861" t="s">
        <v>421</v>
      </c>
      <c r="CB117" s="861"/>
      <c r="CC117" s="861"/>
      <c r="CD117" s="861"/>
      <c r="CE117" s="861"/>
      <c r="CF117" s="922" t="s">
        <v>455</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455</v>
      </c>
      <c r="DH117" s="824"/>
      <c r="DI117" s="824"/>
      <c r="DJ117" s="824"/>
      <c r="DK117" s="825"/>
      <c r="DL117" s="826" t="s">
        <v>421</v>
      </c>
      <c r="DM117" s="824"/>
      <c r="DN117" s="824"/>
      <c r="DO117" s="824"/>
      <c r="DP117" s="825"/>
      <c r="DQ117" s="826" t="s">
        <v>455</v>
      </c>
      <c r="DR117" s="824"/>
      <c r="DS117" s="824"/>
      <c r="DT117" s="824"/>
      <c r="DU117" s="825"/>
      <c r="DV117" s="871" t="s">
        <v>421</v>
      </c>
      <c r="DW117" s="872"/>
      <c r="DX117" s="872"/>
      <c r="DY117" s="872"/>
      <c r="DZ117" s="873"/>
    </row>
    <row r="118" spans="1:130" s="247" customFormat="1" ht="26.25" customHeight="1" x14ac:dyDescent="0.15">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305</v>
      </c>
      <c r="AG118" s="949"/>
      <c r="AH118" s="949"/>
      <c r="AI118" s="949"/>
      <c r="AJ118" s="950"/>
      <c r="AK118" s="951" t="s">
        <v>304</v>
      </c>
      <c r="AL118" s="949"/>
      <c r="AM118" s="949"/>
      <c r="AN118" s="949"/>
      <c r="AO118" s="950"/>
      <c r="AP118" s="952" t="s">
        <v>441</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421</v>
      </c>
      <c r="BR118" s="892"/>
      <c r="BS118" s="892"/>
      <c r="BT118" s="892"/>
      <c r="BU118" s="892"/>
      <c r="BV118" s="892" t="s">
        <v>455</v>
      </c>
      <c r="BW118" s="892"/>
      <c r="BX118" s="892"/>
      <c r="BY118" s="892"/>
      <c r="BZ118" s="892"/>
      <c r="CA118" s="892" t="s">
        <v>421</v>
      </c>
      <c r="CB118" s="892"/>
      <c r="CC118" s="892"/>
      <c r="CD118" s="892"/>
      <c r="CE118" s="892"/>
      <c r="CF118" s="922" t="s">
        <v>455</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421</v>
      </c>
      <c r="DH118" s="824"/>
      <c r="DI118" s="824"/>
      <c r="DJ118" s="824"/>
      <c r="DK118" s="825"/>
      <c r="DL118" s="826" t="s">
        <v>455</v>
      </c>
      <c r="DM118" s="824"/>
      <c r="DN118" s="824"/>
      <c r="DO118" s="824"/>
      <c r="DP118" s="825"/>
      <c r="DQ118" s="826" t="s">
        <v>455</v>
      </c>
      <c r="DR118" s="824"/>
      <c r="DS118" s="824"/>
      <c r="DT118" s="824"/>
      <c r="DU118" s="825"/>
      <c r="DV118" s="871" t="s">
        <v>421</v>
      </c>
      <c r="DW118" s="872"/>
      <c r="DX118" s="872"/>
      <c r="DY118" s="872"/>
      <c r="DZ118" s="873"/>
    </row>
    <row r="119" spans="1:130" s="247" customFormat="1" ht="26.25" customHeight="1" x14ac:dyDescent="0.15">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455</v>
      </c>
      <c r="AB119" s="942"/>
      <c r="AC119" s="942"/>
      <c r="AD119" s="942"/>
      <c r="AE119" s="943"/>
      <c r="AF119" s="944" t="s">
        <v>421</v>
      </c>
      <c r="AG119" s="942"/>
      <c r="AH119" s="942"/>
      <c r="AI119" s="942"/>
      <c r="AJ119" s="943"/>
      <c r="AK119" s="944" t="s">
        <v>455</v>
      </c>
      <c r="AL119" s="942"/>
      <c r="AM119" s="942"/>
      <c r="AN119" s="942"/>
      <c r="AO119" s="943"/>
      <c r="AP119" s="945" t="s">
        <v>455</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474</v>
      </c>
      <c r="BP119" s="925"/>
      <c r="BQ119" s="929">
        <v>151223902</v>
      </c>
      <c r="BR119" s="892"/>
      <c r="BS119" s="892"/>
      <c r="BT119" s="892"/>
      <c r="BU119" s="892"/>
      <c r="BV119" s="892">
        <v>152434043</v>
      </c>
      <c r="BW119" s="892"/>
      <c r="BX119" s="892"/>
      <c r="BY119" s="892"/>
      <c r="BZ119" s="892"/>
      <c r="CA119" s="892">
        <v>152641018</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459</v>
      </c>
      <c r="DH119" s="807"/>
      <c r="DI119" s="807"/>
      <c r="DJ119" s="807"/>
      <c r="DK119" s="808"/>
      <c r="DL119" s="809" t="s">
        <v>421</v>
      </c>
      <c r="DM119" s="807"/>
      <c r="DN119" s="807"/>
      <c r="DO119" s="807"/>
      <c r="DP119" s="808"/>
      <c r="DQ119" s="809" t="s">
        <v>421</v>
      </c>
      <c r="DR119" s="807"/>
      <c r="DS119" s="807"/>
      <c r="DT119" s="807"/>
      <c r="DU119" s="808"/>
      <c r="DV119" s="895" t="s">
        <v>421</v>
      </c>
      <c r="DW119" s="896"/>
      <c r="DX119" s="896"/>
      <c r="DY119" s="896"/>
      <c r="DZ119" s="897"/>
    </row>
    <row r="120" spans="1:130" s="247" customFormat="1" ht="26.25" customHeight="1" x14ac:dyDescent="0.15">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421</v>
      </c>
      <c r="AB120" s="824"/>
      <c r="AC120" s="824"/>
      <c r="AD120" s="824"/>
      <c r="AE120" s="825"/>
      <c r="AF120" s="826" t="s">
        <v>455</v>
      </c>
      <c r="AG120" s="824"/>
      <c r="AH120" s="824"/>
      <c r="AI120" s="824"/>
      <c r="AJ120" s="825"/>
      <c r="AK120" s="826" t="s">
        <v>455</v>
      </c>
      <c r="AL120" s="824"/>
      <c r="AM120" s="824"/>
      <c r="AN120" s="824"/>
      <c r="AO120" s="825"/>
      <c r="AP120" s="871" t="s">
        <v>421</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13208290</v>
      </c>
      <c r="BR120" s="889"/>
      <c r="BS120" s="889"/>
      <c r="BT120" s="889"/>
      <c r="BU120" s="889"/>
      <c r="BV120" s="889">
        <v>13435812</v>
      </c>
      <c r="BW120" s="889"/>
      <c r="BX120" s="889"/>
      <c r="BY120" s="889"/>
      <c r="BZ120" s="889"/>
      <c r="CA120" s="889">
        <v>13146933</v>
      </c>
      <c r="CB120" s="889"/>
      <c r="CC120" s="889"/>
      <c r="CD120" s="889"/>
      <c r="CE120" s="889"/>
      <c r="CF120" s="913">
        <v>27.1</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23151200</v>
      </c>
      <c r="DH120" s="889"/>
      <c r="DI120" s="889"/>
      <c r="DJ120" s="889"/>
      <c r="DK120" s="889"/>
      <c r="DL120" s="889">
        <v>23538826</v>
      </c>
      <c r="DM120" s="889"/>
      <c r="DN120" s="889"/>
      <c r="DO120" s="889"/>
      <c r="DP120" s="889"/>
      <c r="DQ120" s="889">
        <v>24071520</v>
      </c>
      <c r="DR120" s="889"/>
      <c r="DS120" s="889"/>
      <c r="DT120" s="889"/>
      <c r="DU120" s="889"/>
      <c r="DV120" s="890">
        <v>49.6</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421</v>
      </c>
      <c r="AB121" s="824"/>
      <c r="AC121" s="824"/>
      <c r="AD121" s="824"/>
      <c r="AE121" s="825"/>
      <c r="AF121" s="826" t="s">
        <v>455</v>
      </c>
      <c r="AG121" s="824"/>
      <c r="AH121" s="824"/>
      <c r="AI121" s="824"/>
      <c r="AJ121" s="825"/>
      <c r="AK121" s="826" t="s">
        <v>459</v>
      </c>
      <c r="AL121" s="824"/>
      <c r="AM121" s="824"/>
      <c r="AN121" s="824"/>
      <c r="AO121" s="825"/>
      <c r="AP121" s="871" t="s">
        <v>455</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24853347</v>
      </c>
      <c r="BR121" s="861"/>
      <c r="BS121" s="861"/>
      <c r="BT121" s="861"/>
      <c r="BU121" s="861"/>
      <c r="BV121" s="861">
        <v>28770657</v>
      </c>
      <c r="BW121" s="861"/>
      <c r="BX121" s="861"/>
      <c r="BY121" s="861"/>
      <c r="BZ121" s="861"/>
      <c r="CA121" s="861">
        <v>29221978</v>
      </c>
      <c r="CB121" s="861"/>
      <c r="CC121" s="861"/>
      <c r="CD121" s="861"/>
      <c r="CE121" s="861"/>
      <c r="CF121" s="922">
        <v>60.2</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9058127</v>
      </c>
      <c r="DH121" s="861"/>
      <c r="DI121" s="861"/>
      <c r="DJ121" s="861"/>
      <c r="DK121" s="861"/>
      <c r="DL121" s="861">
        <v>9125287</v>
      </c>
      <c r="DM121" s="861"/>
      <c r="DN121" s="861"/>
      <c r="DO121" s="861"/>
      <c r="DP121" s="861"/>
      <c r="DQ121" s="861">
        <v>8437396</v>
      </c>
      <c r="DR121" s="861"/>
      <c r="DS121" s="861"/>
      <c r="DT121" s="861"/>
      <c r="DU121" s="861"/>
      <c r="DV121" s="838">
        <v>17.399999999999999</v>
      </c>
      <c r="DW121" s="838"/>
      <c r="DX121" s="838"/>
      <c r="DY121" s="838"/>
      <c r="DZ121" s="839"/>
    </row>
    <row r="122" spans="1:130" s="247" customFormat="1" ht="26.25" customHeight="1" x14ac:dyDescent="0.15">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421</v>
      </c>
      <c r="AB122" s="824"/>
      <c r="AC122" s="824"/>
      <c r="AD122" s="824"/>
      <c r="AE122" s="825"/>
      <c r="AF122" s="826" t="s">
        <v>459</v>
      </c>
      <c r="AG122" s="824"/>
      <c r="AH122" s="824"/>
      <c r="AI122" s="824"/>
      <c r="AJ122" s="825"/>
      <c r="AK122" s="826" t="s">
        <v>459</v>
      </c>
      <c r="AL122" s="824"/>
      <c r="AM122" s="824"/>
      <c r="AN122" s="824"/>
      <c r="AO122" s="825"/>
      <c r="AP122" s="871" t="s">
        <v>459</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75141283</v>
      </c>
      <c r="BR122" s="892"/>
      <c r="BS122" s="892"/>
      <c r="BT122" s="892"/>
      <c r="BU122" s="892"/>
      <c r="BV122" s="892">
        <v>75108476</v>
      </c>
      <c r="BW122" s="892"/>
      <c r="BX122" s="892"/>
      <c r="BY122" s="892"/>
      <c r="BZ122" s="892"/>
      <c r="CA122" s="892">
        <v>75120204</v>
      </c>
      <c r="CB122" s="892"/>
      <c r="CC122" s="892"/>
      <c r="CD122" s="892"/>
      <c r="CE122" s="892"/>
      <c r="CF122" s="893">
        <v>154.80000000000001</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v>645919</v>
      </c>
      <c r="DH122" s="861"/>
      <c r="DI122" s="861"/>
      <c r="DJ122" s="861"/>
      <c r="DK122" s="861"/>
      <c r="DL122" s="861">
        <v>1093732</v>
      </c>
      <c r="DM122" s="861"/>
      <c r="DN122" s="861"/>
      <c r="DO122" s="861"/>
      <c r="DP122" s="861"/>
      <c r="DQ122" s="861">
        <v>984512</v>
      </c>
      <c r="DR122" s="861"/>
      <c r="DS122" s="861"/>
      <c r="DT122" s="861"/>
      <c r="DU122" s="861"/>
      <c r="DV122" s="838">
        <v>2</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421</v>
      </c>
      <c r="AB123" s="824"/>
      <c r="AC123" s="824"/>
      <c r="AD123" s="824"/>
      <c r="AE123" s="825"/>
      <c r="AF123" s="826" t="s">
        <v>421</v>
      </c>
      <c r="AG123" s="824"/>
      <c r="AH123" s="824"/>
      <c r="AI123" s="824"/>
      <c r="AJ123" s="825"/>
      <c r="AK123" s="826" t="s">
        <v>421</v>
      </c>
      <c r="AL123" s="824"/>
      <c r="AM123" s="824"/>
      <c r="AN123" s="824"/>
      <c r="AO123" s="825"/>
      <c r="AP123" s="871" t="s">
        <v>421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485</v>
      </c>
      <c r="BP123" s="925"/>
      <c r="BQ123" s="879">
        <v>113202920</v>
      </c>
      <c r="BR123" s="880"/>
      <c r="BS123" s="880"/>
      <c r="BT123" s="880"/>
      <c r="BU123" s="880"/>
      <c r="BV123" s="880">
        <v>117314945</v>
      </c>
      <c r="BW123" s="880"/>
      <c r="BX123" s="880"/>
      <c r="BY123" s="880"/>
      <c r="BZ123" s="880"/>
      <c r="CA123" s="880">
        <v>117489115</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v>274124</v>
      </c>
      <c r="DH123" s="824"/>
      <c r="DI123" s="824"/>
      <c r="DJ123" s="824"/>
      <c r="DK123" s="825"/>
      <c r="DL123" s="826">
        <v>280000</v>
      </c>
      <c r="DM123" s="824"/>
      <c r="DN123" s="824"/>
      <c r="DO123" s="824"/>
      <c r="DP123" s="825"/>
      <c r="DQ123" s="826">
        <v>280752</v>
      </c>
      <c r="DR123" s="824"/>
      <c r="DS123" s="824"/>
      <c r="DT123" s="824"/>
      <c r="DU123" s="825"/>
      <c r="DV123" s="871">
        <v>0.6</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410</v>
      </c>
      <c r="AB124" s="824"/>
      <c r="AC124" s="824"/>
      <c r="AD124" s="824"/>
      <c r="AE124" s="825"/>
      <c r="AF124" s="826" t="s">
        <v>487</v>
      </c>
      <c r="AG124" s="824"/>
      <c r="AH124" s="824"/>
      <c r="AI124" s="824"/>
      <c r="AJ124" s="825"/>
      <c r="AK124" s="826" t="s">
        <v>488</v>
      </c>
      <c r="AL124" s="824"/>
      <c r="AM124" s="824"/>
      <c r="AN124" s="824"/>
      <c r="AO124" s="825"/>
      <c r="AP124" s="871" t="s">
        <v>489</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79.099999999999994</v>
      </c>
      <c r="BR124" s="878"/>
      <c r="BS124" s="878"/>
      <c r="BT124" s="878"/>
      <c r="BU124" s="878"/>
      <c r="BV124" s="878">
        <v>72.900000000000006</v>
      </c>
      <c r="BW124" s="878"/>
      <c r="BX124" s="878"/>
      <c r="BY124" s="878"/>
      <c r="BZ124" s="878"/>
      <c r="CA124" s="878">
        <v>72.400000000000006</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v>278118</v>
      </c>
      <c r="DH124" s="807"/>
      <c r="DI124" s="807"/>
      <c r="DJ124" s="807"/>
      <c r="DK124" s="808"/>
      <c r="DL124" s="809">
        <v>223822</v>
      </c>
      <c r="DM124" s="807"/>
      <c r="DN124" s="807"/>
      <c r="DO124" s="807"/>
      <c r="DP124" s="808"/>
      <c r="DQ124" s="809">
        <v>170691</v>
      </c>
      <c r="DR124" s="807"/>
      <c r="DS124" s="807"/>
      <c r="DT124" s="807"/>
      <c r="DU124" s="808"/>
      <c r="DV124" s="895">
        <v>0.4</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492</v>
      </c>
      <c r="AB125" s="824"/>
      <c r="AC125" s="824"/>
      <c r="AD125" s="824"/>
      <c r="AE125" s="825"/>
      <c r="AF125" s="826" t="s">
        <v>410</v>
      </c>
      <c r="AG125" s="824"/>
      <c r="AH125" s="824"/>
      <c r="AI125" s="824"/>
      <c r="AJ125" s="825"/>
      <c r="AK125" s="826" t="s">
        <v>493</v>
      </c>
      <c r="AL125" s="824"/>
      <c r="AM125" s="824"/>
      <c r="AN125" s="824"/>
      <c r="AO125" s="825"/>
      <c r="AP125" s="871" t="s">
        <v>410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496</v>
      </c>
      <c r="DH125" s="889"/>
      <c r="DI125" s="889"/>
      <c r="DJ125" s="889"/>
      <c r="DK125" s="889"/>
      <c r="DL125" s="889" t="s">
        <v>497</v>
      </c>
      <c r="DM125" s="889"/>
      <c r="DN125" s="889"/>
      <c r="DO125" s="889"/>
      <c r="DP125" s="889"/>
      <c r="DQ125" s="889" t="s">
        <v>498</v>
      </c>
      <c r="DR125" s="889"/>
      <c r="DS125" s="889"/>
      <c r="DT125" s="889"/>
      <c r="DU125" s="889"/>
      <c r="DV125" s="890" t="s">
        <v>499</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496</v>
      </c>
      <c r="AB126" s="824"/>
      <c r="AC126" s="824"/>
      <c r="AD126" s="824"/>
      <c r="AE126" s="825"/>
      <c r="AF126" s="826" t="s">
        <v>498</v>
      </c>
      <c r="AG126" s="824"/>
      <c r="AH126" s="824"/>
      <c r="AI126" s="824"/>
      <c r="AJ126" s="825"/>
      <c r="AK126" s="826" t="s">
        <v>500</v>
      </c>
      <c r="AL126" s="824"/>
      <c r="AM126" s="824"/>
      <c r="AN126" s="824"/>
      <c r="AO126" s="825"/>
      <c r="AP126" s="871" t="s">
        <v>488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501</v>
      </c>
      <c r="CQ126" s="794"/>
      <c r="CR126" s="794"/>
      <c r="CS126" s="794"/>
      <c r="CT126" s="794"/>
      <c r="CU126" s="794"/>
      <c r="CV126" s="794"/>
      <c r="CW126" s="794"/>
      <c r="CX126" s="794"/>
      <c r="CY126" s="794"/>
      <c r="CZ126" s="794"/>
      <c r="DA126" s="794"/>
      <c r="DB126" s="794"/>
      <c r="DC126" s="794"/>
      <c r="DD126" s="794"/>
      <c r="DE126" s="794"/>
      <c r="DF126" s="795"/>
      <c r="DG126" s="860">
        <v>176251</v>
      </c>
      <c r="DH126" s="861"/>
      <c r="DI126" s="861"/>
      <c r="DJ126" s="861"/>
      <c r="DK126" s="861"/>
      <c r="DL126" s="861">
        <v>176868</v>
      </c>
      <c r="DM126" s="861"/>
      <c r="DN126" s="861"/>
      <c r="DO126" s="861"/>
      <c r="DP126" s="861"/>
      <c r="DQ126" s="861">
        <v>177575</v>
      </c>
      <c r="DR126" s="861"/>
      <c r="DS126" s="861"/>
      <c r="DT126" s="861"/>
      <c r="DU126" s="861"/>
      <c r="DV126" s="838">
        <v>0.4</v>
      </c>
      <c r="DW126" s="838"/>
      <c r="DX126" s="838"/>
      <c r="DY126" s="838"/>
      <c r="DZ126" s="839"/>
    </row>
    <row r="127" spans="1:130" s="247" customFormat="1" ht="26.25" customHeight="1" x14ac:dyDescent="0.15">
      <c r="A127" s="866"/>
      <c r="B127" s="867"/>
      <c r="C127" s="885" t="s">
        <v>502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491</v>
      </c>
      <c r="AB127" s="824"/>
      <c r="AC127" s="824"/>
      <c r="AD127" s="824"/>
      <c r="AE127" s="825"/>
      <c r="AF127" s="826">
        <v>347</v>
      </c>
      <c r="AG127" s="824"/>
      <c r="AH127" s="824"/>
      <c r="AI127" s="824"/>
      <c r="AJ127" s="825"/>
      <c r="AK127" s="826">
        <v>257</v>
      </c>
      <c r="AL127" s="824"/>
      <c r="AM127" s="824"/>
      <c r="AN127" s="824"/>
      <c r="AO127" s="825"/>
      <c r="AP127" s="871">
        <v>0</v>
      </c>
      <c r="AQ127" s="872"/>
      <c r="AR127" s="872"/>
      <c r="AS127" s="872"/>
      <c r="AT127" s="873"/>
      <c r="AU127" s="283"/>
      <c r="AV127" s="283"/>
      <c r="AW127" s="283"/>
      <c r="AX127" s="888" t="s">
        <v>503</v>
      </c>
      <c r="AY127" s="856"/>
      <c r="AZ127" s="856"/>
      <c r="BA127" s="856"/>
      <c r="BB127" s="856"/>
      <c r="BC127" s="856"/>
      <c r="BD127" s="856"/>
      <c r="BE127" s="857"/>
      <c r="BF127" s="855" t="s">
        <v>504</v>
      </c>
      <c r="BG127" s="856"/>
      <c r="BH127" s="856"/>
      <c r="BI127" s="856"/>
      <c r="BJ127" s="856"/>
      <c r="BK127" s="856"/>
      <c r="BL127" s="857"/>
      <c r="BM127" s="855" t="s">
        <v>505</v>
      </c>
      <c r="BN127" s="856"/>
      <c r="BO127" s="856"/>
      <c r="BP127" s="856"/>
      <c r="BQ127" s="856"/>
      <c r="BR127" s="856"/>
      <c r="BS127" s="857"/>
      <c r="BT127" s="855" t="s">
        <v>506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507</v>
      </c>
      <c r="CQ127" s="794"/>
      <c r="CR127" s="794"/>
      <c r="CS127" s="794"/>
      <c r="CT127" s="794"/>
      <c r="CU127" s="794"/>
      <c r="CV127" s="794"/>
      <c r="CW127" s="794"/>
      <c r="CX127" s="794"/>
      <c r="CY127" s="794"/>
      <c r="CZ127" s="794"/>
      <c r="DA127" s="794"/>
      <c r="DB127" s="794"/>
      <c r="DC127" s="794"/>
      <c r="DD127" s="794"/>
      <c r="DE127" s="794"/>
      <c r="DF127" s="795"/>
      <c r="DG127" s="860" t="s">
        <v>498</v>
      </c>
      <c r="DH127" s="861"/>
      <c r="DI127" s="861"/>
      <c r="DJ127" s="861"/>
      <c r="DK127" s="861"/>
      <c r="DL127" s="861" t="s">
        <v>497</v>
      </c>
      <c r="DM127" s="861"/>
      <c r="DN127" s="861"/>
      <c r="DO127" s="861"/>
      <c r="DP127" s="861"/>
      <c r="DQ127" s="861" t="s">
        <v>410</v>
      </c>
      <c r="DR127" s="861"/>
      <c r="DS127" s="861"/>
      <c r="DT127" s="861"/>
      <c r="DU127" s="861"/>
      <c r="DV127" s="838" t="s">
        <v>496</v>
      </c>
      <c r="DW127" s="838"/>
      <c r="DX127" s="838"/>
      <c r="DY127" s="838"/>
      <c r="DZ127" s="839"/>
    </row>
    <row r="128" spans="1:130" s="247" customFormat="1" ht="26.25" customHeight="1" thickBot="1" x14ac:dyDescent="0.2">
      <c r="A128" s="840" t="s">
        <v>508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509</v>
      </c>
      <c r="X128" s="842"/>
      <c r="Y128" s="842"/>
      <c r="Z128" s="843"/>
      <c r="AA128" s="844">
        <v>2318352</v>
      </c>
      <c r="AB128" s="845"/>
      <c r="AC128" s="845"/>
      <c r="AD128" s="845"/>
      <c r="AE128" s="846"/>
      <c r="AF128" s="847">
        <v>2491700</v>
      </c>
      <c r="AG128" s="845"/>
      <c r="AH128" s="845"/>
      <c r="AI128" s="845"/>
      <c r="AJ128" s="846"/>
      <c r="AK128" s="847">
        <v>2477712</v>
      </c>
      <c r="AL128" s="845"/>
      <c r="AM128" s="845"/>
      <c r="AN128" s="845"/>
      <c r="AO128" s="846"/>
      <c r="AP128" s="848"/>
      <c r="AQ128" s="849"/>
      <c r="AR128" s="849"/>
      <c r="AS128" s="849"/>
      <c r="AT128" s="850"/>
      <c r="AU128" s="283"/>
      <c r="AV128" s="283"/>
      <c r="AW128" s="283"/>
      <c r="AX128" s="851" t="s">
        <v>510</v>
      </c>
      <c r="AY128" s="852"/>
      <c r="AZ128" s="852"/>
      <c r="BA128" s="852"/>
      <c r="BB128" s="852"/>
      <c r="BC128" s="852"/>
      <c r="BD128" s="852"/>
      <c r="BE128" s="853"/>
      <c r="BF128" s="830" t="s">
        <v>496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511</v>
      </c>
      <c r="CQ128" s="772"/>
      <c r="CR128" s="772"/>
      <c r="CS128" s="772"/>
      <c r="CT128" s="772"/>
      <c r="CU128" s="772"/>
      <c r="CV128" s="772"/>
      <c r="CW128" s="772"/>
      <c r="CX128" s="772"/>
      <c r="CY128" s="772"/>
      <c r="CZ128" s="772"/>
      <c r="DA128" s="772"/>
      <c r="DB128" s="772"/>
      <c r="DC128" s="772"/>
      <c r="DD128" s="772"/>
      <c r="DE128" s="772"/>
      <c r="DF128" s="773"/>
      <c r="DG128" s="834">
        <v>380057</v>
      </c>
      <c r="DH128" s="835"/>
      <c r="DI128" s="835"/>
      <c r="DJ128" s="835"/>
      <c r="DK128" s="835"/>
      <c r="DL128" s="835">
        <v>380057</v>
      </c>
      <c r="DM128" s="835"/>
      <c r="DN128" s="835"/>
      <c r="DO128" s="835"/>
      <c r="DP128" s="835"/>
      <c r="DQ128" s="835" t="s">
        <v>496</v>
      </c>
      <c r="DR128" s="835"/>
      <c r="DS128" s="835"/>
      <c r="DT128" s="835"/>
      <c r="DU128" s="835"/>
      <c r="DV128" s="836" t="s">
        <v>498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512</v>
      </c>
      <c r="X129" s="821"/>
      <c r="Y129" s="821"/>
      <c r="Z129" s="822"/>
      <c r="AA129" s="823">
        <v>54197718</v>
      </c>
      <c r="AB129" s="824"/>
      <c r="AC129" s="824"/>
      <c r="AD129" s="824"/>
      <c r="AE129" s="825"/>
      <c r="AF129" s="826">
        <v>54013006</v>
      </c>
      <c r="AG129" s="824"/>
      <c r="AH129" s="824"/>
      <c r="AI129" s="824"/>
      <c r="AJ129" s="825"/>
      <c r="AK129" s="826">
        <v>54393319</v>
      </c>
      <c r="AL129" s="824"/>
      <c r="AM129" s="824"/>
      <c r="AN129" s="824"/>
      <c r="AO129" s="825"/>
      <c r="AP129" s="827"/>
      <c r="AQ129" s="828"/>
      <c r="AR129" s="828"/>
      <c r="AS129" s="828"/>
      <c r="AT129" s="829"/>
      <c r="AU129" s="285"/>
      <c r="AV129" s="285"/>
      <c r="AW129" s="285"/>
      <c r="AX129" s="793" t="s">
        <v>513</v>
      </c>
      <c r="AY129" s="794"/>
      <c r="AZ129" s="794"/>
      <c r="BA129" s="794"/>
      <c r="BB129" s="794"/>
      <c r="BC129" s="794"/>
      <c r="BD129" s="794"/>
      <c r="BE129" s="795"/>
      <c r="BF129" s="813" t="s">
        <v>410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515</v>
      </c>
      <c r="X130" s="821"/>
      <c r="Y130" s="821"/>
      <c r="Z130" s="822"/>
      <c r="AA130" s="823">
        <v>6175462</v>
      </c>
      <c r="AB130" s="824"/>
      <c r="AC130" s="824"/>
      <c r="AD130" s="824"/>
      <c r="AE130" s="825"/>
      <c r="AF130" s="826">
        <v>5891542</v>
      </c>
      <c r="AG130" s="824"/>
      <c r="AH130" s="824"/>
      <c r="AI130" s="824"/>
      <c r="AJ130" s="825"/>
      <c r="AK130" s="826">
        <v>5864688</v>
      </c>
      <c r="AL130" s="824"/>
      <c r="AM130" s="824"/>
      <c r="AN130" s="824"/>
      <c r="AO130" s="825"/>
      <c r="AP130" s="827"/>
      <c r="AQ130" s="828"/>
      <c r="AR130" s="828"/>
      <c r="AS130" s="828"/>
      <c r="AT130" s="829"/>
      <c r="AU130" s="285"/>
      <c r="AV130" s="285"/>
      <c r="AW130" s="285"/>
      <c r="AX130" s="793" t="s">
        <v>516</v>
      </c>
      <c r="AY130" s="794"/>
      <c r="AZ130" s="794"/>
      <c r="BA130" s="794"/>
      <c r="BB130" s="794"/>
      <c r="BC130" s="794"/>
      <c r="BD130" s="794"/>
      <c r="BE130" s="795"/>
      <c r="BF130" s="796">
        <v>6.2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517</v>
      </c>
      <c r="X131" s="804"/>
      <c r="Y131" s="804"/>
      <c r="Z131" s="805"/>
      <c r="AA131" s="806">
        <v>48022256</v>
      </c>
      <c r="AB131" s="807"/>
      <c r="AC131" s="807"/>
      <c r="AD131" s="807"/>
      <c r="AE131" s="808"/>
      <c r="AF131" s="809">
        <v>48121464</v>
      </c>
      <c r="AG131" s="807"/>
      <c r="AH131" s="807"/>
      <c r="AI131" s="807"/>
      <c r="AJ131" s="808"/>
      <c r="AK131" s="809">
        <v>48528631</v>
      </c>
      <c r="AL131" s="807"/>
      <c r="AM131" s="807"/>
      <c r="AN131" s="807"/>
      <c r="AO131" s="808"/>
      <c r="AP131" s="810"/>
      <c r="AQ131" s="811"/>
      <c r="AR131" s="811"/>
      <c r="AS131" s="811"/>
      <c r="AT131" s="812"/>
      <c r="AU131" s="285"/>
      <c r="AV131" s="285"/>
      <c r="AW131" s="285"/>
      <c r="AX131" s="771" t="s">
        <v>518</v>
      </c>
      <c r="AY131" s="772"/>
      <c r="AZ131" s="772"/>
      <c r="BA131" s="772"/>
      <c r="BB131" s="772"/>
      <c r="BC131" s="772"/>
      <c r="BD131" s="772"/>
      <c r="BE131" s="773"/>
      <c r="BF131" s="774">
        <v>72.400000000000006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520</v>
      </c>
      <c r="W132" s="784"/>
      <c r="X132" s="784"/>
      <c r="Y132" s="784"/>
      <c r="Z132" s="785"/>
      <c r="AA132" s="786">
        <v>6.7574522110000004</v>
      </c>
      <c r="AB132" s="787"/>
      <c r="AC132" s="787"/>
      <c r="AD132" s="787"/>
      <c r="AE132" s="788"/>
      <c r="AF132" s="789">
        <v>6.076388283</v>
      </c>
      <c r="AG132" s="787"/>
      <c r="AH132" s="787"/>
      <c r="AI132" s="787"/>
      <c r="AJ132" s="788"/>
      <c r="AK132" s="789">
        <v>6.0397994739999996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521</v>
      </c>
      <c r="W133" s="763"/>
      <c r="X133" s="763"/>
      <c r="Y133" s="763"/>
      <c r="Z133" s="764"/>
      <c r="AA133" s="765">
        <v>6.6</v>
      </c>
      <c r="AB133" s="766"/>
      <c r="AC133" s="766"/>
      <c r="AD133" s="766"/>
      <c r="AE133" s="767"/>
      <c r="AF133" s="765">
        <v>6.5</v>
      </c>
      <c r="AG133" s="766"/>
      <c r="AH133" s="766"/>
      <c r="AI133" s="766"/>
      <c r="AJ133" s="767"/>
      <c r="AK133" s="765">
        <v>6.2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KNipLDkqnlH05sGYiXQgx1hqn6AxWh8Ay7omr/tYknzseBfbM0i+tmrssJy2nlH64Mn/Py6yJdRSUqWEuR3eQ==" saltValue="v0DYW6VMCpSgnvfpBAdZ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D3wHZZvnC1s408AGTql4sm0BBi2P/bObX9hlJt8mdX3j+ZaSggaJuV5EIRuUz42ZTebTv7S/9yEcF0aSPutQg==" saltValue="APqV+T0V/fKclHhhAw204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Gh+c1x7sPRw2Kug+CPreBd6OOOPPbT53IuUxbOlOreH3DhwjcGF2d+k1GUJDkvxyezLq2YYR/t2jEbBIrjyw==" saltValue="4ZDoaUfqrgYrssqW8suf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525</v>
      </c>
      <c r="AP7" s="304"/>
      <c r="AQ7" s="305" t="s">
        <v>526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527</v>
      </c>
      <c r="AQ8" s="311" t="s">
        <v>528</v>
      </c>
      <c r="AR8" s="312" t="s">
        <v>529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530</v>
      </c>
      <c r="AL9" s="1193"/>
      <c r="AM9" s="1193"/>
      <c r="AN9" s="1194"/>
      <c r="AO9" s="313">
        <v>18182747</v>
      </c>
      <c r="AP9" s="313">
        <v>71853</v>
      </c>
      <c r="AQ9" s="314">
        <v>56205</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531</v>
      </c>
      <c r="AL10" s="1193"/>
      <c r="AM10" s="1193"/>
      <c r="AN10" s="1194"/>
      <c r="AO10" s="316">
        <v>861019</v>
      </c>
      <c r="AP10" s="316">
        <v>3403</v>
      </c>
      <c r="AQ10" s="317">
        <v>3535</v>
      </c>
      <c r="AR10" s="318">
        <v>-3.7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532</v>
      </c>
      <c r="AL11" s="1193"/>
      <c r="AM11" s="1193"/>
      <c r="AN11" s="1194"/>
      <c r="AO11" s="316">
        <v>2644</v>
      </c>
      <c r="AP11" s="316">
        <v>10</v>
      </c>
      <c r="AQ11" s="317">
        <v>1601</v>
      </c>
      <c r="AR11" s="318">
        <v>-99.4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533</v>
      </c>
      <c r="AL12" s="1193"/>
      <c r="AM12" s="1193"/>
      <c r="AN12" s="1194"/>
      <c r="AO12" s="316">
        <v>178584</v>
      </c>
      <c r="AP12" s="316">
        <v>706</v>
      </c>
      <c r="AQ12" s="317">
        <v>977</v>
      </c>
      <c r="AR12" s="318">
        <v>-27.7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534</v>
      </c>
      <c r="AL13" s="1193"/>
      <c r="AM13" s="1193"/>
      <c r="AN13" s="1194"/>
      <c r="AO13" s="316" t="s">
        <v>535</v>
      </c>
      <c r="AP13" s="316" t="s">
        <v>535</v>
      </c>
      <c r="AQ13" s="317">
        <v>14</v>
      </c>
      <c r="AR13" s="318" t="s">
        <v>535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536</v>
      </c>
      <c r="AL14" s="1193"/>
      <c r="AM14" s="1193"/>
      <c r="AN14" s="1194"/>
      <c r="AO14" s="316">
        <v>897456</v>
      </c>
      <c r="AP14" s="316">
        <v>3546</v>
      </c>
      <c r="AQ14" s="317">
        <v>2086</v>
      </c>
      <c r="AR14" s="318">
        <v>70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537</v>
      </c>
      <c r="AL15" s="1193"/>
      <c r="AM15" s="1193"/>
      <c r="AN15" s="1194"/>
      <c r="AO15" s="316">
        <v>165449</v>
      </c>
      <c r="AP15" s="316">
        <v>654</v>
      </c>
      <c r="AQ15" s="317">
        <v>1354</v>
      </c>
      <c r="AR15" s="318">
        <v>-51.7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538</v>
      </c>
      <c r="AL16" s="1196"/>
      <c r="AM16" s="1196"/>
      <c r="AN16" s="1197"/>
      <c r="AO16" s="316">
        <v>-915133</v>
      </c>
      <c r="AP16" s="316">
        <v>-3616</v>
      </c>
      <c r="AQ16" s="317">
        <v>-3936</v>
      </c>
      <c r="AR16" s="318">
        <v>-8.1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19372766</v>
      </c>
      <c r="AP17" s="316">
        <v>76556</v>
      </c>
      <c r="AQ17" s="317">
        <v>61836</v>
      </c>
      <c r="AR17" s="318">
        <v>23.8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543</v>
      </c>
      <c r="AL21" s="1190"/>
      <c r="AM21" s="1190"/>
      <c r="AN21" s="1191"/>
      <c r="AO21" s="328">
        <v>7.77</v>
      </c>
      <c r="AP21" s="329">
        <v>6.05</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544</v>
      </c>
      <c r="AL22" s="1190"/>
      <c r="AM22" s="1190"/>
      <c r="AN22" s="1191"/>
      <c r="AO22" s="333">
        <v>98.9</v>
      </c>
      <c r="AP22" s="334">
        <v>100</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525</v>
      </c>
      <c r="AP30" s="304"/>
      <c r="AQ30" s="305" t="s">
        <v>526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527</v>
      </c>
      <c r="AQ31" s="311" t="s">
        <v>528</v>
      </c>
      <c r="AR31" s="312" t="s">
        <v>529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548</v>
      </c>
      <c r="AL32" s="1181"/>
      <c r="AM32" s="1181"/>
      <c r="AN32" s="1182"/>
      <c r="AO32" s="343">
        <v>8643756</v>
      </c>
      <c r="AP32" s="343">
        <v>34158</v>
      </c>
      <c r="AQ32" s="344">
        <v>27026</v>
      </c>
      <c r="AR32" s="345">
        <v>26.4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549</v>
      </c>
      <c r="AL33" s="1181"/>
      <c r="AM33" s="1181"/>
      <c r="AN33" s="1182"/>
      <c r="AO33" s="343" t="s">
        <v>535</v>
      </c>
      <c r="AP33" s="343" t="s">
        <v>535</v>
      </c>
      <c r="AQ33" s="344" t="s">
        <v>535</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550</v>
      </c>
      <c r="AL34" s="1181"/>
      <c r="AM34" s="1181"/>
      <c r="AN34" s="1182"/>
      <c r="AO34" s="343" t="s">
        <v>535</v>
      </c>
      <c r="AP34" s="343" t="s">
        <v>535</v>
      </c>
      <c r="AQ34" s="344">
        <v>25</v>
      </c>
      <c r="AR34" s="345" t="s">
        <v>535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551</v>
      </c>
      <c r="AL35" s="1181"/>
      <c r="AM35" s="1181"/>
      <c r="AN35" s="1182"/>
      <c r="AO35" s="343">
        <v>2629165</v>
      </c>
      <c r="AP35" s="343">
        <v>10390</v>
      </c>
      <c r="AQ35" s="344">
        <v>6128</v>
      </c>
      <c r="AR35" s="345">
        <v>69.5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552</v>
      </c>
      <c r="AL36" s="1181"/>
      <c r="AM36" s="1181"/>
      <c r="AN36" s="1182"/>
      <c r="AO36" s="343" t="s">
        <v>535</v>
      </c>
      <c r="AP36" s="343" t="s">
        <v>535</v>
      </c>
      <c r="AQ36" s="344">
        <v>667</v>
      </c>
      <c r="AR36" s="345" t="s">
        <v>535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553</v>
      </c>
      <c r="AL37" s="1181"/>
      <c r="AM37" s="1181"/>
      <c r="AN37" s="1182"/>
      <c r="AO37" s="343">
        <v>257</v>
      </c>
      <c r="AP37" s="343">
        <v>1</v>
      </c>
      <c r="AQ37" s="344">
        <v>1499</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554</v>
      </c>
      <c r="AL38" s="1184"/>
      <c r="AM38" s="1184"/>
      <c r="AN38" s="1185"/>
      <c r="AO38" s="346">
        <v>254</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555</v>
      </c>
      <c r="AL39" s="1184"/>
      <c r="AM39" s="1184"/>
      <c r="AN39" s="1185"/>
      <c r="AO39" s="343">
        <v>-2477712</v>
      </c>
      <c r="AP39" s="343">
        <v>-9791</v>
      </c>
      <c r="AQ39" s="344">
        <v>-7805</v>
      </c>
      <c r="AR39" s="345">
        <v>25.4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556</v>
      </c>
      <c r="AL40" s="1181"/>
      <c r="AM40" s="1181"/>
      <c r="AN40" s="1182"/>
      <c r="AO40" s="343">
        <v>-5864688</v>
      </c>
      <c r="AP40" s="343">
        <v>-23176</v>
      </c>
      <c r="AQ40" s="344">
        <v>-21058</v>
      </c>
      <c r="AR40" s="345">
        <v>10.1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2931032</v>
      </c>
      <c r="AP41" s="343">
        <v>11583</v>
      </c>
      <c r="AQ41" s="344">
        <v>6483</v>
      </c>
      <c r="AR41" s="345">
        <v>78.7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525</v>
      </c>
      <c r="AN49" s="1175" t="s">
        <v>560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561</v>
      </c>
      <c r="AO50" s="360" t="s">
        <v>562</v>
      </c>
      <c r="AP50" s="361" t="s">
        <v>563</v>
      </c>
      <c r="AQ50" s="362" t="s">
        <v>564</v>
      </c>
      <c r="AR50" s="363" t="s">
        <v>565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10303144</v>
      </c>
      <c r="AN51" s="365">
        <v>40176</v>
      </c>
      <c r="AO51" s="366">
        <v>7.4</v>
      </c>
      <c r="AP51" s="367">
        <v>39951</v>
      </c>
      <c r="AQ51" s="368">
        <v>-11.5</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6163263</v>
      </c>
      <c r="AN52" s="373">
        <v>24033</v>
      </c>
      <c r="AO52" s="374">
        <v>17.100000000000001</v>
      </c>
      <c r="AP52" s="375">
        <v>22555</v>
      </c>
      <c r="AQ52" s="376">
        <v>-11.9</v>
      </c>
      <c r="AR52" s="377">
        <v>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7108214</v>
      </c>
      <c r="AN53" s="365">
        <v>27766</v>
      </c>
      <c r="AO53" s="366">
        <v>-30.9</v>
      </c>
      <c r="AP53" s="367">
        <v>39893</v>
      </c>
      <c r="AQ53" s="368">
        <v>-0.1</v>
      </c>
      <c r="AR53" s="369">
        <v>-30.8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4680946</v>
      </c>
      <c r="AN54" s="373">
        <v>18284</v>
      </c>
      <c r="AO54" s="374">
        <v>-23.9</v>
      </c>
      <c r="AP54" s="375">
        <v>26170</v>
      </c>
      <c r="AQ54" s="376">
        <v>16</v>
      </c>
      <c r="AR54" s="377">
        <v>-39.9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8032971</v>
      </c>
      <c r="AN55" s="365">
        <v>31464</v>
      </c>
      <c r="AO55" s="366">
        <v>13.3</v>
      </c>
      <c r="AP55" s="367">
        <v>41080</v>
      </c>
      <c r="AQ55" s="368">
        <v>3</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4650164</v>
      </c>
      <c r="AN56" s="373">
        <v>18214</v>
      </c>
      <c r="AO56" s="374">
        <v>-0.4</v>
      </c>
      <c r="AP56" s="375">
        <v>27265</v>
      </c>
      <c r="AQ56" s="376">
        <v>4.2</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7966703</v>
      </c>
      <c r="AN57" s="365">
        <v>31314</v>
      </c>
      <c r="AO57" s="366">
        <v>-0.5</v>
      </c>
      <c r="AP57" s="367">
        <v>33173</v>
      </c>
      <c r="AQ57" s="368">
        <v>-19.2</v>
      </c>
      <c r="AR57" s="369">
        <v>18.7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4901649</v>
      </c>
      <c r="AN58" s="373">
        <v>19266</v>
      </c>
      <c r="AO58" s="374">
        <v>5.8</v>
      </c>
      <c r="AP58" s="375">
        <v>20353</v>
      </c>
      <c r="AQ58" s="376">
        <v>-25.4</v>
      </c>
      <c r="AR58" s="377">
        <v>31.2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8758620</v>
      </c>
      <c r="AN59" s="365">
        <v>34612</v>
      </c>
      <c r="AO59" s="366">
        <v>10.5</v>
      </c>
      <c r="AP59" s="367">
        <v>37644</v>
      </c>
      <c r="AQ59" s="368">
        <v>13.5</v>
      </c>
      <c r="AR59" s="369">
        <v>-3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5896775</v>
      </c>
      <c r="AN60" s="373">
        <v>23302</v>
      </c>
      <c r="AO60" s="374">
        <v>20.9</v>
      </c>
      <c r="AP60" s="375">
        <v>24939</v>
      </c>
      <c r="AQ60" s="376">
        <v>22.5</v>
      </c>
      <c r="AR60" s="377">
        <v>-1.6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8433930</v>
      </c>
      <c r="AN61" s="380">
        <v>33066</v>
      </c>
      <c r="AO61" s="381">
        <v>0</v>
      </c>
      <c r="AP61" s="382">
        <v>38348</v>
      </c>
      <c r="AQ61" s="383">
        <v>-2.9</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5258559</v>
      </c>
      <c r="AN62" s="373">
        <v>20620</v>
      </c>
      <c r="AO62" s="374">
        <v>3.9</v>
      </c>
      <c r="AP62" s="375">
        <v>24256</v>
      </c>
      <c r="AQ62" s="376">
        <v>1.1000000000000001</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S9FiDe2NMejyg5w7inMFyhT4fC1imqq6DoHHMbEfW/8Ox9YsyMR2HbXu9ycSb/B3Bon64Wejh1ZXb+BbMz/Bg==" saltValue="hzB8vQMeM9KW7tNxlbER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20" spans="125:125" ht="13.5" hidden="1" customHeight="1" x14ac:dyDescent="0.15"/>
    <row r="121" spans="125:125" ht="13.5" hidden="1" customHeight="1" x14ac:dyDescent="0.15">
      <c r="DU121" s="291"/>
    </row>
  </sheetData>
  <sheetProtection algorithmName="SHA-512" hashValue="G7Ii248Gyq3A0MemSbyS0H/7WyGk0j+AOWj3X9QYL98hl2VF0q92dB3CNTtDtKKYZ3jCim1QuhXNkACrEJQJuw==" saltValue="drNofn2wBxFVkHVb6yzv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sheetData>
  <sheetProtection algorithmName="SHA-512" hashValue="CW2MlHQiieWXG+Iqp2ZJoyc0WdKGJlAyp+izFAAeccMmOb9EvFt6uPv1iQX+rQ8xWGuTzaBr+3bwNsyDL+ivXg==" saltValue="CBgof9obvJ9mph4jGaZg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98" t="s">
        <v>3</v>
      </c>
      <c r="D47" s="1198"/>
      <c r="E47" s="1199"/>
      <c r="F47" s="11">
        <v>10.14</v>
      </c>
      <c r="G47" s="12">
        <v>9.44</v>
      </c>
      <c r="H47" s="12">
        <v>8.7799999999999994</v>
      </c>
      <c r="I47" s="12">
        <v>9.01</v>
      </c>
      <c r="J47" s="13">
        <v>8.3000000000000007</v>
      </c>
    </row>
    <row r="48" spans="2:10" ht="57.75" customHeight="1" x14ac:dyDescent="0.15">
      <c r="B48" s="14"/>
      <c r="C48" s="1200" t="s">
        <v>4</v>
      </c>
      <c r="D48" s="1200"/>
      <c r="E48" s="1201"/>
      <c r="F48" s="15">
        <v>1.92</v>
      </c>
      <c r="G48" s="16">
        <v>0.24</v>
      </c>
      <c r="H48" s="16">
        <v>0.35</v>
      </c>
      <c r="I48" s="16">
        <v>0.76</v>
      </c>
      <c r="J48" s="17">
        <v>0.53</v>
      </c>
    </row>
    <row r="49" spans="2:10" ht="57.75" customHeight="1" thickBot="1" x14ac:dyDescent="0.2">
      <c r="B49" s="18"/>
      <c r="C49" s="1202" t="s">
        <v>5</v>
      </c>
      <c r="D49" s="1202"/>
      <c r="E49" s="1203"/>
      <c r="F49" s="19" t="s">
        <v>581</v>
      </c>
      <c r="G49" s="20" t="s">
        <v>582</v>
      </c>
      <c r="H49" s="20" t="s">
        <v>583</v>
      </c>
      <c r="I49" s="20">
        <v>0.44</v>
      </c>
      <c r="J49" s="21" t="s">
        <v>584</v>
      </c>
    </row>
    <row r="50" spans="2:10" ht="13.5" customHeight="1" x14ac:dyDescent="0.15"/>
  </sheetData>
  <sheetProtection algorithmName="SHA-512" hashValue="Nb/sL5lDVNnXC87pjjAzrVm0uVgMt4UmMQMqTRV+w8Bwxo5xyaaWeEgPkhXmUZ2gu1O2vkuRdOEBxnC2j8bqEw==" saltValue="X3EO4AseovnE2kHDA+pt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0" t="s">
        <v>585</v>
      </c>
      <c r="D34" s="1210"/>
      <c r="E34" s="1211"/>
      <c r="F34" s="32">
        <v>9.26</v>
      </c>
      <c r="G34" s="33">
        <v>9.67</v>
      </c>
      <c r="H34" s="33">
        <v>10.220000000000001</v>
      </c>
      <c r="I34" s="33">
        <v>10.5</v>
      </c>
      <c r="J34" s="34">
        <v>10.26</v>
      </c>
      <c r="K34" s="22"/>
      <c r="L34" s="22"/>
      <c r="M34" s="22"/>
      <c r="N34" s="22"/>
      <c r="O34" s="22"/>
      <c r="P34" s="22"/>
    </row>
    <row r="35" spans="1:16" ht="39" customHeight="1" x14ac:dyDescent="0.15">
      <c r="A35" s="22"/>
      <c r="B35" s="35"/>
      <c r="C35" s="1204" t="s">
        <v>586</v>
      </c>
      <c r="D35" s="1205"/>
      <c r="E35" s="1206"/>
      <c r="F35" s="36">
        <v>0.5</v>
      </c>
      <c r="G35" s="37">
        <v>0.9</v>
      </c>
      <c r="H35" s="37">
        <v>2.21</v>
      </c>
      <c r="I35" s="37">
        <v>1.66</v>
      </c>
      <c r="J35" s="38">
        <v>1.46</v>
      </c>
      <c r="K35" s="22"/>
      <c r="L35" s="22"/>
      <c r="M35" s="22"/>
      <c r="N35" s="22"/>
      <c r="O35" s="22"/>
      <c r="P35" s="22"/>
    </row>
    <row r="36" spans="1:16" ht="39" customHeight="1" x14ac:dyDescent="0.15">
      <c r="A36" s="22"/>
      <c r="B36" s="35"/>
      <c r="C36" s="1204" t="s">
        <v>587</v>
      </c>
      <c r="D36" s="1205"/>
      <c r="E36" s="1206"/>
      <c r="F36" s="36">
        <v>1.34</v>
      </c>
      <c r="G36" s="37">
        <v>1.83</v>
      </c>
      <c r="H36" s="37">
        <v>1.24</v>
      </c>
      <c r="I36" s="37">
        <v>1.36</v>
      </c>
      <c r="J36" s="38">
        <v>1.44</v>
      </c>
      <c r="K36" s="22"/>
      <c r="L36" s="22"/>
      <c r="M36" s="22"/>
      <c r="N36" s="22"/>
      <c r="O36" s="22"/>
      <c r="P36" s="22"/>
    </row>
    <row r="37" spans="1:16" ht="39" customHeight="1" x14ac:dyDescent="0.15">
      <c r="A37" s="22"/>
      <c r="B37" s="35"/>
      <c r="C37" s="1204" t="s">
        <v>588</v>
      </c>
      <c r="D37" s="1205"/>
      <c r="E37" s="1206"/>
      <c r="F37" s="36">
        <v>0.68</v>
      </c>
      <c r="G37" s="37">
        <v>1.29</v>
      </c>
      <c r="H37" s="37">
        <v>1.22</v>
      </c>
      <c r="I37" s="37">
        <v>1.2</v>
      </c>
      <c r="J37" s="38">
        <v>1.19</v>
      </c>
      <c r="K37" s="22"/>
      <c r="L37" s="22"/>
      <c r="M37" s="22"/>
      <c r="N37" s="22"/>
      <c r="O37" s="22"/>
      <c r="P37" s="22"/>
    </row>
    <row r="38" spans="1:16" ht="39" customHeight="1" x14ac:dyDescent="0.15">
      <c r="A38" s="22"/>
      <c r="B38" s="35"/>
      <c r="C38" s="1204" t="s">
        <v>589</v>
      </c>
      <c r="D38" s="1205"/>
      <c r="E38" s="1206"/>
      <c r="F38" s="36" t="s">
        <v>590</v>
      </c>
      <c r="G38" s="37" t="s">
        <v>591</v>
      </c>
      <c r="H38" s="37">
        <v>0.28000000000000003</v>
      </c>
      <c r="I38" s="37">
        <v>0.91</v>
      </c>
      <c r="J38" s="38">
        <v>0.98</v>
      </c>
      <c r="K38" s="22"/>
      <c r="L38" s="22"/>
      <c r="M38" s="22"/>
      <c r="N38" s="22"/>
      <c r="O38" s="22"/>
      <c r="P38" s="22"/>
    </row>
    <row r="39" spans="1:16" ht="39" customHeight="1" x14ac:dyDescent="0.15">
      <c r="A39" s="22"/>
      <c r="B39" s="35"/>
      <c r="C39" s="1204" t="s">
        <v>592</v>
      </c>
      <c r="D39" s="1205"/>
      <c r="E39" s="1206"/>
      <c r="F39" s="36">
        <v>0.28999999999999998</v>
      </c>
      <c r="G39" s="37">
        <v>0.2</v>
      </c>
      <c r="H39" s="37">
        <v>0.2</v>
      </c>
      <c r="I39" s="37">
        <v>0.54</v>
      </c>
      <c r="J39" s="38">
        <v>0.82</v>
      </c>
      <c r="K39" s="22"/>
      <c r="L39" s="22"/>
      <c r="M39" s="22"/>
      <c r="N39" s="22"/>
      <c r="O39" s="22"/>
      <c r="P39" s="22"/>
    </row>
    <row r="40" spans="1:16" ht="39" customHeight="1" x14ac:dyDescent="0.15">
      <c r="A40" s="22"/>
      <c r="B40" s="35"/>
      <c r="C40" s="1204" t="s">
        <v>593</v>
      </c>
      <c r="D40" s="1205"/>
      <c r="E40" s="1206"/>
      <c r="F40" s="36">
        <v>1.9</v>
      </c>
      <c r="G40" s="37">
        <v>0.22</v>
      </c>
      <c r="H40" s="37">
        <v>0.33</v>
      </c>
      <c r="I40" s="37">
        <v>0.75</v>
      </c>
      <c r="J40" s="38">
        <v>0.51</v>
      </c>
      <c r="K40" s="22"/>
      <c r="L40" s="22"/>
      <c r="M40" s="22"/>
      <c r="N40" s="22"/>
      <c r="O40" s="22"/>
      <c r="P40" s="22"/>
    </row>
    <row r="41" spans="1:16" ht="39" customHeight="1" x14ac:dyDescent="0.15">
      <c r="A41" s="22"/>
      <c r="B41" s="35"/>
      <c r="C41" s="1204" t="s">
        <v>594</v>
      </c>
      <c r="D41" s="1205"/>
      <c r="E41" s="1206"/>
      <c r="F41" s="36">
        <v>0.42</v>
      </c>
      <c r="G41" s="37">
        <v>0.46</v>
      </c>
      <c r="H41" s="37">
        <v>0.45</v>
      </c>
      <c r="I41" s="37">
        <v>0.38</v>
      </c>
      <c r="J41" s="38">
        <v>0.37</v>
      </c>
      <c r="K41" s="22"/>
      <c r="L41" s="22"/>
      <c r="M41" s="22"/>
      <c r="N41" s="22"/>
      <c r="O41" s="22"/>
      <c r="P41" s="22"/>
    </row>
    <row r="42" spans="1:16" ht="39" customHeight="1" x14ac:dyDescent="0.15">
      <c r="A42" s="22"/>
      <c r="B42" s="39"/>
      <c r="C42" s="1204" t="s">
        <v>595</v>
      </c>
      <c r="D42" s="1205"/>
      <c r="E42" s="1206"/>
      <c r="F42" s="36" t="s">
        <v>535</v>
      </c>
      <c r="G42" s="37" t="s">
        <v>535</v>
      </c>
      <c r="H42" s="37" t="s">
        <v>535</v>
      </c>
      <c r="I42" s="37" t="s">
        <v>535</v>
      </c>
      <c r="J42" s="38" t="s">
        <v>535</v>
      </c>
      <c r="K42" s="22"/>
      <c r="L42" s="22"/>
      <c r="M42" s="22"/>
      <c r="N42" s="22"/>
      <c r="O42" s="22"/>
      <c r="P42" s="22"/>
    </row>
    <row r="43" spans="1:16" ht="39" customHeight="1" thickBot="1" x14ac:dyDescent="0.2">
      <c r="A43" s="22"/>
      <c r="B43" s="40"/>
      <c r="C43" s="1207" t="s">
        <v>596</v>
      </c>
      <c r="D43" s="1208"/>
      <c r="E43" s="1209"/>
      <c r="F43" s="41">
        <v>0.23</v>
      </c>
      <c r="G43" s="42">
        <v>0.3</v>
      </c>
      <c r="H43" s="42">
        <v>0.28999999999999998</v>
      </c>
      <c r="I43" s="42">
        <v>0.28999999999999998</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2aku1YE7mI/IfpXtryyBVl+IEzbp1nAdA6Nqa8Eb14uCcvTG3eHk4WzmA+It0Do0TLvzeThHM4zgWyx3CvjJQ==" saltValue="2GLn5eV0ObWuZaudP8e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8914</v>
      </c>
      <c r="L45" s="60">
        <v>9076</v>
      </c>
      <c r="M45" s="60">
        <v>8902</v>
      </c>
      <c r="N45" s="60">
        <v>8705</v>
      </c>
      <c r="O45" s="61">
        <v>8644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535</v>
      </c>
      <c r="L46" s="64" t="s">
        <v>535</v>
      </c>
      <c r="M46" s="64" t="s">
        <v>535</v>
      </c>
      <c r="N46" s="64" t="s">
        <v>535</v>
      </c>
      <c r="O46" s="65" t="s">
        <v>535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535</v>
      </c>
      <c r="L47" s="64" t="s">
        <v>535</v>
      </c>
      <c r="M47" s="64" t="s">
        <v>535</v>
      </c>
      <c r="N47" s="64" t="s">
        <v>535</v>
      </c>
      <c r="O47" s="65" t="s">
        <v>535</v>
      </c>
      <c r="P47" s="48"/>
      <c r="Q47" s="48"/>
      <c r="R47" s="48"/>
      <c r="S47" s="48"/>
      <c r="T47" s="48"/>
      <c r="U47" s="48"/>
    </row>
    <row r="48" spans="1:21" ht="30.75" customHeight="1" x14ac:dyDescent="0.15">
      <c r="A48" s="48"/>
      <c r="B48" s="1232"/>
      <c r="C48" s="1233"/>
      <c r="D48" s="62"/>
      <c r="E48" s="1214" t="s">
        <v>15</v>
      </c>
      <c r="F48" s="1214"/>
      <c r="G48" s="1214"/>
      <c r="H48" s="1214"/>
      <c r="I48" s="1214"/>
      <c r="J48" s="1215"/>
      <c r="K48" s="63">
        <v>2809</v>
      </c>
      <c r="L48" s="64">
        <v>2606</v>
      </c>
      <c r="M48" s="64">
        <v>2835</v>
      </c>
      <c r="N48" s="64">
        <v>2601</v>
      </c>
      <c r="O48" s="65">
        <v>2629</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535</v>
      </c>
      <c r="L49" s="64" t="s">
        <v>535</v>
      </c>
      <c r="M49" s="64" t="s">
        <v>535</v>
      </c>
      <c r="N49" s="64" t="s">
        <v>535</v>
      </c>
      <c r="O49" s="65" t="s">
        <v>535</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v>9</v>
      </c>
      <c r="L51" s="64">
        <v>1</v>
      </c>
      <c r="M51" s="64">
        <v>1</v>
      </c>
      <c r="N51" s="64">
        <v>2</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8572</v>
      </c>
      <c r="L52" s="64">
        <v>8430</v>
      </c>
      <c r="M52" s="64">
        <v>8498</v>
      </c>
      <c r="N52" s="64">
        <v>8387</v>
      </c>
      <c r="O52" s="65">
        <v>8342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3161</v>
      </c>
      <c r="L53" s="69">
        <v>3254</v>
      </c>
      <c r="M53" s="69">
        <v>3240</v>
      </c>
      <c r="N53" s="69">
        <v>2921</v>
      </c>
      <c r="O53" s="70">
        <v>2931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4hsFnr8DKj1fYFis/pxUy0U0n3GuwelfRFq5Um3L+3YVjMqf0s1sASQNJdycUEggHHli/qbTKCBWyr03rq6+A==" saltValue="T5GE7HcRpqv4dwcPqyK0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50" t="s">
        <v>30</v>
      </c>
      <c r="C41" s="1251"/>
      <c r="D41" s="102"/>
      <c r="E41" s="1252" t="s">
        <v>31</v>
      </c>
      <c r="F41" s="1252"/>
      <c r="G41" s="1252"/>
      <c r="H41" s="1253"/>
      <c r="I41" s="103">
        <v>97623</v>
      </c>
      <c r="J41" s="104">
        <v>97557</v>
      </c>
      <c r="K41" s="104">
        <v>98084</v>
      </c>
      <c r="L41" s="104">
        <v>99037</v>
      </c>
      <c r="M41" s="105">
        <v>99867</v>
      </c>
    </row>
    <row r="42" spans="2:13" ht="27.75" customHeight="1" x14ac:dyDescent="0.15">
      <c r="B42" s="1240"/>
      <c r="C42" s="1241"/>
      <c r="D42" s="106"/>
      <c r="E42" s="1244" t="s">
        <v>32</v>
      </c>
      <c r="F42" s="1244"/>
      <c r="G42" s="1244"/>
      <c r="H42" s="1245"/>
      <c r="I42" s="107">
        <v>257</v>
      </c>
      <c r="J42" s="108">
        <v>258</v>
      </c>
      <c r="K42" s="108">
        <v>632</v>
      </c>
      <c r="L42" s="108">
        <v>669</v>
      </c>
      <c r="M42" s="109">
        <v>350</v>
      </c>
    </row>
    <row r="43" spans="2:13" ht="27.75" customHeight="1" x14ac:dyDescent="0.15">
      <c r="B43" s="1240"/>
      <c r="C43" s="1241"/>
      <c r="D43" s="106"/>
      <c r="E43" s="1244" t="s">
        <v>33</v>
      </c>
      <c r="F43" s="1244"/>
      <c r="G43" s="1244"/>
      <c r="H43" s="1245"/>
      <c r="I43" s="107">
        <v>32954</v>
      </c>
      <c r="J43" s="108">
        <v>32802</v>
      </c>
      <c r="K43" s="108">
        <v>33407</v>
      </c>
      <c r="L43" s="108">
        <v>34262</v>
      </c>
      <c r="M43" s="109">
        <v>33945</v>
      </c>
    </row>
    <row r="44" spans="2:13" ht="27.75" customHeight="1" x14ac:dyDescent="0.15">
      <c r="B44" s="1240"/>
      <c r="C44" s="1241"/>
      <c r="D44" s="106"/>
      <c r="E44" s="1244" t="s">
        <v>34</v>
      </c>
      <c r="F44" s="1244"/>
      <c r="G44" s="1244"/>
      <c r="H44" s="1245"/>
      <c r="I44" s="107" t="s">
        <v>535</v>
      </c>
      <c r="J44" s="108" t="s">
        <v>535</v>
      </c>
      <c r="K44" s="108" t="s">
        <v>535</v>
      </c>
      <c r="L44" s="108" t="s">
        <v>535</v>
      </c>
      <c r="M44" s="109" t="s">
        <v>535</v>
      </c>
    </row>
    <row r="45" spans="2:13" ht="27.75" customHeight="1" x14ac:dyDescent="0.15">
      <c r="B45" s="1240"/>
      <c r="C45" s="1241"/>
      <c r="D45" s="106"/>
      <c r="E45" s="1244" t="s">
        <v>35</v>
      </c>
      <c r="F45" s="1244"/>
      <c r="G45" s="1244"/>
      <c r="H45" s="1245"/>
      <c r="I45" s="107">
        <v>17978</v>
      </c>
      <c r="J45" s="108">
        <v>18412</v>
      </c>
      <c r="K45" s="108">
        <v>18544</v>
      </c>
      <c r="L45" s="108">
        <v>17909</v>
      </c>
      <c r="M45" s="109">
        <v>18302</v>
      </c>
    </row>
    <row r="46" spans="2:13" ht="27.75" customHeight="1" x14ac:dyDescent="0.15">
      <c r="B46" s="1240"/>
      <c r="C46" s="1241"/>
      <c r="D46" s="110"/>
      <c r="E46" s="1244" t="s">
        <v>36</v>
      </c>
      <c r="F46" s="1244"/>
      <c r="G46" s="1244"/>
      <c r="H46" s="1245"/>
      <c r="I46" s="107">
        <v>611</v>
      </c>
      <c r="J46" s="108">
        <v>568</v>
      </c>
      <c r="K46" s="108">
        <v>556</v>
      </c>
      <c r="L46" s="108">
        <v>557</v>
      </c>
      <c r="M46" s="109">
        <v>178</v>
      </c>
    </row>
    <row r="47" spans="2:13" ht="27.75" customHeight="1" x14ac:dyDescent="0.15">
      <c r="B47" s="1240"/>
      <c r="C47" s="1241"/>
      <c r="D47" s="111"/>
      <c r="E47" s="1254" t="s">
        <v>37</v>
      </c>
      <c r="F47" s="1255"/>
      <c r="G47" s="1255"/>
      <c r="H47" s="1256"/>
      <c r="I47" s="107" t="s">
        <v>535</v>
      </c>
      <c r="J47" s="108" t="s">
        <v>535</v>
      </c>
      <c r="K47" s="108" t="s">
        <v>535</v>
      </c>
      <c r="L47" s="108" t="s">
        <v>535</v>
      </c>
      <c r="M47" s="109" t="s">
        <v>535</v>
      </c>
    </row>
    <row r="48" spans="2:13" ht="27.75" customHeight="1" x14ac:dyDescent="0.15">
      <c r="B48" s="1240"/>
      <c r="C48" s="1241"/>
      <c r="D48" s="106"/>
      <c r="E48" s="1244" t="s">
        <v>38</v>
      </c>
      <c r="F48" s="1244"/>
      <c r="G48" s="1244"/>
      <c r="H48" s="1245"/>
      <c r="I48" s="107" t="s">
        <v>535</v>
      </c>
      <c r="J48" s="108" t="s">
        <v>535</v>
      </c>
      <c r="K48" s="108" t="s">
        <v>535</v>
      </c>
      <c r="L48" s="108" t="s">
        <v>535</v>
      </c>
      <c r="M48" s="109" t="s">
        <v>535</v>
      </c>
    </row>
    <row r="49" spans="2:13" ht="27.75" customHeight="1" x14ac:dyDescent="0.15">
      <c r="B49" s="1242"/>
      <c r="C49" s="1243"/>
      <c r="D49" s="106"/>
      <c r="E49" s="1244" t="s">
        <v>39</v>
      </c>
      <c r="F49" s="1244"/>
      <c r="G49" s="1244"/>
      <c r="H49" s="1245"/>
      <c r="I49" s="107" t="s">
        <v>535</v>
      </c>
      <c r="J49" s="108" t="s">
        <v>535</v>
      </c>
      <c r="K49" s="108" t="s">
        <v>535</v>
      </c>
      <c r="L49" s="108" t="s">
        <v>535</v>
      </c>
      <c r="M49" s="109" t="s">
        <v>535</v>
      </c>
    </row>
    <row r="50" spans="2:13" ht="27.75" customHeight="1" x14ac:dyDescent="0.15">
      <c r="B50" s="1238" t="s">
        <v>40</v>
      </c>
      <c r="C50" s="1239"/>
      <c r="D50" s="112"/>
      <c r="E50" s="1244" t="s">
        <v>41</v>
      </c>
      <c r="F50" s="1244"/>
      <c r="G50" s="1244"/>
      <c r="H50" s="1245"/>
      <c r="I50" s="107">
        <v>15116</v>
      </c>
      <c r="J50" s="108">
        <v>14121</v>
      </c>
      <c r="K50" s="108">
        <v>13208</v>
      </c>
      <c r="L50" s="108">
        <v>13436</v>
      </c>
      <c r="M50" s="109">
        <v>13147</v>
      </c>
    </row>
    <row r="51" spans="2:13" ht="27.75" customHeight="1" x14ac:dyDescent="0.15">
      <c r="B51" s="1240"/>
      <c r="C51" s="1241"/>
      <c r="D51" s="106"/>
      <c r="E51" s="1244" t="s">
        <v>42</v>
      </c>
      <c r="F51" s="1244"/>
      <c r="G51" s="1244"/>
      <c r="H51" s="1245"/>
      <c r="I51" s="107">
        <v>24604</v>
      </c>
      <c r="J51" s="108">
        <v>24886</v>
      </c>
      <c r="K51" s="108">
        <v>24853</v>
      </c>
      <c r="L51" s="108">
        <v>28771</v>
      </c>
      <c r="M51" s="109">
        <v>29222</v>
      </c>
    </row>
    <row r="52" spans="2:13" ht="27.75" customHeight="1" x14ac:dyDescent="0.15">
      <c r="B52" s="1242"/>
      <c r="C52" s="1243"/>
      <c r="D52" s="106"/>
      <c r="E52" s="1244" t="s">
        <v>43</v>
      </c>
      <c r="F52" s="1244"/>
      <c r="G52" s="1244"/>
      <c r="H52" s="1245"/>
      <c r="I52" s="107">
        <v>75279</v>
      </c>
      <c r="J52" s="108">
        <v>75093</v>
      </c>
      <c r="K52" s="108">
        <v>75141</v>
      </c>
      <c r="L52" s="108">
        <v>75108</v>
      </c>
      <c r="M52" s="109">
        <v>75120</v>
      </c>
    </row>
    <row r="53" spans="2:13" ht="27.75" customHeight="1" thickBot="1" x14ac:dyDescent="0.2">
      <c r="B53" s="1246" t="s">
        <v>44</v>
      </c>
      <c r="C53" s="1247"/>
      <c r="D53" s="113"/>
      <c r="E53" s="1248" t="s">
        <v>45</v>
      </c>
      <c r="F53" s="1248"/>
      <c r="G53" s="1248"/>
      <c r="H53" s="1249"/>
      <c r="I53" s="114">
        <v>34425</v>
      </c>
      <c r="J53" s="115">
        <v>35496</v>
      </c>
      <c r="K53" s="115">
        <v>38021</v>
      </c>
      <c r="L53" s="115">
        <v>35119</v>
      </c>
      <c r="M53" s="116">
        <v>35152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Ow8kB0MfMT2hkweWNlkRag4JimFViNABxNmzlZYDombXLgA6YAcM49WUrRJTQFMeduK5FgvnKJc876Kgl3KjA==" saltValue="/81eBxo3PWqFT1bIJ4Fe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5" t="s">
        <v>48</v>
      </c>
      <c r="D55" s="1265"/>
      <c r="E55" s="1266"/>
      <c r="F55" s="128">
        <v>4761</v>
      </c>
      <c r="G55" s="128">
        <v>4867</v>
      </c>
      <c r="H55" s="129">
        <v>4513</v>
      </c>
    </row>
    <row r="56" spans="2:8" ht="52.5" customHeight="1" x14ac:dyDescent="0.15">
      <c r="B56" s="130"/>
      <c r="C56" s="1267" t="s">
        <v>49</v>
      </c>
      <c r="D56" s="1267"/>
      <c r="E56" s="1268"/>
      <c r="F56" s="131">
        <v>909</v>
      </c>
      <c r="G56" s="131">
        <v>911</v>
      </c>
      <c r="H56" s="132">
        <v>912</v>
      </c>
    </row>
    <row r="57" spans="2:8" ht="53.25" customHeight="1" x14ac:dyDescent="0.15">
      <c r="B57" s="130"/>
      <c r="C57" s="1269" t="s">
        <v>50</v>
      </c>
      <c r="D57" s="1269"/>
      <c r="E57" s="1270"/>
      <c r="F57" s="133">
        <v>2678</v>
      </c>
      <c r="G57" s="133">
        <v>2661</v>
      </c>
      <c r="H57" s="134">
        <v>2568</v>
      </c>
    </row>
    <row r="58" spans="2:8" ht="45.75" customHeight="1" x14ac:dyDescent="0.15">
      <c r="B58" s="135"/>
      <c r="C58" s="1257" t="s">
        <v>608</v>
      </c>
      <c r="D58" s="1258"/>
      <c r="E58" s="1259"/>
      <c r="F58" s="136">
        <v>1634</v>
      </c>
      <c r="G58" s="136">
        <v>1636</v>
      </c>
      <c r="H58" s="137">
        <v>1638</v>
      </c>
    </row>
    <row r="59" spans="2:8" ht="45.75" customHeight="1" x14ac:dyDescent="0.15">
      <c r="B59" s="135"/>
      <c r="C59" s="1257" t="s">
        <v>609</v>
      </c>
      <c r="D59" s="1258"/>
      <c r="E59" s="1259"/>
      <c r="F59" s="136">
        <v>349</v>
      </c>
      <c r="G59" s="136">
        <v>346</v>
      </c>
      <c r="H59" s="137">
        <v>336</v>
      </c>
    </row>
    <row r="60" spans="2:8" ht="45.75" customHeight="1" x14ac:dyDescent="0.15">
      <c r="B60" s="135"/>
      <c r="C60" s="1257" t="s">
        <v>610</v>
      </c>
      <c r="D60" s="1258"/>
      <c r="E60" s="1259"/>
      <c r="F60" s="136">
        <v>324</v>
      </c>
      <c r="G60" s="136">
        <v>292</v>
      </c>
      <c r="H60" s="137">
        <v>248</v>
      </c>
    </row>
    <row r="61" spans="2:8" ht="45.75" customHeight="1" x14ac:dyDescent="0.15">
      <c r="B61" s="135"/>
      <c r="C61" s="1257" t="s">
        <v>611</v>
      </c>
      <c r="D61" s="1258"/>
      <c r="E61" s="1259"/>
      <c r="F61" s="136">
        <v>162</v>
      </c>
      <c r="G61" s="136">
        <v>156</v>
      </c>
      <c r="H61" s="137">
        <v>149</v>
      </c>
    </row>
    <row r="62" spans="2:8" ht="45.75" customHeight="1" thickBot="1" x14ac:dyDescent="0.2">
      <c r="B62" s="138"/>
      <c r="C62" s="1260" t="s">
        <v>612</v>
      </c>
      <c r="D62" s="1261"/>
      <c r="E62" s="1262"/>
      <c r="F62" s="139">
        <v>100</v>
      </c>
      <c r="G62" s="139">
        <v>100</v>
      </c>
      <c r="H62" s="140">
        <v>90</v>
      </c>
    </row>
    <row r="63" spans="2:8" ht="52.5" customHeight="1" thickBot="1" x14ac:dyDescent="0.2">
      <c r="B63" s="141"/>
      <c r="C63" s="1263" t="s">
        <v>51</v>
      </c>
      <c r="D63" s="1263"/>
      <c r="E63" s="1264"/>
      <c r="F63" s="142">
        <v>8348</v>
      </c>
      <c r="G63" s="142">
        <v>8439</v>
      </c>
      <c r="H63" s="143">
        <v>7994</v>
      </c>
    </row>
    <row r="64" spans="2:8" ht="15" customHeight="1" x14ac:dyDescent="0.15"/>
  </sheetData>
  <sheetProtection algorithmName="SHA-512" hashValue="3u20ymhD3efbTAYfOh6ABSlg0IRXoXzkyb5x6a7qWK4NQXbRBMnCEzMYZgwdDRfjMKXxY6jotyDSF5Sr+iNypw==" saltValue="VSHqdHD3qyQ3n0l4UDa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576</v>
      </c>
      <c r="BQ50" s="1305"/>
      <c r="BR50" s="1305"/>
      <c r="BS50" s="1305"/>
      <c r="BT50" s="1305"/>
      <c r="BU50" s="1305"/>
      <c r="BV50" s="1305"/>
      <c r="BW50" s="1305"/>
      <c r="BX50" s="1305" t="s">
        <v>577</v>
      </c>
      <c r="BY50" s="1305"/>
      <c r="BZ50" s="1305"/>
      <c r="CA50" s="1305"/>
      <c r="CB50" s="1305"/>
      <c r="CC50" s="1305"/>
      <c r="CD50" s="1305"/>
      <c r="CE50" s="1305"/>
      <c r="CF50" s="1305" t="s">
        <v>578</v>
      </c>
      <c r="CG50" s="1305"/>
      <c r="CH50" s="1305"/>
      <c r="CI50" s="1305"/>
      <c r="CJ50" s="1305"/>
      <c r="CK50" s="1305"/>
      <c r="CL50" s="1305"/>
      <c r="CM50" s="1305"/>
      <c r="CN50" s="1305" t="s">
        <v>579</v>
      </c>
      <c r="CO50" s="1305"/>
      <c r="CP50" s="1305"/>
      <c r="CQ50" s="1305"/>
      <c r="CR50" s="1305"/>
      <c r="CS50" s="1305"/>
      <c r="CT50" s="1305"/>
      <c r="CU50" s="1305"/>
      <c r="CV50" s="1305" t="s">
        <v>580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624</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10">
        <v>71.2</v>
      </c>
      <c r="BQ51" s="1310"/>
      <c r="BR51" s="1310"/>
      <c r="BS51" s="1310"/>
      <c r="BT51" s="1310"/>
      <c r="BU51" s="1310"/>
      <c r="BV51" s="1310"/>
      <c r="BW51" s="1310"/>
      <c r="BX51" s="1310">
        <v>74.2</v>
      </c>
      <c r="BY51" s="1310"/>
      <c r="BZ51" s="1310"/>
      <c r="CA51" s="1310"/>
      <c r="CB51" s="1310"/>
      <c r="CC51" s="1310"/>
      <c r="CD51" s="1310"/>
      <c r="CE51" s="1310"/>
      <c r="CF51" s="1310">
        <v>79.099999999999994</v>
      </c>
      <c r="CG51" s="1310"/>
      <c r="CH51" s="1310"/>
      <c r="CI51" s="1310"/>
      <c r="CJ51" s="1310"/>
      <c r="CK51" s="1310"/>
      <c r="CL51" s="1310"/>
      <c r="CM51" s="1310"/>
      <c r="CN51" s="1310">
        <v>72.900000000000006</v>
      </c>
      <c r="CO51" s="1310"/>
      <c r="CP51" s="1310"/>
      <c r="CQ51" s="1310"/>
      <c r="CR51" s="1310"/>
      <c r="CS51" s="1310"/>
      <c r="CT51" s="1310"/>
      <c r="CU51" s="1310"/>
      <c r="CV51" s="1310">
        <v>72.400000000000006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626</v>
      </c>
      <c r="BC53" s="1309"/>
      <c r="BD53" s="1309"/>
      <c r="BE53" s="1309"/>
      <c r="BF53" s="1309"/>
      <c r="BG53" s="1309"/>
      <c r="BH53" s="1309"/>
      <c r="BI53" s="1309"/>
      <c r="BJ53" s="1309"/>
      <c r="BK53" s="1309"/>
      <c r="BL53" s="1309"/>
      <c r="BM53" s="1309"/>
      <c r="BN53" s="1309"/>
      <c r="BO53" s="1309"/>
      <c r="BP53" s="1310">
        <v>63</v>
      </c>
      <c r="BQ53" s="1310"/>
      <c r="BR53" s="1310"/>
      <c r="BS53" s="1310"/>
      <c r="BT53" s="1310"/>
      <c r="BU53" s="1310"/>
      <c r="BV53" s="1310"/>
      <c r="BW53" s="1310"/>
      <c r="BX53" s="1310">
        <v>64.3</v>
      </c>
      <c r="BY53" s="1310"/>
      <c r="BZ53" s="1310"/>
      <c r="CA53" s="1310"/>
      <c r="CB53" s="1310"/>
      <c r="CC53" s="1310"/>
      <c r="CD53" s="1310"/>
      <c r="CE53" s="1310"/>
      <c r="CF53" s="1310">
        <v>65.400000000000006</v>
      </c>
      <c r="CG53" s="1310"/>
      <c r="CH53" s="1310"/>
      <c r="CI53" s="1310"/>
      <c r="CJ53" s="1310"/>
      <c r="CK53" s="1310"/>
      <c r="CL53" s="1310"/>
      <c r="CM53" s="1310"/>
      <c r="CN53" s="1310">
        <v>66.3</v>
      </c>
      <c r="CO53" s="1310"/>
      <c r="CP53" s="1310"/>
      <c r="CQ53" s="1310"/>
      <c r="CR53" s="1310"/>
      <c r="CS53" s="1310"/>
      <c r="CT53" s="1310"/>
      <c r="CU53" s="1310"/>
      <c r="CV53" s="1310">
        <v>67.2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627</v>
      </c>
      <c r="AO55" s="1305"/>
      <c r="AP55" s="1305"/>
      <c r="AQ55" s="1305"/>
      <c r="AR55" s="1305"/>
      <c r="AS55" s="1305"/>
      <c r="AT55" s="1305"/>
      <c r="AU55" s="1305"/>
      <c r="AV55" s="1305"/>
      <c r="AW55" s="1305"/>
      <c r="AX55" s="1305"/>
      <c r="AY55" s="1305"/>
      <c r="AZ55" s="1305"/>
      <c r="BA55" s="1305"/>
      <c r="BB55" s="1309" t="s">
        <v>625</v>
      </c>
      <c r="BC55" s="1309"/>
      <c r="BD55" s="1309"/>
      <c r="BE55" s="1309"/>
      <c r="BF55" s="1309"/>
      <c r="BG55" s="1309"/>
      <c r="BH55" s="1309"/>
      <c r="BI55" s="1309"/>
      <c r="BJ55" s="1309"/>
      <c r="BK55" s="1309"/>
      <c r="BL55" s="1309"/>
      <c r="BM55" s="1309"/>
      <c r="BN55" s="1309"/>
      <c r="BO55" s="1309"/>
      <c r="BP55" s="1310">
        <v>25.4</v>
      </c>
      <c r="BQ55" s="1310"/>
      <c r="BR55" s="1310"/>
      <c r="BS55" s="1310"/>
      <c r="BT55" s="1310"/>
      <c r="BU55" s="1310"/>
      <c r="BV55" s="1310"/>
      <c r="BW55" s="1310"/>
      <c r="BX55" s="1310">
        <v>16.600000000000001</v>
      </c>
      <c r="BY55" s="1310"/>
      <c r="BZ55" s="1310"/>
      <c r="CA55" s="1310"/>
      <c r="CB55" s="1310"/>
      <c r="CC55" s="1310"/>
      <c r="CD55" s="1310"/>
      <c r="CE55" s="1310"/>
      <c r="CF55" s="1310">
        <v>17.399999999999999</v>
      </c>
      <c r="CG55" s="1310"/>
      <c r="CH55" s="1310"/>
      <c r="CI55" s="1310"/>
      <c r="CJ55" s="1310"/>
      <c r="CK55" s="1310"/>
      <c r="CL55" s="1310"/>
      <c r="CM55" s="1310"/>
      <c r="CN55" s="1310">
        <v>12.1</v>
      </c>
      <c r="CO55" s="1310"/>
      <c r="CP55" s="1310"/>
      <c r="CQ55" s="1310"/>
      <c r="CR55" s="1310"/>
      <c r="CS55" s="1310"/>
      <c r="CT55" s="1310"/>
      <c r="CU55" s="1310"/>
      <c r="CV55" s="1310">
        <v>11.2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626</v>
      </c>
      <c r="BC57" s="1309"/>
      <c r="BD57" s="1309"/>
      <c r="BE57" s="1309"/>
      <c r="BF57" s="1309"/>
      <c r="BG57" s="1309"/>
      <c r="BH57" s="1309"/>
      <c r="BI57" s="1309"/>
      <c r="BJ57" s="1309"/>
      <c r="BK57" s="1309"/>
      <c r="BL57" s="1309"/>
      <c r="BM57" s="1309"/>
      <c r="BN57" s="1309"/>
      <c r="BO57" s="1309"/>
      <c r="BP57" s="1310">
        <v>52.6</v>
      </c>
      <c r="BQ57" s="1310"/>
      <c r="BR57" s="1310"/>
      <c r="BS57" s="1310"/>
      <c r="BT57" s="1310"/>
      <c r="BU57" s="1310"/>
      <c r="BV57" s="1310"/>
      <c r="BW57" s="1310"/>
      <c r="BX57" s="1310">
        <v>58.6</v>
      </c>
      <c r="BY57" s="1310"/>
      <c r="BZ57" s="1310"/>
      <c r="CA57" s="1310"/>
      <c r="CB57" s="1310"/>
      <c r="CC57" s="1310"/>
      <c r="CD57" s="1310"/>
      <c r="CE57" s="1310"/>
      <c r="CF57" s="1310">
        <v>58.9</v>
      </c>
      <c r="CG57" s="1310"/>
      <c r="CH57" s="1310"/>
      <c r="CI57" s="1310"/>
      <c r="CJ57" s="1310"/>
      <c r="CK57" s="1310"/>
      <c r="CL57" s="1310"/>
      <c r="CM57" s="1310"/>
      <c r="CN57" s="1310">
        <v>59.4</v>
      </c>
      <c r="CO57" s="1310"/>
      <c r="CP57" s="1310"/>
      <c r="CQ57" s="1310"/>
      <c r="CR57" s="1310"/>
      <c r="CS57" s="1310"/>
      <c r="CT57" s="1310"/>
      <c r="CU57" s="1310"/>
      <c r="CV57" s="1310">
        <v>60.4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628</v>
      </c>
    </row>
    <row r="64" spans="1:109" x14ac:dyDescent="0.15">
      <c r="B64" s="1280"/>
      <c r="G64" s="1287"/>
      <c r="I64" s="1320"/>
      <c r="J64" s="1320"/>
      <c r="K64" s="1320"/>
      <c r="L64" s="1320"/>
      <c r="M64" s="1320"/>
      <c r="N64" s="1321"/>
      <c r="AM64" s="1287"/>
      <c r="AN64" s="1287" t="s">
        <v>621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576</v>
      </c>
      <c r="BQ72" s="1305"/>
      <c r="BR72" s="1305"/>
      <c r="BS72" s="1305"/>
      <c r="BT72" s="1305"/>
      <c r="BU72" s="1305"/>
      <c r="BV72" s="1305"/>
      <c r="BW72" s="1305"/>
      <c r="BX72" s="1305" t="s">
        <v>577</v>
      </c>
      <c r="BY72" s="1305"/>
      <c r="BZ72" s="1305"/>
      <c r="CA72" s="1305"/>
      <c r="CB72" s="1305"/>
      <c r="CC72" s="1305"/>
      <c r="CD72" s="1305"/>
      <c r="CE72" s="1305"/>
      <c r="CF72" s="1305" t="s">
        <v>578</v>
      </c>
      <c r="CG72" s="1305"/>
      <c r="CH72" s="1305"/>
      <c r="CI72" s="1305"/>
      <c r="CJ72" s="1305"/>
      <c r="CK72" s="1305"/>
      <c r="CL72" s="1305"/>
      <c r="CM72" s="1305"/>
      <c r="CN72" s="1305" t="s">
        <v>579</v>
      </c>
      <c r="CO72" s="1305"/>
      <c r="CP72" s="1305"/>
      <c r="CQ72" s="1305"/>
      <c r="CR72" s="1305"/>
      <c r="CS72" s="1305"/>
      <c r="CT72" s="1305"/>
      <c r="CU72" s="1305"/>
      <c r="CV72" s="1305" t="s">
        <v>580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624</v>
      </c>
      <c r="AO73" s="1309"/>
      <c r="AP73" s="1309"/>
      <c r="AQ73" s="1309"/>
      <c r="AR73" s="1309"/>
      <c r="AS73" s="1309"/>
      <c r="AT73" s="1309"/>
      <c r="AU73" s="1309"/>
      <c r="AV73" s="1309"/>
      <c r="AW73" s="1309"/>
      <c r="AX73" s="1309"/>
      <c r="AY73" s="1309"/>
      <c r="AZ73" s="1309"/>
      <c r="BA73" s="1309"/>
      <c r="BB73" s="1309" t="s">
        <v>625</v>
      </c>
      <c r="BC73" s="1309"/>
      <c r="BD73" s="1309"/>
      <c r="BE73" s="1309"/>
      <c r="BF73" s="1309"/>
      <c r="BG73" s="1309"/>
      <c r="BH73" s="1309"/>
      <c r="BI73" s="1309"/>
      <c r="BJ73" s="1309"/>
      <c r="BK73" s="1309"/>
      <c r="BL73" s="1309"/>
      <c r="BM73" s="1309"/>
      <c r="BN73" s="1309"/>
      <c r="BO73" s="1309"/>
      <c r="BP73" s="1310">
        <v>71.2</v>
      </c>
      <c r="BQ73" s="1310"/>
      <c r="BR73" s="1310"/>
      <c r="BS73" s="1310"/>
      <c r="BT73" s="1310"/>
      <c r="BU73" s="1310"/>
      <c r="BV73" s="1310"/>
      <c r="BW73" s="1310"/>
      <c r="BX73" s="1310">
        <v>74.2</v>
      </c>
      <c r="BY73" s="1310"/>
      <c r="BZ73" s="1310"/>
      <c r="CA73" s="1310"/>
      <c r="CB73" s="1310"/>
      <c r="CC73" s="1310"/>
      <c r="CD73" s="1310"/>
      <c r="CE73" s="1310"/>
      <c r="CF73" s="1310">
        <v>79.099999999999994</v>
      </c>
      <c r="CG73" s="1310"/>
      <c r="CH73" s="1310"/>
      <c r="CI73" s="1310"/>
      <c r="CJ73" s="1310"/>
      <c r="CK73" s="1310"/>
      <c r="CL73" s="1310"/>
      <c r="CM73" s="1310"/>
      <c r="CN73" s="1310">
        <v>72.900000000000006</v>
      </c>
      <c r="CO73" s="1310"/>
      <c r="CP73" s="1310"/>
      <c r="CQ73" s="1310"/>
      <c r="CR73" s="1310"/>
      <c r="CS73" s="1310"/>
      <c r="CT73" s="1310"/>
      <c r="CU73" s="1310"/>
      <c r="CV73" s="1310">
        <v>72.400000000000006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631</v>
      </c>
      <c r="BC75" s="1309"/>
      <c r="BD75" s="1309"/>
      <c r="BE75" s="1309"/>
      <c r="BF75" s="1309"/>
      <c r="BG75" s="1309"/>
      <c r="BH75" s="1309"/>
      <c r="BI75" s="1309"/>
      <c r="BJ75" s="1309"/>
      <c r="BK75" s="1309"/>
      <c r="BL75" s="1309"/>
      <c r="BM75" s="1309"/>
      <c r="BN75" s="1309"/>
      <c r="BO75" s="1309"/>
      <c r="BP75" s="1310">
        <v>6.5</v>
      </c>
      <c r="BQ75" s="1310"/>
      <c r="BR75" s="1310"/>
      <c r="BS75" s="1310"/>
      <c r="BT75" s="1310"/>
      <c r="BU75" s="1310"/>
      <c r="BV75" s="1310"/>
      <c r="BW75" s="1310"/>
      <c r="BX75" s="1310">
        <v>6.5</v>
      </c>
      <c r="BY75" s="1310"/>
      <c r="BZ75" s="1310"/>
      <c r="CA75" s="1310"/>
      <c r="CB75" s="1310"/>
      <c r="CC75" s="1310"/>
      <c r="CD75" s="1310"/>
      <c r="CE75" s="1310"/>
      <c r="CF75" s="1310">
        <v>6.6</v>
      </c>
      <c r="CG75" s="1310"/>
      <c r="CH75" s="1310"/>
      <c r="CI75" s="1310"/>
      <c r="CJ75" s="1310"/>
      <c r="CK75" s="1310"/>
      <c r="CL75" s="1310"/>
      <c r="CM75" s="1310"/>
      <c r="CN75" s="1310">
        <v>6.5</v>
      </c>
      <c r="CO75" s="1310"/>
      <c r="CP75" s="1310"/>
      <c r="CQ75" s="1310"/>
      <c r="CR75" s="1310"/>
      <c r="CS75" s="1310"/>
      <c r="CT75" s="1310"/>
      <c r="CU75" s="1310"/>
      <c r="CV75" s="1310">
        <v>6.2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627</v>
      </c>
      <c r="AO77" s="1305"/>
      <c r="AP77" s="1305"/>
      <c r="AQ77" s="1305"/>
      <c r="AR77" s="1305"/>
      <c r="AS77" s="1305"/>
      <c r="AT77" s="1305"/>
      <c r="AU77" s="1305"/>
      <c r="AV77" s="1305"/>
      <c r="AW77" s="1305"/>
      <c r="AX77" s="1305"/>
      <c r="AY77" s="1305"/>
      <c r="AZ77" s="1305"/>
      <c r="BA77" s="1305"/>
      <c r="BB77" s="1309" t="s">
        <v>632</v>
      </c>
      <c r="BC77" s="1309"/>
      <c r="BD77" s="1309"/>
      <c r="BE77" s="1309"/>
      <c r="BF77" s="1309"/>
      <c r="BG77" s="1309"/>
      <c r="BH77" s="1309"/>
      <c r="BI77" s="1309"/>
      <c r="BJ77" s="1309"/>
      <c r="BK77" s="1309"/>
      <c r="BL77" s="1309"/>
      <c r="BM77" s="1309"/>
      <c r="BN77" s="1309"/>
      <c r="BO77" s="1309"/>
      <c r="BP77" s="1310">
        <v>25.4</v>
      </c>
      <c r="BQ77" s="1310"/>
      <c r="BR77" s="1310"/>
      <c r="BS77" s="1310"/>
      <c r="BT77" s="1310"/>
      <c r="BU77" s="1310"/>
      <c r="BV77" s="1310"/>
      <c r="BW77" s="1310"/>
      <c r="BX77" s="1310">
        <v>16.600000000000001</v>
      </c>
      <c r="BY77" s="1310"/>
      <c r="BZ77" s="1310"/>
      <c r="CA77" s="1310"/>
      <c r="CB77" s="1310"/>
      <c r="CC77" s="1310"/>
      <c r="CD77" s="1310"/>
      <c r="CE77" s="1310"/>
      <c r="CF77" s="1310">
        <v>17.399999999999999</v>
      </c>
      <c r="CG77" s="1310"/>
      <c r="CH77" s="1310"/>
      <c r="CI77" s="1310"/>
      <c r="CJ77" s="1310"/>
      <c r="CK77" s="1310"/>
      <c r="CL77" s="1310"/>
      <c r="CM77" s="1310"/>
      <c r="CN77" s="1310">
        <v>12.1</v>
      </c>
      <c r="CO77" s="1310"/>
      <c r="CP77" s="1310"/>
      <c r="CQ77" s="1310"/>
      <c r="CR77" s="1310"/>
      <c r="CS77" s="1310"/>
      <c r="CT77" s="1310"/>
      <c r="CU77" s="1310"/>
      <c r="CV77" s="1310">
        <v>11.2</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630</v>
      </c>
      <c r="BC79" s="1309"/>
      <c r="BD79" s="1309"/>
      <c r="BE79" s="1309"/>
      <c r="BF79" s="1309"/>
      <c r="BG79" s="1309"/>
      <c r="BH79" s="1309"/>
      <c r="BI79" s="1309"/>
      <c r="BJ79" s="1309"/>
      <c r="BK79" s="1309"/>
      <c r="BL79" s="1309"/>
      <c r="BM79" s="1309"/>
      <c r="BN79" s="1309"/>
      <c r="BO79" s="1309"/>
      <c r="BP79" s="1310">
        <v>4.8</v>
      </c>
      <c r="BQ79" s="1310"/>
      <c r="BR79" s="1310"/>
      <c r="BS79" s="1310"/>
      <c r="BT79" s="1310"/>
      <c r="BU79" s="1310"/>
      <c r="BV79" s="1310"/>
      <c r="BW79" s="1310"/>
      <c r="BX79" s="1310">
        <v>3.6</v>
      </c>
      <c r="BY79" s="1310"/>
      <c r="BZ79" s="1310"/>
      <c r="CA79" s="1310"/>
      <c r="CB79" s="1310"/>
      <c r="CC79" s="1310"/>
      <c r="CD79" s="1310"/>
      <c r="CE79" s="1310"/>
      <c r="CF79" s="1310">
        <v>3.6</v>
      </c>
      <c r="CG79" s="1310"/>
      <c r="CH79" s="1310"/>
      <c r="CI79" s="1310"/>
      <c r="CJ79" s="1310"/>
      <c r="CK79" s="1310"/>
      <c r="CL79" s="1310"/>
      <c r="CM79" s="1310"/>
      <c r="CN79" s="1310">
        <v>3.5</v>
      </c>
      <c r="CO79" s="1310"/>
      <c r="CP79" s="1310"/>
      <c r="CQ79" s="1310"/>
      <c r="CR79" s="1310"/>
      <c r="CS79" s="1310"/>
      <c r="CT79" s="1310"/>
      <c r="CU79" s="1310"/>
      <c r="CV79" s="1310">
        <v>3.5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ixIdMTR/1NUzi5H6noopxoFVa61YhtAVh1r3ui7WZFOvDtmcxCSfOSRq7Q6qC3+a/FEDXwhZ7YYWvgJHstGKA==" saltValue="dQHaBczCY2OE5ENKvOUx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633</v>
      </c>
    </row>
  </sheetData>
  <sheetProtection algorithmName="SHA-512" hashValue="SIvpYdcQH2HeD5ElC2mXpowTFOxorkPKV+rDGyAtWzi9XwBvhJYuQ5BM6mmdIo95KUYRCsnAzylPJA1yC4zN6w==" saltValue="l6QAwrv235WQQHtrSl2u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g51maLu08U85gQS0tte5ELqwXB31nzzi5tFLtSjzHmbIMdQMT/jQ/G8k7BjTHAlVxLVEaeXrNJJRBc+vMWfag==" saltValue="NNw4yVQR5WT0Ool7lTA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40176</v>
      </c>
      <c r="E3" s="162"/>
      <c r="F3" s="163">
        <v>39951</v>
      </c>
      <c r="G3" s="164"/>
      <c r="H3" s="165"/>
    </row>
    <row r="4" spans="1:8" x14ac:dyDescent="0.15">
      <c r="A4" s="166"/>
      <c r="B4" s="167"/>
      <c r="C4" s="168"/>
      <c r="D4" s="169">
        <v>24033</v>
      </c>
      <c r="E4" s="170"/>
      <c r="F4" s="171">
        <v>22555</v>
      </c>
      <c r="G4" s="172"/>
      <c r="H4" s="173"/>
    </row>
    <row r="5" spans="1:8" x14ac:dyDescent="0.15">
      <c r="A5" s="154" t="s">
        <v>568</v>
      </c>
      <c r="B5" s="159"/>
      <c r="C5" s="160"/>
      <c r="D5" s="161">
        <v>27766</v>
      </c>
      <c r="E5" s="162"/>
      <c r="F5" s="163">
        <v>39893</v>
      </c>
      <c r="G5" s="164"/>
      <c r="H5" s="165"/>
    </row>
    <row r="6" spans="1:8" x14ac:dyDescent="0.15">
      <c r="A6" s="166"/>
      <c r="B6" s="167"/>
      <c r="C6" s="168"/>
      <c r="D6" s="169">
        <v>18284</v>
      </c>
      <c r="E6" s="170"/>
      <c r="F6" s="171">
        <v>26170</v>
      </c>
      <c r="G6" s="172"/>
      <c r="H6" s="173"/>
    </row>
    <row r="7" spans="1:8" x14ac:dyDescent="0.15">
      <c r="A7" s="154" t="s">
        <v>569</v>
      </c>
      <c r="B7" s="159"/>
      <c r="C7" s="160"/>
      <c r="D7" s="161">
        <v>31464</v>
      </c>
      <c r="E7" s="162"/>
      <c r="F7" s="163">
        <v>41080</v>
      </c>
      <c r="G7" s="164"/>
      <c r="H7" s="165"/>
    </row>
    <row r="8" spans="1:8" x14ac:dyDescent="0.15">
      <c r="A8" s="166"/>
      <c r="B8" s="167"/>
      <c r="C8" s="168"/>
      <c r="D8" s="169">
        <v>18214</v>
      </c>
      <c r="E8" s="170"/>
      <c r="F8" s="171">
        <v>27265</v>
      </c>
      <c r="G8" s="172"/>
      <c r="H8" s="173"/>
    </row>
    <row r="9" spans="1:8" x14ac:dyDescent="0.15">
      <c r="A9" s="154" t="s">
        <v>570</v>
      </c>
      <c r="B9" s="159"/>
      <c r="C9" s="160"/>
      <c r="D9" s="161">
        <v>31314</v>
      </c>
      <c r="E9" s="162"/>
      <c r="F9" s="163">
        <v>33173</v>
      </c>
      <c r="G9" s="164"/>
      <c r="H9" s="165"/>
    </row>
    <row r="10" spans="1:8" x14ac:dyDescent="0.15">
      <c r="A10" s="166"/>
      <c r="B10" s="167"/>
      <c r="C10" s="168"/>
      <c r="D10" s="169">
        <v>19266</v>
      </c>
      <c r="E10" s="170"/>
      <c r="F10" s="171">
        <v>20353</v>
      </c>
      <c r="G10" s="172"/>
      <c r="H10" s="173"/>
    </row>
    <row r="11" spans="1:8" x14ac:dyDescent="0.15">
      <c r="A11" s="154" t="s">
        <v>571</v>
      </c>
      <c r="B11" s="159"/>
      <c r="C11" s="160"/>
      <c r="D11" s="161">
        <v>34612</v>
      </c>
      <c r="E11" s="162"/>
      <c r="F11" s="163">
        <v>37644</v>
      </c>
      <c r="G11" s="164"/>
      <c r="H11" s="165"/>
    </row>
    <row r="12" spans="1:8" x14ac:dyDescent="0.15">
      <c r="A12" s="166"/>
      <c r="B12" s="167"/>
      <c r="C12" s="174"/>
      <c r="D12" s="169">
        <v>23302</v>
      </c>
      <c r="E12" s="170"/>
      <c r="F12" s="171">
        <v>24939</v>
      </c>
      <c r="G12" s="172"/>
      <c r="H12" s="173"/>
    </row>
    <row r="13" spans="1:8" x14ac:dyDescent="0.15">
      <c r="A13" s="154"/>
      <c r="B13" s="159"/>
      <c r="C13" s="175"/>
      <c r="D13" s="176">
        <v>33066</v>
      </c>
      <c r="E13" s="177"/>
      <c r="F13" s="178">
        <v>38348</v>
      </c>
      <c r="G13" s="179"/>
      <c r="H13" s="165"/>
    </row>
    <row r="14" spans="1:8" x14ac:dyDescent="0.15">
      <c r="A14" s="166"/>
      <c r="B14" s="167"/>
      <c r="C14" s="168"/>
      <c r="D14" s="169">
        <v>20620</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1.92</v>
      </c>
      <c r="C19" s="180">
        <f>ROUND(VALUE(SUBSTITUTE(実質収支比率等に係る経年分析!G$48,"▲","-")),2)</f>
        <v>0.24</v>
      </c>
      <c r="D19" s="180">
        <f>ROUND(VALUE(SUBSTITUTE(実質収支比率等に係る経年分析!H$48,"▲","-")),2)</f>
        <v>0.35</v>
      </c>
      <c r="E19" s="180">
        <f>ROUND(VALUE(SUBSTITUTE(実質収支比率等に係る経年分析!I$48,"▲","-")),2)</f>
        <v>0.76</v>
      </c>
      <c r="F19" s="180">
        <f>ROUND(VALUE(SUBSTITUTE(実質収支比率等に係る経年分析!J$48,"▲","-")),2)</f>
        <v>0.53</v>
      </c>
    </row>
    <row r="20" spans="1:11" x14ac:dyDescent="0.15">
      <c r="A20" s="180" t="s">
        <v>55</v>
      </c>
      <c r="B20" s="180">
        <f>ROUND(VALUE(SUBSTITUTE(実質収支比率等に係る経年分析!F$47,"▲","-")),2)</f>
        <v>10.14</v>
      </c>
      <c r="C20" s="180">
        <f>ROUND(VALUE(SUBSTITUTE(実質収支比率等に係る経年分析!G$47,"▲","-")),2)</f>
        <v>9.44</v>
      </c>
      <c r="D20" s="180">
        <f>ROUND(VALUE(SUBSTITUTE(実質収支比率等に係る経年分析!H$47,"▲","-")),2)</f>
        <v>8.7799999999999994</v>
      </c>
      <c r="E20" s="180">
        <f>ROUND(VALUE(SUBSTITUTE(実質収支比率等に係る経年分析!I$47,"▲","-")),2)</f>
        <v>9.01</v>
      </c>
      <c r="F20" s="180">
        <f>ROUND(VALUE(SUBSTITUTE(実質収支比率等に係る経年分析!J$47,"▲","-")),2)</f>
        <v>8.3000000000000007</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-3.52</v>
      </c>
      <c r="D21" s="180">
        <f>IF(ISNUMBER(VALUE(SUBSTITUTE(実質収支比率等に係る経年分析!H$49,"▲","-"))),ROUND(VALUE(SUBSTITUTE(実質収支比率等に係る経年分析!H$49,"▲","-")),2),NA())</f>
        <v>-0.61</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-1.32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徳島市営旅客自動車運送事業会計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0.37</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0.51</v>
      </c>
    </row>
    <row r="31" spans="1:11" x14ac:dyDescent="0.15">
      <c r="A31" s="181" t="str">
        <f>IF(連結実質赤字比率に係る赤字・黒字の構成分析!C$39="",NA(),連結実質赤字比率に係る赤字・黒字の構成分析!C$39)</f>
        <v>徳島市下水道事業特別会計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0.82</v>
      </c>
    </row>
    <row r="32" spans="1:11" x14ac:dyDescent="0.15">
      <c r="A32" s="181" t="str">
        <f>IF(連結実質赤字比率に係る赤字・黒字の構成分析!C$38="",NA(),連結実質赤字比率に係る赤字・黒字の構成分析!C$38)</f>
        <v>徳島市国民健康保険事業特別会計</v>
      </c>
      <c r="B32" s="181">
        <f>IF(ROUND(VALUE(SUBSTITUTE(連結実質赤字比率に係る赤字・黒字の構成分析!F$38,"▲", "-")), 2) &lt; 0, ABS(ROUND(VALUE(SUBSTITUTE(連結実質赤字比率に係る赤字・黒字の構成分析!F$38,"▲", "-")), 2)), NA())</f>
        <v>0.2</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0.21</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徳島市中央卸売市場事業会計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徳島市民病院事業会計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徳島市介護保険事業特別会計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1.46</v>
      </c>
    </row>
    <row r="36" spans="1:16" x14ac:dyDescent="0.15">
      <c r="A36" s="181" t="str">
        <f>IF(連結実質赤字比率に係る赤字・黒字の構成分析!C$34="",NA(),連結実質赤字比率に係る赤字・黒字の構成分析!C$34)</f>
        <v>徳島市水道事業会計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10.220000000000001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8572</v>
      </c>
      <c r="E42" s="182"/>
      <c r="F42" s="182"/>
      <c r="G42" s="182">
        <f>'実質公債費比率（分子）の構造'!L$52</f>
        <v>8430</v>
      </c>
      <c r="H42" s="182"/>
      <c r="I42" s="182"/>
      <c r="J42" s="182">
        <f>'実質公債費比率（分子）の構造'!M$52</f>
        <v>8498</v>
      </c>
      <c r="K42" s="182"/>
      <c r="L42" s="182"/>
      <c r="M42" s="182">
        <f>'実質公債費比率（分子）の構造'!N$52</f>
        <v>8387</v>
      </c>
      <c r="N42" s="182"/>
      <c r="O42" s="182"/>
      <c r="P42" s="182">
        <f>'実質公債費比率（分子）の構造'!O$52</f>
        <v>8342</v>
      </c>
    </row>
    <row r="43" spans="1:16" x14ac:dyDescent="0.15">
      <c r="A43" s="182" t="s">
        <v>64</v>
      </c>
      <c r="B43" s="182">
        <f>'実質公債費比率（分子）の構造'!K$51</f>
        <v>9</v>
      </c>
      <c r="C43" s="182"/>
      <c r="D43" s="182"/>
      <c r="E43" s="182">
        <f>'実質公債費比率（分子）の構造'!L$51</f>
        <v>1</v>
      </c>
      <c r="F43" s="182"/>
      <c r="G43" s="182"/>
      <c r="H43" s="182">
        <f>'実質公債費比率（分子）の構造'!M$51</f>
        <v>1</v>
      </c>
      <c r="I43" s="182"/>
      <c r="J43" s="182"/>
      <c r="K43" s="182">
        <f>'実質公債費比率（分子）の構造'!N$51</f>
        <v>2</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2809</v>
      </c>
      <c r="C46" s="182"/>
      <c r="D46" s="182"/>
      <c r="E46" s="182">
        <f>'実質公債費比率（分子）の構造'!L$48</f>
        <v>2606</v>
      </c>
      <c r="F46" s="182"/>
      <c r="G46" s="182"/>
      <c r="H46" s="182">
        <f>'実質公債費比率（分子）の構造'!M$48</f>
        <v>2835</v>
      </c>
      <c r="I46" s="182"/>
      <c r="J46" s="182"/>
      <c r="K46" s="182">
        <f>'実質公債費比率（分子）の構造'!N$48</f>
        <v>2601</v>
      </c>
      <c r="L46" s="182"/>
      <c r="M46" s="182"/>
      <c r="N46" s="182">
        <f>'実質公債費比率（分子）の構造'!O$48</f>
        <v>2629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8914</v>
      </c>
      <c r="C49" s="182"/>
      <c r="D49" s="182"/>
      <c r="E49" s="182">
        <f>'実質公債費比率（分子）の構造'!L$45</f>
        <v>9076</v>
      </c>
      <c r="F49" s="182"/>
      <c r="G49" s="182"/>
      <c r="H49" s="182">
        <f>'実質公債費比率（分子）の構造'!M$45</f>
        <v>8902</v>
      </c>
      <c r="I49" s="182"/>
      <c r="J49" s="182"/>
      <c r="K49" s="182">
        <f>'実質公債費比率（分子）の構造'!N$45</f>
        <v>8705</v>
      </c>
      <c r="L49" s="182"/>
      <c r="M49" s="182"/>
      <c r="N49" s="182">
        <f>'実質公債費比率（分子）の構造'!O$45</f>
        <v>8644</v>
      </c>
      <c r="O49" s="182"/>
      <c r="P49" s="182"/>
    </row>
    <row r="50" spans="1:16" x14ac:dyDescent="0.15">
      <c r="A50" s="182" t="s">
        <v>71</v>
      </c>
      <c r="B50" s="182" t="e">
        <f>NA()</f>
        <v>#N/A</v>
      </c>
      <c r="C50" s="182">
        <f>IF(ISNUMBER('実質公債費比率（分子）の構造'!K$53),'実質公債費比率（分子）の構造'!K$53,NA())</f>
        <v>3161</v>
      </c>
      <c r="D50" s="182" t="e">
        <f>NA()</f>
        <v>#N/A</v>
      </c>
      <c r="E50" s="182" t="e">
        <f>NA()</f>
        <v>#N/A</v>
      </c>
      <c r="F50" s="182">
        <f>IF(ISNUMBER('実質公債費比率（分子）の構造'!L$53),'実質公債費比率（分子）の構造'!L$53,NA())</f>
        <v>3254</v>
      </c>
      <c r="G50" s="182" t="e">
        <f>NA()</f>
        <v>#N/A</v>
      </c>
      <c r="H50" s="182" t="e">
        <f>NA()</f>
        <v>#N/A</v>
      </c>
      <c r="I50" s="182">
        <f>IF(ISNUMBER('実質公債費比率（分子）の構造'!M$53),'実質公債費比率（分子）の構造'!M$53,NA())</f>
        <v>3240</v>
      </c>
      <c r="J50" s="182" t="e">
        <f>NA()</f>
        <v>#N/A</v>
      </c>
      <c r="K50" s="182" t="e">
        <f>NA()</f>
        <v>#N/A</v>
      </c>
      <c r="L50" s="182">
        <f>IF(ISNUMBER('実質公債費比率（分子）の構造'!N$53),'実質公債費比率（分子）の構造'!N$53,NA())</f>
        <v>2921</v>
      </c>
      <c r="M50" s="182" t="e">
        <f>NA()</f>
        <v>#N/A</v>
      </c>
      <c r="N50" s="182" t="e">
        <f>NA()</f>
        <v>#N/A</v>
      </c>
      <c r="O50" s="182">
        <f>IF(ISNUMBER('実質公債費比率（分子）の構造'!O$53),'実質公債費比率（分子）の構造'!O$53,NA())</f>
        <v>2931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75279</v>
      </c>
      <c r="E56" s="181"/>
      <c r="F56" s="181"/>
      <c r="G56" s="181">
        <f>'将来負担比率（分子）の構造'!J$52</f>
        <v>75093</v>
      </c>
      <c r="H56" s="181"/>
      <c r="I56" s="181"/>
      <c r="J56" s="181">
        <f>'将来負担比率（分子）の構造'!K$52</f>
        <v>75141</v>
      </c>
      <c r="K56" s="181"/>
      <c r="L56" s="181"/>
      <c r="M56" s="181">
        <f>'将来負担比率（分子）の構造'!L$52</f>
        <v>75108</v>
      </c>
      <c r="N56" s="181"/>
      <c r="O56" s="181"/>
      <c r="P56" s="181">
        <f>'将来負担比率（分子）の構造'!M$52</f>
        <v>75120</v>
      </c>
    </row>
    <row r="57" spans="1:16" x14ac:dyDescent="0.15">
      <c r="A57" s="181" t="s">
        <v>42</v>
      </c>
      <c r="B57" s="181"/>
      <c r="C57" s="181"/>
      <c r="D57" s="181">
        <f>'将来負担比率（分子）の構造'!I$51</f>
        <v>24604</v>
      </c>
      <c r="E57" s="181"/>
      <c r="F57" s="181"/>
      <c r="G57" s="181">
        <f>'将来負担比率（分子）の構造'!J$51</f>
        <v>24886</v>
      </c>
      <c r="H57" s="181"/>
      <c r="I57" s="181"/>
      <c r="J57" s="181">
        <f>'将来負担比率（分子）の構造'!K$51</f>
        <v>24853</v>
      </c>
      <c r="K57" s="181"/>
      <c r="L57" s="181"/>
      <c r="M57" s="181">
        <f>'将来負担比率（分子）の構造'!L$51</f>
        <v>28771</v>
      </c>
      <c r="N57" s="181"/>
      <c r="O57" s="181"/>
      <c r="P57" s="181">
        <f>'将来負担比率（分子）の構造'!M$51</f>
        <v>29222</v>
      </c>
    </row>
    <row r="58" spans="1:16" x14ac:dyDescent="0.15">
      <c r="A58" s="181" t="s">
        <v>41</v>
      </c>
      <c r="B58" s="181"/>
      <c r="C58" s="181"/>
      <c r="D58" s="181">
        <f>'将来負担比率（分子）の構造'!I$50</f>
        <v>15116</v>
      </c>
      <c r="E58" s="181"/>
      <c r="F58" s="181"/>
      <c r="G58" s="181">
        <f>'将来負担比率（分子）の構造'!J$50</f>
        <v>14121</v>
      </c>
      <c r="H58" s="181"/>
      <c r="I58" s="181"/>
      <c r="J58" s="181">
        <f>'将来負担比率（分子）の構造'!K$50</f>
        <v>13208</v>
      </c>
      <c r="K58" s="181"/>
      <c r="L58" s="181"/>
      <c r="M58" s="181">
        <f>'将来負担比率（分子）の構造'!L$50</f>
        <v>13436</v>
      </c>
      <c r="N58" s="181"/>
      <c r="O58" s="181"/>
      <c r="P58" s="181">
        <f>'将来負担比率（分子）の構造'!M$50</f>
        <v>13147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611</v>
      </c>
      <c r="C61" s="181"/>
      <c r="D61" s="181"/>
      <c r="E61" s="181">
        <f>'将来負担比率（分子）の構造'!J$46</f>
        <v>568</v>
      </c>
      <c r="F61" s="181"/>
      <c r="G61" s="181"/>
      <c r="H61" s="181">
        <f>'将来負担比率（分子）の構造'!K$46</f>
        <v>556</v>
      </c>
      <c r="I61" s="181"/>
      <c r="J61" s="181"/>
      <c r="K61" s="181">
        <f>'将来負担比率（分子）の構造'!L$46</f>
        <v>557</v>
      </c>
      <c r="L61" s="181"/>
      <c r="M61" s="181"/>
      <c r="N61" s="181">
        <f>'将来負担比率（分子）の構造'!M$46</f>
        <v>178</v>
      </c>
      <c r="O61" s="181"/>
      <c r="P61" s="181"/>
    </row>
    <row r="62" spans="1:16" x14ac:dyDescent="0.15">
      <c r="A62" s="181" t="s">
        <v>35</v>
      </c>
      <c r="B62" s="181">
        <f>'将来負担比率（分子）の構造'!I$45</f>
        <v>17978</v>
      </c>
      <c r="C62" s="181"/>
      <c r="D62" s="181"/>
      <c r="E62" s="181">
        <f>'将来負担比率（分子）の構造'!J$45</f>
        <v>18412</v>
      </c>
      <c r="F62" s="181"/>
      <c r="G62" s="181"/>
      <c r="H62" s="181">
        <f>'将来負担比率（分子）の構造'!K$45</f>
        <v>18544</v>
      </c>
      <c r="I62" s="181"/>
      <c r="J62" s="181"/>
      <c r="K62" s="181">
        <f>'将来負担比率（分子）の構造'!L$45</f>
        <v>17909</v>
      </c>
      <c r="L62" s="181"/>
      <c r="M62" s="181"/>
      <c r="N62" s="181">
        <f>'将来負担比率（分子）の構造'!M$45</f>
        <v>18302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32954</v>
      </c>
      <c r="C64" s="181"/>
      <c r="D64" s="181"/>
      <c r="E64" s="181">
        <f>'将来負担比率（分子）の構造'!J$43</f>
        <v>32802</v>
      </c>
      <c r="F64" s="181"/>
      <c r="G64" s="181"/>
      <c r="H64" s="181">
        <f>'将来負担比率（分子）の構造'!K$43</f>
        <v>33407</v>
      </c>
      <c r="I64" s="181"/>
      <c r="J64" s="181"/>
      <c r="K64" s="181">
        <f>'将来負担比率（分子）の構造'!L$43</f>
        <v>34262</v>
      </c>
      <c r="L64" s="181"/>
      <c r="M64" s="181"/>
      <c r="N64" s="181">
        <f>'将来負担比率（分子）の構造'!M$43</f>
        <v>33945</v>
      </c>
      <c r="O64" s="181"/>
      <c r="P64" s="181"/>
    </row>
    <row r="65" spans="1:16" x14ac:dyDescent="0.15">
      <c r="A65" s="181" t="s">
        <v>32</v>
      </c>
      <c r="B65" s="181">
        <f>'将来負担比率（分子）の構造'!I$42</f>
        <v>257</v>
      </c>
      <c r="C65" s="181"/>
      <c r="D65" s="181"/>
      <c r="E65" s="181">
        <f>'将来負担比率（分子）の構造'!J$42</f>
        <v>258</v>
      </c>
      <c r="F65" s="181"/>
      <c r="G65" s="181"/>
      <c r="H65" s="181">
        <f>'将来負担比率（分子）の構造'!K$42</f>
        <v>632</v>
      </c>
      <c r="I65" s="181"/>
      <c r="J65" s="181"/>
      <c r="K65" s="181">
        <f>'将来負担比率（分子）の構造'!L$42</f>
        <v>669</v>
      </c>
      <c r="L65" s="181"/>
      <c r="M65" s="181"/>
      <c r="N65" s="181">
        <f>'将来負担比率（分子）の構造'!M$42</f>
        <v>350</v>
      </c>
      <c r="O65" s="181"/>
      <c r="P65" s="181"/>
    </row>
    <row r="66" spans="1:16" x14ac:dyDescent="0.15">
      <c r="A66" s="181" t="s">
        <v>31</v>
      </c>
      <c r="B66" s="181">
        <f>'将来負担比率（分子）の構造'!I$41</f>
        <v>97623</v>
      </c>
      <c r="C66" s="181"/>
      <c r="D66" s="181"/>
      <c r="E66" s="181">
        <f>'将来負担比率（分子）の構造'!J$41</f>
        <v>97557</v>
      </c>
      <c r="F66" s="181"/>
      <c r="G66" s="181"/>
      <c r="H66" s="181">
        <f>'将来負担比率（分子）の構造'!K$41</f>
        <v>98084</v>
      </c>
      <c r="I66" s="181"/>
      <c r="J66" s="181"/>
      <c r="K66" s="181">
        <f>'将来負担比率（分子）の構造'!L$41</f>
        <v>99037</v>
      </c>
      <c r="L66" s="181"/>
      <c r="M66" s="181"/>
      <c r="N66" s="181">
        <f>'将来負担比率（分子）の構造'!M$41</f>
        <v>99867</v>
      </c>
      <c r="O66" s="181"/>
      <c r="P66" s="181"/>
    </row>
    <row r="67" spans="1:16" x14ac:dyDescent="0.15">
      <c r="A67" s="181" t="s">
        <v>75</v>
      </c>
      <c r="B67" s="181" t="e">
        <f>NA()</f>
        <v>#N/A</v>
      </c>
      <c r="C67" s="181">
        <f>IF(ISNUMBER('将来負担比率（分子）の構造'!I$53), IF('将来負担比率（分子）の構造'!I$53 &lt; 0, 0, '将来負担比率（分子）の構造'!I$53), NA())</f>
        <v>34425</v>
      </c>
      <c r="D67" s="181" t="e">
        <f>NA()</f>
        <v>#N/A</v>
      </c>
      <c r="E67" s="181" t="e">
        <f>NA()</f>
        <v>#N/A</v>
      </c>
      <c r="F67" s="181">
        <f>IF(ISNUMBER('将来負担比率（分子）の構造'!J$53), IF('将来負担比率（分子）の構造'!J$53 &lt; 0, 0, '将来負担比率（分子）の構造'!J$53), NA())</f>
        <v>35496</v>
      </c>
      <c r="G67" s="181" t="e">
        <f>NA()</f>
        <v>#N/A</v>
      </c>
      <c r="H67" s="181" t="e">
        <f>NA()</f>
        <v>#N/A</v>
      </c>
      <c r="I67" s="181">
        <f>IF(ISNUMBER('将来負担比率（分子）の構造'!K$53), IF('将来負担比率（分子）の構造'!K$53 &lt; 0, 0, '将来負担比率（分子）の構造'!K$53), NA())</f>
        <v>38021</v>
      </c>
      <c r="J67" s="181" t="e">
        <f>NA()</f>
        <v>#N/A</v>
      </c>
      <c r="K67" s="181" t="e">
        <f>NA()</f>
        <v>#N/A</v>
      </c>
      <c r="L67" s="181">
        <f>IF(ISNUMBER('将来負担比率（分子）の構造'!L$53), IF('将来負担比率（分子）の構造'!L$53 &lt; 0, 0, '将来負担比率（分子）の構造'!L$53), NA())</f>
        <v>35119</v>
      </c>
      <c r="M67" s="181" t="e">
        <f>NA()</f>
        <v>#N/A</v>
      </c>
      <c r="N67" s="181" t="e">
        <f>NA()</f>
        <v>#N/A</v>
      </c>
      <c r="O67" s="181">
        <f>IF(ISNUMBER('将来負担比率（分子）の構造'!M$53), IF('将来負担比率（分子）の構造'!M$53 &lt; 0, 0, '将来負担比率（分子）の構造'!M$53), NA())</f>
        <v>35152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4761</v>
      </c>
      <c r="C72" s="185">
        <f>基金残高に係る経年分析!G55</f>
        <v>4867</v>
      </c>
      <c r="D72" s="185">
        <f>基金残高に係る経年分析!H55</f>
        <v>4513</v>
      </c>
    </row>
    <row r="73" spans="1:16" x14ac:dyDescent="0.15">
      <c r="A73" s="184" t="s">
        <v>78</v>
      </c>
      <c r="B73" s="185">
        <f>基金残高に係る経年分析!F56</f>
        <v>909</v>
      </c>
      <c r="C73" s="185">
        <f>基金残高に係る経年分析!G56</f>
        <v>911</v>
      </c>
      <c r="D73" s="185">
        <f>基金残高に係る経年分析!H56</f>
        <v>912</v>
      </c>
    </row>
    <row r="74" spans="1:16" x14ac:dyDescent="0.15">
      <c r="A74" s="184" t="s">
        <v>79</v>
      </c>
      <c r="B74" s="185">
        <f>基金残高に係る経年分析!F57</f>
        <v>2678</v>
      </c>
      <c r="C74" s="185">
        <f>基金残高に係る経年分析!G57</f>
        <v>2661</v>
      </c>
      <c r="D74" s="185">
        <f>基金残高に係る経年分析!H57</f>
        <v>2568</v>
      </c>
    </row>
  </sheetData>
  <sheetProtection algorithmName="SHA-512" hashValue="gZ0laXQeWEV87nq89P6PhZYoUWXk2OLIBkeZFHSqtRy31JE/0WMVSj/gM72B9z63O1CV7G38dhZnDklmfduvIw==" saltValue="2235f/hUongDppFiXTcq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2021-10-21T01:23:25Z</cp:lastPrinted>
  <dcterms:created xsi:type="dcterms:W3CDTF">2021-02-05T04:06:05Z</dcterms:created>
  <dcterms:modified xsi:type="dcterms:W3CDTF">2021-10-21T01:23:35Z</dcterms:modified>
  <cp:category/>
</cp:coreProperties>
</file>