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652451\Desktop\0005004_肥満対策\"/>
    </mc:Choice>
  </mc:AlternateContent>
  <bookViews>
    <workbookView xWindow="0" yWindow="0" windowWidth="10245" windowHeight="7155" activeTab="2"/>
  </bookViews>
  <sheets>
    <sheet name="参考資料①" sheetId="1" r:id="rId1"/>
    <sheet name="データ" sheetId="9" r:id="rId2"/>
    <sheet name="参考資料②" sheetId="10" r:id="rId3"/>
  </sheets>
  <definedNames>
    <definedName name="_xlnm.Print_Area" localSheetId="2">参考資料②!$A$1:$U$68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0" l="1"/>
  <c r="T9" i="10"/>
  <c r="U9" i="10" l="1"/>
  <c r="S9" i="10"/>
  <c r="R9" i="10"/>
  <c r="Q9" i="10"/>
  <c r="P9" i="10"/>
  <c r="O9" i="10"/>
  <c r="E29" i="9" l="1"/>
  <c r="E28" i="9"/>
  <c r="E27" i="9"/>
  <c r="E26" i="9"/>
  <c r="E25" i="9"/>
  <c r="E24" i="9"/>
  <c r="E23" i="9"/>
  <c r="E22" i="9"/>
  <c r="E21" i="9"/>
  <c r="E20" i="9"/>
  <c r="E19" i="9"/>
  <c r="E18" i="9"/>
  <c r="E17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B1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11" i="1" l="1"/>
  <c r="J11" i="1" s="1"/>
  <c r="E16" i="1"/>
  <c r="J16" i="1" s="1"/>
</calcChain>
</file>

<file path=xl/sharedStrings.xml><?xml version="1.0" encoding="utf-8"?>
<sst xmlns="http://schemas.openxmlformats.org/spreadsheetml/2006/main" count="109" uniqueCount="43">
  <si>
    <t>５０％以上</t>
    <rPh sb="3" eb="5">
      <t>イジョウ</t>
    </rPh>
    <phoneticPr fontId="1"/>
  </si>
  <si>
    <t>３０．０～４９．９</t>
    <phoneticPr fontId="1"/>
  </si>
  <si>
    <t>２０．０～２９．９</t>
    <phoneticPr fontId="1"/>
  </si>
  <si>
    <t>－１９．９～１９．９</t>
    <phoneticPr fontId="1"/>
  </si>
  <si>
    <t>－２９．９～－２０．０</t>
    <phoneticPr fontId="1"/>
  </si>
  <si>
    <t>－３０％以下</t>
    <rPh sb="4" eb="6">
      <t>イカ</t>
    </rPh>
    <phoneticPr fontId="1"/>
  </si>
  <si>
    <t>ふとりすぎです。病院に行ってお医者さんに見てもらいましょう</t>
    <rPh sb="8" eb="10">
      <t>ビョウイン</t>
    </rPh>
    <rPh sb="11" eb="12">
      <t>イ</t>
    </rPh>
    <rPh sb="15" eb="17">
      <t>イシャ</t>
    </rPh>
    <rPh sb="20" eb="21">
      <t>ミ</t>
    </rPh>
    <phoneticPr fontId="1"/>
  </si>
  <si>
    <t>やせぎみです。しっかりごはんをたべましょう。</t>
    <phoneticPr fontId="1"/>
  </si>
  <si>
    <t>やせずぎです。病院に行ってお医者さんにみてもらいましょう。</t>
    <rPh sb="7" eb="9">
      <t>ビョウイン</t>
    </rPh>
    <rPh sb="10" eb="11">
      <t>イ</t>
    </rPh>
    <rPh sb="14" eb="16">
      <t>イシャ</t>
    </rPh>
    <phoneticPr fontId="1"/>
  </si>
  <si>
    <t>ちょうどいいです。このままのせいかつを続けましょう</t>
    <rPh sb="19" eb="20">
      <t>ツヅ</t>
    </rPh>
    <phoneticPr fontId="1"/>
  </si>
  <si>
    <t>ちょっとふとりぎみです。しっかり外であそびましょう。</t>
    <rPh sb="16" eb="17">
      <t>ソト</t>
    </rPh>
    <phoneticPr fontId="1"/>
  </si>
  <si>
    <t>ふとっています。しょくじに気をつけ，しっかり体をうごかしましょう。</t>
    <rPh sb="13" eb="14">
      <t>キ</t>
    </rPh>
    <rPh sb="22" eb="23">
      <t>カラダ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</si>
  <si>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</si>
  <si>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</si>
  <si>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</si>
  <si>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㌢</t>
    <phoneticPr fontId="1"/>
  </si>
  <si>
    <t>体重</t>
    <rPh sb="0" eb="2">
      <t>タイジュウ</t>
    </rPh>
    <phoneticPr fontId="1"/>
  </si>
  <si>
    <t>㎏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</si>
  <si>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</si>
  <si>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</si>
  <si>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</si>
  <si>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</si>
  <si>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身長別標準体重</t>
    <rPh sb="0" eb="3">
      <t>シンチョウベツ</t>
    </rPh>
    <rPh sb="3" eb="5">
      <t>ヒョウジュン</t>
    </rPh>
    <rPh sb="5" eb="7">
      <t>タイジュウ</t>
    </rPh>
    <phoneticPr fontId="1"/>
  </si>
  <si>
    <t>肥満度</t>
    <rPh sb="0" eb="3">
      <t>ヒマンド</t>
    </rPh>
    <phoneticPr fontId="1"/>
  </si>
  <si>
    <t>入力セル</t>
    <rPh sb="0" eb="2">
      <t>ニュウリョク</t>
    </rPh>
    <phoneticPr fontId="1"/>
  </si>
  <si>
    <t>係数　Ａ</t>
    <rPh sb="0" eb="2">
      <t>ケイスウ</t>
    </rPh>
    <phoneticPr fontId="1"/>
  </si>
  <si>
    <t>係数　Ｂ</t>
    <rPh sb="0" eb="2">
      <t>ケイスウ</t>
    </rPh>
    <phoneticPr fontId="1"/>
  </si>
  <si>
    <t>自分のめあて</t>
    <rPh sb="0" eb="2">
      <t>ジブン</t>
    </rPh>
    <phoneticPr fontId="1"/>
  </si>
  <si>
    <t>曜日</t>
    <rPh sb="0" eb="2">
      <t>ヨウビ</t>
    </rPh>
    <phoneticPr fontId="1"/>
  </si>
  <si>
    <t>スタート時の体重</t>
    <rPh sb="4" eb="5">
      <t>ジ</t>
    </rPh>
    <rPh sb="6" eb="8">
      <t>タイジュウ</t>
    </rPh>
    <phoneticPr fontId="1"/>
  </si>
  <si>
    <r>
      <rPr>
        <u/>
        <sz val="14"/>
        <color theme="1"/>
        <rFont val="ＭＳ Ｐゴシック"/>
        <family val="3"/>
        <charset val="128"/>
        <scheme val="minor"/>
      </rPr>
      <t>　　時　　　分</t>
    </r>
    <r>
      <rPr>
        <sz val="14"/>
        <color theme="1"/>
        <rFont val="ＭＳ Ｐゴシック"/>
        <family val="2"/>
        <charset val="128"/>
        <scheme val="minor"/>
      </rPr>
      <t>に
はかります</t>
    </r>
    <rPh sb="2" eb="3">
      <t>ジ</t>
    </rPh>
    <rPh sb="6" eb="7">
      <t>フン</t>
    </rPh>
    <phoneticPr fontId="1"/>
  </si>
  <si>
    <t>今日の体重（㎏）</t>
    <rPh sb="0" eb="2">
      <t>キョウ</t>
    </rPh>
    <rPh sb="3" eb="5">
      <t>タイジュウ</t>
    </rPh>
    <phoneticPr fontId="1"/>
  </si>
  <si>
    <t>できたら
○をつけよう</t>
    <phoneticPr fontId="1"/>
  </si>
  <si>
    <t>◎毎日同じ時間に
はかりましょう</t>
    <rPh sb="1" eb="3">
      <t>マイニチ</t>
    </rPh>
    <rPh sb="3" eb="4">
      <t>オナ</t>
    </rPh>
    <rPh sb="5" eb="7">
      <t>ジカン</t>
    </rPh>
    <phoneticPr fontId="1"/>
  </si>
  <si>
    <t>◎一目盛りは１００ｇ</t>
    <rPh sb="1" eb="2">
      <t>ヒト</t>
    </rPh>
    <rPh sb="2" eb="4">
      <t>メモ</t>
    </rPh>
    <phoneticPr fontId="1"/>
  </si>
  <si>
    <t>実施日数</t>
    <rPh sb="0" eb="2">
      <t>ジッシ</t>
    </rPh>
    <rPh sb="2" eb="3">
      <t>ヒ</t>
    </rPh>
    <rPh sb="3" eb="4">
      <t>スウ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</si>
  <si>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</si>
  <si>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</si>
  <si>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スタート体重との違い（㎏）</t>
    <rPh sb="4" eb="6">
      <t>タイジュウ</t>
    </rPh>
    <rPh sb="8" eb="9">
      <t>チガ</t>
    </rPh>
    <phoneticPr fontId="1"/>
  </si>
  <si>
    <t>㎏</t>
    <phoneticPr fontId="1"/>
  </si>
  <si>
    <t>　　　年　　　月　　　体重記録シート　　　　   名前</t>
    <rPh sb="3" eb="4">
      <t>ネン</t>
    </rPh>
    <rPh sb="7" eb="8">
      <t>ツキ</t>
    </rPh>
    <rPh sb="11" eb="13">
      <t>タイジュウ</t>
    </rPh>
    <rPh sb="13" eb="15">
      <t>キロク</t>
    </rPh>
    <rPh sb="25" eb="27">
      <t>ナマエ</t>
    </rPh>
    <phoneticPr fontId="1"/>
  </si>
  <si>
    <t>月　　日</t>
    <rPh sb="0" eb="1">
      <t>ツキ</t>
    </rPh>
    <rPh sb="3" eb="4">
      <t>ニチ</t>
    </rPh>
    <phoneticPr fontId="1"/>
  </si>
  <si>
    <t>　　　　　【参考資料②】</t>
    <rPh sb="6" eb="8">
      <t>サンコウ</t>
    </rPh>
    <rPh sb="8" eb="10">
      <t>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</si>
</sst>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25" xfId="0" applyBorder="1">
      <alignment vertical="center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9" fillId="0" borderId="25" xfId="0" applyFont="1" applyBorder="1" applyAlignment="1"/>
    <xf numFmtId="0" fontId="9" fillId="0" borderId="0" xfId="0" applyFont="1" applyBorder="1" applyAlignment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" xfId="0" applyFont="1" applyBorder="1">
      <alignment vertical="center"/>
    </xf>
    <xf numFmtId="0" fontId="0" fillId="0" borderId="26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6" xfId="0" applyFont="1" applyFill="1" applyBorder="1">
      <alignment vertical="center"/>
    </xf>
    <xf numFmtId="0" fontId="2" fillId="0" borderId="0" xfId="0" applyFont="1" applyBorder="1">
      <alignment vertical="center"/>
    </xf>
    <xf numFmtId="0" fontId="0" fillId="0" borderId="21" xfId="0" applyBorder="1">
      <alignment vertical="center"/>
    </xf>
    <xf numFmtId="176" fontId="5" fillId="0" borderId="15" xfId="0" applyNumberFormat="1" applyFont="1" applyBorder="1">
      <alignment vertical="center"/>
    </xf>
    <xf numFmtId="0" fontId="5" fillId="0" borderId="15" xfId="0" applyFont="1" applyFill="1" applyBorder="1">
      <alignment vertical="center"/>
    </xf>
    <xf numFmtId="9" fontId="5" fillId="0" borderId="15" xfId="1" applyFont="1" applyBorder="1">
      <alignment vertical="center"/>
    </xf>
    <xf numFmtId="0" fontId="0" fillId="0" borderId="20" xfId="0" applyBorder="1">
      <alignment vertical="center"/>
    </xf>
    <xf numFmtId="0" fontId="16" fillId="0" borderId="0" xfId="0" applyFont="1">
      <alignment vertical="center"/>
    </xf>
    <xf numFmtId="49" fontId="0" fillId="0" borderId="3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7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0" borderId="25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0" borderId="22" xfId="0" applyFont="1" applyBorder="1" applyAlignment="1">
      <alignment horizontal="left" vertical="top" textRotation="255" wrapText="1"/>
    </xf>
    <xf numFmtId="0" fontId="13" fillId="0" borderId="23" xfId="0" applyFont="1" applyBorder="1" applyAlignment="1">
      <alignment horizontal="left" vertical="top" textRotation="255" wrapText="1"/>
    </xf>
    <xf numFmtId="0" fontId="13" fillId="0" borderId="25" xfId="0" applyFont="1" applyBorder="1" applyAlignment="1">
      <alignment horizontal="left" vertical="top" textRotation="255" wrapText="1"/>
    </xf>
    <xf numFmtId="0" fontId="13" fillId="0" borderId="26" xfId="0" applyFont="1" applyBorder="1" applyAlignment="1">
      <alignment horizontal="left" vertical="top" textRotation="255" wrapText="1"/>
    </xf>
    <xf numFmtId="0" fontId="13" fillId="0" borderId="21" xfId="0" applyFont="1" applyBorder="1" applyAlignment="1">
      <alignment horizontal="left" vertical="top" textRotation="255" wrapText="1"/>
    </xf>
    <xf numFmtId="0" fontId="13" fillId="0" borderId="20" xfId="0" applyFont="1" applyBorder="1" applyAlignment="1">
      <alignment horizontal="left" vertical="top" textRotation="255" wrapText="1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CCFF99"/>
      <color rgb="FFCCFFFF"/>
      <color rgb="FFFFFF99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参考資料②!$N$61:$U$61</c:f>
              <c:numCache>
                <c:formatCode>General</c:formatCode>
                <c:ptCount val="8"/>
                <c:pt idx="0">
                  <c:v>0</c:v>
                </c:pt>
                <c:pt idx="1">
                  <c:v>0.1</c:v>
                </c:pt>
                <c:pt idx="2">
                  <c:v>-0.1</c:v>
                </c:pt>
                <c:pt idx="3">
                  <c:v>-0.4</c:v>
                </c:pt>
              </c:numCache>
            </c:numRef>
          </c:val>
          <c:smooth val="0"/>
        </c:ser>
        <c:ser>
          <c:idx val="2"/>
          <c:order val="1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参考資料②!$N$3:$U$3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参考資料②!$O$10:$U$10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5190336"/>
        <c:axId val="2045185440"/>
      </c:lineChart>
      <c:catAx>
        <c:axId val="2045190336"/>
        <c:scaling>
          <c:orientation val="minMax"/>
        </c:scaling>
        <c:delete val="0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5185440"/>
        <c:crosses val="autoZero"/>
        <c:auto val="1"/>
        <c:lblAlgn val="ctr"/>
        <c:lblOffset val="100"/>
        <c:noMultiLvlLbl val="0"/>
      </c:catAx>
      <c:valAx>
        <c:axId val="2045185440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45190336"/>
        <c:crossesAt val="1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76200</xdr:rowOff>
    </xdr:from>
    <xdr:to>
      <xdr:col>10</xdr:col>
      <xdr:colOff>476249</xdr:colOff>
      <xdr:row>2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57149" y="76200"/>
          <a:ext cx="7439025" cy="428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800" b="1"/>
            <a:t>☆ひまん度をはんていしてみよう！</a:t>
          </a:r>
        </a:p>
      </xdr:txBody>
    </xdr:sp>
    <xdr:clientData/>
  </xdr:twoCellAnchor>
  <xdr:twoCellAnchor>
    <xdr:from>
      <xdr:col>0</xdr:col>
      <xdr:colOff>200025</xdr:colOff>
      <xdr:row>3</xdr:row>
      <xdr:rowOff>47625</xdr:rowOff>
    </xdr:from>
    <xdr:to>
      <xdr:col>11</xdr:col>
      <xdr:colOff>666750</xdr:colOff>
      <xdr:row>6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200025" y="561975"/>
          <a:ext cx="8010525" cy="619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※</a:t>
          </a:r>
          <a:r>
            <a:rPr kumimoji="1" lang="ja-JP" altLang="en-US" sz="1400"/>
            <a:t>ひまん度とは，じぶんの「体かく」がどのくらいか，をはかる基準です。</a:t>
          </a:r>
          <a:endParaRPr kumimoji="1" lang="en-US" altLang="ja-JP" sz="1400"/>
        </a:p>
        <a:p>
          <a:pPr algn="l"/>
          <a:r>
            <a:rPr kumimoji="1" lang="ja-JP" altLang="en-US" sz="1400" baseline="0"/>
            <a:t>    </a:t>
          </a:r>
          <a:r>
            <a:rPr kumimoji="1" lang="ja-JP" altLang="en-US" sz="1400"/>
            <a:t>ひまん度が高すぎたり，低すぎたりすると，けんこうに悪いえいきょうをあたえることがあります。</a:t>
          </a:r>
        </a:p>
      </xdr:txBody>
    </xdr:sp>
    <xdr:clientData/>
  </xdr:twoCellAnchor>
  <xdr:twoCellAnchor editAs="oneCell">
    <xdr:from>
      <xdr:col>12</xdr:col>
      <xdr:colOff>85725</xdr:colOff>
      <xdr:row>2</xdr:row>
      <xdr:rowOff>85725</xdr:rowOff>
    </xdr:from>
    <xdr:to>
      <xdr:col>13</xdr:col>
      <xdr:colOff>452762</xdr:colOff>
      <xdr:row>8</xdr:row>
      <xdr:rowOff>124165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0" y="428625"/>
          <a:ext cx="1052837" cy="1267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276226</xdr:colOff>
      <xdr:row>19</xdr:row>
      <xdr:rowOff>57150</xdr:rowOff>
    </xdr:from>
    <xdr:to>
      <xdr:col>13</xdr:col>
      <xdr:colOff>603407</xdr:colOff>
      <xdr:row>25</xdr:row>
      <xdr:rowOff>80916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6" y="5553075"/>
          <a:ext cx="1012981" cy="11667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657225</xdr:colOff>
      <xdr:row>18</xdr:row>
      <xdr:rowOff>209549</xdr:rowOff>
    </xdr:from>
    <xdr:to>
      <xdr:col>11</xdr:col>
      <xdr:colOff>581025</xdr:colOff>
      <xdr:row>23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6991350" y="5448299"/>
          <a:ext cx="1295400" cy="8572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300"/>
            <a:t>あなたは</a:t>
          </a:r>
          <a:endParaRPr kumimoji="1" lang="en-US" altLang="ja-JP" sz="1300"/>
        </a:p>
        <a:p>
          <a:r>
            <a:rPr kumimoji="1" lang="ja-JP" altLang="en-US" sz="1300"/>
            <a:t>どこに</a:t>
          </a:r>
          <a:endParaRPr kumimoji="1" lang="en-US" altLang="ja-JP" sz="1300"/>
        </a:p>
        <a:p>
          <a:r>
            <a:rPr kumimoji="1" lang="ja-JP" altLang="en-US" sz="1300"/>
            <a:t>あてはまる？</a:t>
          </a:r>
        </a:p>
      </xdr:txBody>
    </xdr:sp>
    <xdr:clientData/>
  </xdr:twoCellAnchor>
  <xdr:twoCellAnchor>
    <xdr:from>
      <xdr:col>9</xdr:col>
      <xdr:colOff>447675</xdr:colOff>
      <xdr:row>17</xdr:row>
      <xdr:rowOff>123825</xdr:rowOff>
    </xdr:from>
    <xdr:to>
      <xdr:col>11</xdr:col>
      <xdr:colOff>666750</xdr:colOff>
      <xdr:row>24</xdr:row>
      <xdr:rowOff>28575</xdr:rowOff>
    </xdr:to>
    <xdr:sp macro="" textlink="">
      <xdr:nvSpPr>
        <xdr:cNvPr id="7" name="円形吹き出し 6"/>
        <xdr:cNvSpPr/>
      </xdr:nvSpPr>
      <xdr:spPr>
        <a:xfrm>
          <a:off x="6619875" y="5191125"/>
          <a:ext cx="1590675" cy="1285875"/>
        </a:xfrm>
        <a:prstGeom prst="wedgeEllipseCallout">
          <a:avLst>
            <a:gd name="adj1" fmla="val 65705"/>
            <a:gd name="adj2" fmla="val 33929"/>
          </a:avLst>
        </a:prstGeom>
        <a:noFill/>
        <a:ln w="571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11</xdr:row>
      <xdr:rowOff>16934</xdr:rowOff>
    </xdr:from>
    <xdr:to>
      <xdr:col>20</xdr:col>
      <xdr:colOff>693964</xdr:colOff>
      <xdr:row>57</xdr:row>
      <xdr:rowOff>27215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5"/>
  <sheetViews>
    <sheetView workbookViewId="0">
      <selection activeCell="O10" sqref="O10"/>
    </sheetView>
  </sheetViews>
  <sheetFormatPr defaultRowHeight="13.5" x14ac:dyDescent="0.15"/>
  <cols>
    <col min="1" max="1" width="11.125" customWidth="1"/>
  </cols>
  <sheetData>
    <row r="1" spans="1:13" ht="14.25" x14ac:dyDescent="0.15">
      <c r="M1" s="54"/>
    </row>
    <row r="4" spans="1:13" ht="19.5" customHeight="1" x14ac:dyDescent="0.15"/>
    <row r="8" spans="1:13" ht="23.25" customHeight="1" thickBot="1" x14ac:dyDescent="0.2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</row>
    <row r="9" spans="1:13" ht="40.5" customHeight="1" thickBot="1" x14ac:dyDescent="0.2">
      <c r="A9" s="60" t="s">
        <v>41</v>
      </c>
      <c r="B9" s="61"/>
      <c r="C9" s="45" t="s">
        <v>13</v>
      </c>
      <c r="D9" s="10">
        <v>16</v>
      </c>
      <c r="E9" s="45" t="s">
        <v>12</v>
      </c>
      <c r="F9" s="10" t="s">
        <v>20</v>
      </c>
      <c r="G9" s="45" t="s">
        <v>14</v>
      </c>
      <c r="H9" s="10">
        <v>174</v>
      </c>
      <c r="I9" s="46" t="s">
        <v>15</v>
      </c>
      <c r="J9" s="46" t="s">
        <v>16</v>
      </c>
      <c r="K9" s="10">
        <v>81</v>
      </c>
      <c r="L9" s="47" t="s">
        <v>17</v>
      </c>
    </row>
    <row r="10" spans="1:13" ht="17.25" x14ac:dyDescent="0.15">
      <c r="A10" s="28"/>
      <c r="B10" s="48"/>
      <c r="C10" s="2"/>
      <c r="D10" s="2"/>
      <c r="E10" s="2"/>
      <c r="F10" s="2"/>
      <c r="G10" s="2"/>
      <c r="H10" s="2"/>
      <c r="I10" s="2"/>
      <c r="J10" s="2"/>
      <c r="K10" s="2"/>
      <c r="L10" s="41"/>
    </row>
    <row r="11" spans="1:13" ht="40.5" customHeight="1" x14ac:dyDescent="0.15">
      <c r="A11" s="49"/>
      <c r="B11" s="22"/>
      <c r="C11" s="62" t="s">
        <v>22</v>
      </c>
      <c r="D11" s="63"/>
      <c r="E11" s="50">
        <f>VLOOKUP(データ!$B$1,データ!$A$4:$D$29,4,0)*$H$9-VLOOKUP(データ!$B$1,データ!$E$4:$H$29,4,0)</f>
        <v>62.292000000000009</v>
      </c>
      <c r="F11" s="51" t="s">
        <v>17</v>
      </c>
      <c r="G11" s="22"/>
      <c r="H11" s="64" t="s">
        <v>23</v>
      </c>
      <c r="I11" s="65"/>
      <c r="J11" s="52">
        <f>(K9-E11)/E11</f>
        <v>0.30032748988634156</v>
      </c>
      <c r="K11" s="22"/>
      <c r="L11" s="53"/>
    </row>
    <row r="12" spans="1:13" ht="17.25" x14ac:dyDescent="0.15">
      <c r="B12" s="3"/>
    </row>
    <row r="13" spans="1:13" ht="23.25" customHeight="1" thickBot="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4"/>
    </row>
    <row r="14" spans="1:13" ht="40.5" customHeight="1" thickBot="1" x14ac:dyDescent="0.2">
      <c r="A14" s="60" t="s">
        <v>41</v>
      </c>
      <c r="B14" s="61"/>
      <c r="C14" s="45" t="s">
        <v>13</v>
      </c>
      <c r="D14" s="10">
        <v>17</v>
      </c>
      <c r="E14" s="45" t="s">
        <v>12</v>
      </c>
      <c r="F14" s="10" t="s">
        <v>20</v>
      </c>
      <c r="G14" s="45" t="s">
        <v>14</v>
      </c>
      <c r="H14" s="10">
        <v>177</v>
      </c>
      <c r="I14" s="46" t="s">
        <v>15</v>
      </c>
      <c r="J14" s="46" t="s">
        <v>16</v>
      </c>
      <c r="K14" s="10">
        <v>78</v>
      </c>
      <c r="L14" s="47" t="s">
        <v>17</v>
      </c>
    </row>
    <row r="15" spans="1:13" ht="17.25" x14ac:dyDescent="0.15">
      <c r="A15" s="28"/>
      <c r="B15" s="48"/>
      <c r="C15" s="2"/>
      <c r="D15" s="2"/>
      <c r="E15" s="2"/>
      <c r="F15" s="2"/>
      <c r="G15" s="2"/>
      <c r="H15" s="2"/>
      <c r="I15" s="2"/>
      <c r="J15" s="2"/>
      <c r="K15" s="2"/>
      <c r="L15" s="41"/>
    </row>
    <row r="16" spans="1:13" ht="40.5" customHeight="1" x14ac:dyDescent="0.15">
      <c r="A16" s="49"/>
      <c r="B16" s="22"/>
      <c r="C16" s="62" t="s">
        <v>22</v>
      </c>
      <c r="D16" s="63"/>
      <c r="E16" s="50">
        <f>VLOOKUP(データ!$B$1,データ!$A$4:$D$29,4,0)*$H$9-VLOOKUP(データ!$B$1,データ!$E$4:$H$29,4,0)</f>
        <v>62.292000000000009</v>
      </c>
      <c r="F16" s="51" t="s">
        <v>17</v>
      </c>
      <c r="G16" s="22"/>
      <c r="H16" s="64" t="s">
        <v>23</v>
      </c>
      <c r="I16" s="65"/>
      <c r="J16" s="52">
        <f>(K14-E16)/E16</f>
        <v>0.25216721248314372</v>
      </c>
      <c r="K16" s="22"/>
      <c r="L16" s="53"/>
    </row>
    <row r="17" spans="2:9" ht="17.25" x14ac:dyDescent="0.15">
      <c r="B17" s="3"/>
    </row>
    <row r="19" spans="2:9" ht="20.25" customHeight="1" x14ac:dyDescent="0.15"/>
    <row r="20" spans="2:9" ht="15" customHeight="1" x14ac:dyDescent="0.15">
      <c r="B20" s="57" t="s">
        <v>0</v>
      </c>
      <c r="C20" s="59"/>
      <c r="D20" s="4" t="s">
        <v>6</v>
      </c>
      <c r="E20" s="4"/>
      <c r="F20" s="4"/>
      <c r="G20" s="4"/>
      <c r="H20" s="4"/>
      <c r="I20" s="4"/>
    </row>
    <row r="21" spans="2:9" ht="15" customHeight="1" x14ac:dyDescent="0.15">
      <c r="B21" s="57" t="s">
        <v>1</v>
      </c>
      <c r="C21" s="59"/>
      <c r="D21" s="57" t="s">
        <v>11</v>
      </c>
      <c r="E21" s="58"/>
      <c r="F21" s="58"/>
      <c r="G21" s="58"/>
      <c r="H21" s="58"/>
      <c r="I21" s="59"/>
    </row>
    <row r="22" spans="2:9" ht="15" customHeight="1" x14ac:dyDescent="0.15">
      <c r="B22" s="57" t="s">
        <v>2</v>
      </c>
      <c r="C22" s="59"/>
      <c r="D22" s="57" t="s">
        <v>10</v>
      </c>
      <c r="E22" s="58"/>
      <c r="F22" s="58"/>
      <c r="G22" s="58"/>
      <c r="H22" s="58"/>
      <c r="I22" s="59"/>
    </row>
    <row r="23" spans="2:9" ht="15" customHeight="1" x14ac:dyDescent="0.15">
      <c r="B23" s="55" t="s">
        <v>3</v>
      </c>
      <c r="C23" s="56"/>
      <c r="D23" s="5" t="s">
        <v>9</v>
      </c>
      <c r="E23" s="6"/>
      <c r="F23" s="6"/>
      <c r="G23" s="6"/>
      <c r="H23" s="6"/>
      <c r="I23" s="7"/>
    </row>
    <row r="24" spans="2:9" ht="15" customHeight="1" x14ac:dyDescent="0.15">
      <c r="B24" s="55" t="s">
        <v>4</v>
      </c>
      <c r="C24" s="56"/>
      <c r="D24" s="5" t="s">
        <v>7</v>
      </c>
      <c r="E24" s="6"/>
      <c r="F24" s="6"/>
      <c r="G24" s="6"/>
      <c r="H24" s="6"/>
      <c r="I24" s="7"/>
    </row>
    <row r="25" spans="2:9" ht="15" customHeight="1" x14ac:dyDescent="0.15">
      <c r="B25" s="55" t="s">
        <v>5</v>
      </c>
      <c r="C25" s="56"/>
      <c r="D25" s="1" t="s">
        <v>8</v>
      </c>
      <c r="E25" s="1"/>
      <c r="F25" s="1"/>
      <c r="G25" s="1"/>
      <c r="H25" s="1"/>
      <c r="I25" s="1"/>
    </row>
  </sheetData>
  <mergeCells count="14">
    <mergeCell ref="A9:B9"/>
    <mergeCell ref="C11:D11"/>
    <mergeCell ref="H11:I11"/>
    <mergeCell ref="B23:C23"/>
    <mergeCell ref="B24:C24"/>
    <mergeCell ref="A14:B14"/>
    <mergeCell ref="C16:D16"/>
    <mergeCell ref="H16:I16"/>
    <mergeCell ref="B25:C25"/>
    <mergeCell ref="D21:I21"/>
    <mergeCell ref="D22:I22"/>
    <mergeCell ref="B22:C22"/>
    <mergeCell ref="B20:C20"/>
    <mergeCell ref="B21:C21"/>
  </mergeCells>
  <phoneticPr fontId="1"/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データ!$B$4:$B$16</xm:f>
          </x14:formula1>
          <xm:sqref>D9 D14</xm:sqref>
        </x14:dataValidation>
        <x14:dataValidation type="list" allowBlank="1" showInputMessage="1" showErrorMessage="1">
          <x14:formula1>
            <xm:f>データ!$J$6:$J$7</xm:f>
          </x14:formula1>
          <xm:sqref>F9 F14</xm:sqref>
        </x14:dataValidation>
        <x14:dataValidation type="list" allowBlank="1" showInputMessage="1" showErrorMessage="1">
          <x14:formula1>
            <xm:f>データ!$K$6:$K$116</xm:f>
          </x14:formula1>
          <xm:sqref>H9 H14</xm:sqref>
        </x14:dataValidation>
        <x14:dataValidation type="list" allowBlank="1" showInputMessage="1" showErrorMessage="1">
          <x14:formula1>
            <xm:f>データ!$L$6:$L$91</xm:f>
          </x14:formula1>
          <xm:sqref>K9 K14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L15" sqref="L15"/>
    </sheetView>
  </sheetViews>
  <sheetFormatPr defaultRowHeight="13.5" x14ac:dyDescent="0.15"/>
  <cols>
    <col min="1" max="1" width="6.5" customWidth="1"/>
    <col min="2" max="3" width="3.75" customWidth="1"/>
    <col min="5" max="5" width="6.5" customWidth="1"/>
    <col min="6" max="7" width="3.75" customWidth="1"/>
    <col min="9" max="9" width="3.875" customWidth="1"/>
    <col min="11" max="12" width="6.375" style="8" customWidth="1"/>
  </cols>
  <sheetData>
    <row r="1" spans="1:12" x14ac:dyDescent="0.15">
      <c r="A1" t="s">
        <v>24</v>
      </c>
      <c r="B1" t="str">
        <f>参考資料①!D9&amp;参考資料①!F9</f>
        <v>16男</v>
      </c>
      <c r="K1" s="9"/>
      <c r="L1" s="9"/>
    </row>
    <row r="2" spans="1:12" x14ac:dyDescent="0.15">
      <c r="K2" s="9"/>
      <c r="L2" s="9"/>
    </row>
    <row r="3" spans="1:12" ht="14.25" thickBot="1" x14ac:dyDescent="0.2">
      <c r="A3" s="66" t="s">
        <v>25</v>
      </c>
      <c r="B3" s="66"/>
      <c r="C3" s="66"/>
      <c r="D3" s="66"/>
      <c r="E3" s="66" t="s">
        <v>26</v>
      </c>
      <c r="F3" s="66"/>
      <c r="G3" s="66"/>
      <c r="H3" s="66"/>
      <c r="K3" s="9"/>
      <c r="L3" s="9"/>
    </row>
    <row r="4" spans="1:12" x14ac:dyDescent="0.15">
      <c r="A4" s="18" t="str">
        <f>B4&amp;C4</f>
        <v>5男</v>
      </c>
      <c r="B4" s="19">
        <v>5</v>
      </c>
      <c r="C4" s="19" t="s">
        <v>20</v>
      </c>
      <c r="D4" s="20">
        <v>0.38600000000000001</v>
      </c>
      <c r="E4" s="18" t="str">
        <f>F4&amp;G4</f>
        <v>5男</v>
      </c>
      <c r="F4" s="19">
        <v>5</v>
      </c>
      <c r="G4" s="19" t="s">
        <v>20</v>
      </c>
      <c r="H4" s="20">
        <v>23.669</v>
      </c>
      <c r="I4" s="14"/>
    </row>
    <row r="5" spans="1:12" ht="14.25" thickBot="1" x14ac:dyDescent="0.2">
      <c r="A5" s="16" t="str">
        <f t="shared" ref="A5:A16" si="0">B5&amp;C5</f>
        <v>6男</v>
      </c>
      <c r="B5" s="2">
        <v>6</v>
      </c>
      <c r="C5" s="2" t="s">
        <v>20</v>
      </c>
      <c r="D5" s="11">
        <v>0.46100000000000002</v>
      </c>
      <c r="E5" s="16" t="str">
        <f t="shared" ref="E5:E16" si="1">F5&amp;G5</f>
        <v>6男</v>
      </c>
      <c r="F5" s="2">
        <v>6</v>
      </c>
      <c r="G5" s="2" t="s">
        <v>20</v>
      </c>
      <c r="H5" s="11">
        <v>32.381999999999998</v>
      </c>
      <c r="I5" s="15"/>
      <c r="K5" s="8" t="s">
        <v>18</v>
      </c>
      <c r="L5" s="8" t="s">
        <v>19</v>
      </c>
    </row>
    <row r="6" spans="1:12" x14ac:dyDescent="0.15">
      <c r="A6" s="16" t="str">
        <f t="shared" si="0"/>
        <v>7男</v>
      </c>
      <c r="B6" s="2">
        <v>7</v>
      </c>
      <c r="C6" s="2" t="s">
        <v>20</v>
      </c>
      <c r="D6" s="11">
        <v>0.51300000000000001</v>
      </c>
      <c r="E6" s="16" t="str">
        <f t="shared" si="1"/>
        <v>7男</v>
      </c>
      <c r="F6" s="2">
        <v>7</v>
      </c>
      <c r="G6" s="2" t="s">
        <v>20</v>
      </c>
      <c r="H6" s="11">
        <v>38.878</v>
      </c>
      <c r="I6" s="2"/>
      <c r="J6" s="24" t="s">
        <v>20</v>
      </c>
      <c r="K6" s="8">
        <v>90</v>
      </c>
      <c r="L6" s="8">
        <v>15</v>
      </c>
    </row>
    <row r="7" spans="1:12" ht="14.25" thickBot="1" x14ac:dyDescent="0.2">
      <c r="A7" s="16" t="str">
        <f t="shared" si="0"/>
        <v>8男</v>
      </c>
      <c r="B7" s="2">
        <v>8</v>
      </c>
      <c r="C7" s="2" t="s">
        <v>20</v>
      </c>
      <c r="D7" s="11">
        <v>0.59199999999999997</v>
      </c>
      <c r="E7" s="16" t="str">
        <f t="shared" si="1"/>
        <v>8男</v>
      </c>
      <c r="F7" s="2">
        <v>8</v>
      </c>
      <c r="G7" s="2" t="s">
        <v>20</v>
      </c>
      <c r="H7" s="11">
        <v>48.804000000000002</v>
      </c>
      <c r="I7" s="2"/>
      <c r="J7" s="25" t="s">
        <v>21</v>
      </c>
      <c r="K7" s="8">
        <v>91</v>
      </c>
      <c r="L7" s="8">
        <v>16</v>
      </c>
    </row>
    <row r="8" spans="1:12" x14ac:dyDescent="0.15">
      <c r="A8" s="16" t="str">
        <f t="shared" si="0"/>
        <v>9男</v>
      </c>
      <c r="B8" s="2">
        <v>9</v>
      </c>
      <c r="C8" s="2" t="s">
        <v>20</v>
      </c>
      <c r="D8" s="11">
        <v>0.68700000000000006</v>
      </c>
      <c r="E8" s="16" t="str">
        <f t="shared" si="1"/>
        <v>9男</v>
      </c>
      <c r="F8" s="2">
        <v>9</v>
      </c>
      <c r="G8" s="2" t="s">
        <v>20</v>
      </c>
      <c r="H8" s="11">
        <v>61.39</v>
      </c>
      <c r="I8" s="2"/>
      <c r="K8" s="8">
        <v>92</v>
      </c>
      <c r="L8" s="8">
        <v>17</v>
      </c>
    </row>
    <row r="9" spans="1:12" x14ac:dyDescent="0.15">
      <c r="A9" s="16" t="str">
        <f t="shared" si="0"/>
        <v>10男</v>
      </c>
      <c r="B9" s="2">
        <v>10</v>
      </c>
      <c r="C9" s="2" t="s">
        <v>20</v>
      </c>
      <c r="D9" s="11">
        <v>0.752</v>
      </c>
      <c r="E9" s="16" t="str">
        <f t="shared" si="1"/>
        <v>10男</v>
      </c>
      <c r="F9" s="2">
        <v>10</v>
      </c>
      <c r="G9" s="2" t="s">
        <v>20</v>
      </c>
      <c r="H9" s="11">
        <v>70.460999999999999</v>
      </c>
      <c r="I9" s="2"/>
      <c r="K9" s="8">
        <v>93</v>
      </c>
      <c r="L9" s="8">
        <v>18</v>
      </c>
    </row>
    <row r="10" spans="1:12" x14ac:dyDescent="0.15">
      <c r="A10" s="16" t="str">
        <f t="shared" si="0"/>
        <v>11男</v>
      </c>
      <c r="B10" s="2">
        <v>11</v>
      </c>
      <c r="C10" s="2" t="s">
        <v>20</v>
      </c>
      <c r="D10" s="11">
        <v>0.78200000000000003</v>
      </c>
      <c r="E10" s="16" t="str">
        <f t="shared" si="1"/>
        <v>11男</v>
      </c>
      <c r="F10" s="2">
        <v>11</v>
      </c>
      <c r="G10" s="2" t="s">
        <v>20</v>
      </c>
      <c r="H10" s="11">
        <v>75.105999999999995</v>
      </c>
      <c r="I10" s="2"/>
      <c r="K10" s="8">
        <v>94</v>
      </c>
      <c r="L10" s="8">
        <v>19</v>
      </c>
    </row>
    <row r="11" spans="1:12" x14ac:dyDescent="0.15">
      <c r="A11" s="16" t="str">
        <f t="shared" si="0"/>
        <v>12男</v>
      </c>
      <c r="B11" s="2">
        <v>12</v>
      </c>
      <c r="C11" s="2" t="s">
        <v>20</v>
      </c>
      <c r="D11" s="11">
        <v>0.78300000000000003</v>
      </c>
      <c r="E11" s="16" t="str">
        <f t="shared" si="1"/>
        <v>12男</v>
      </c>
      <c r="F11" s="2">
        <v>12</v>
      </c>
      <c r="G11" s="2" t="s">
        <v>20</v>
      </c>
      <c r="H11" s="11">
        <v>75.641999999999996</v>
      </c>
      <c r="I11" s="2"/>
      <c r="K11" s="8">
        <v>95</v>
      </c>
      <c r="L11" s="8">
        <v>20</v>
      </c>
    </row>
    <row r="12" spans="1:12" x14ac:dyDescent="0.15">
      <c r="A12" s="16" t="str">
        <f t="shared" si="0"/>
        <v>13男</v>
      </c>
      <c r="B12" s="2">
        <v>13</v>
      </c>
      <c r="C12" s="2" t="s">
        <v>20</v>
      </c>
      <c r="D12" s="11">
        <v>0.81499999999999995</v>
      </c>
      <c r="E12" s="16" t="str">
        <f t="shared" si="1"/>
        <v>13男</v>
      </c>
      <c r="F12" s="2">
        <v>13</v>
      </c>
      <c r="G12" s="2" t="s">
        <v>20</v>
      </c>
      <c r="H12" s="11">
        <v>81.347999999999999</v>
      </c>
      <c r="I12" s="2"/>
      <c r="K12" s="8">
        <v>96</v>
      </c>
      <c r="L12" s="8">
        <v>21</v>
      </c>
    </row>
    <row r="13" spans="1:12" x14ac:dyDescent="0.15">
      <c r="A13" s="16" t="str">
        <f t="shared" si="0"/>
        <v>14男</v>
      </c>
      <c r="B13" s="2">
        <v>14</v>
      </c>
      <c r="C13" s="2" t="s">
        <v>20</v>
      </c>
      <c r="D13" s="11">
        <v>0.83199999999999996</v>
      </c>
      <c r="E13" s="16" t="str">
        <f t="shared" si="1"/>
        <v>14男</v>
      </c>
      <c r="F13" s="2">
        <v>14</v>
      </c>
      <c r="G13" s="2" t="s">
        <v>20</v>
      </c>
      <c r="H13" s="11">
        <v>83.694999999999993</v>
      </c>
      <c r="I13" s="2"/>
      <c r="K13" s="8">
        <v>97</v>
      </c>
      <c r="L13" s="8">
        <v>22</v>
      </c>
    </row>
    <row r="14" spans="1:12" x14ac:dyDescent="0.15">
      <c r="A14" s="16" t="str">
        <f t="shared" si="0"/>
        <v>15男</v>
      </c>
      <c r="B14" s="2">
        <v>15</v>
      </c>
      <c r="C14" s="2" t="s">
        <v>20</v>
      </c>
      <c r="D14" s="11">
        <v>0.76600000000000001</v>
      </c>
      <c r="E14" s="16" t="str">
        <f t="shared" si="1"/>
        <v>15男</v>
      </c>
      <c r="F14" s="2">
        <v>15</v>
      </c>
      <c r="G14" s="2" t="s">
        <v>20</v>
      </c>
      <c r="H14" s="11">
        <v>70.989000000000004</v>
      </c>
      <c r="I14" s="2"/>
      <c r="K14" s="8">
        <v>98</v>
      </c>
      <c r="L14" s="8">
        <v>23</v>
      </c>
    </row>
    <row r="15" spans="1:12" x14ac:dyDescent="0.15">
      <c r="A15" s="16" t="str">
        <f t="shared" si="0"/>
        <v>16男</v>
      </c>
      <c r="B15" s="2">
        <v>16</v>
      </c>
      <c r="C15" s="2" t="s">
        <v>20</v>
      </c>
      <c r="D15" s="11">
        <v>0.65600000000000003</v>
      </c>
      <c r="E15" s="16" t="str">
        <f t="shared" si="1"/>
        <v>16男</v>
      </c>
      <c r="F15" s="2">
        <v>16</v>
      </c>
      <c r="G15" s="2" t="s">
        <v>20</v>
      </c>
      <c r="H15" s="11">
        <v>51.851999999999997</v>
      </c>
      <c r="I15" s="2"/>
      <c r="K15" s="8">
        <v>99</v>
      </c>
      <c r="L15" s="8">
        <v>24</v>
      </c>
    </row>
    <row r="16" spans="1:12" x14ac:dyDescent="0.15">
      <c r="A16" s="21" t="str">
        <f t="shared" si="0"/>
        <v>17男</v>
      </c>
      <c r="B16" s="22">
        <v>17</v>
      </c>
      <c r="C16" s="22" t="s">
        <v>20</v>
      </c>
      <c r="D16" s="23">
        <v>0.67200000000000004</v>
      </c>
      <c r="E16" s="21" t="str">
        <f t="shared" si="1"/>
        <v>17男</v>
      </c>
      <c r="F16" s="22">
        <v>17</v>
      </c>
      <c r="G16" s="22" t="s">
        <v>20</v>
      </c>
      <c r="H16" s="23">
        <v>53.642000000000003</v>
      </c>
      <c r="I16" s="2"/>
      <c r="K16" s="8">
        <v>100</v>
      </c>
      <c r="L16" s="8">
        <v>25</v>
      </c>
    </row>
    <row r="17" spans="1:12" x14ac:dyDescent="0.15">
      <c r="A17" s="16" t="str">
        <f>B17&amp;C17</f>
        <v>5女</v>
      </c>
      <c r="B17" s="2">
        <v>5</v>
      </c>
      <c r="C17" s="2" t="s">
        <v>21</v>
      </c>
      <c r="D17" s="11">
        <v>0.377</v>
      </c>
      <c r="E17" s="16" t="str">
        <f>F17&amp;G17</f>
        <v>5女</v>
      </c>
      <c r="F17" s="2">
        <v>5</v>
      </c>
      <c r="G17" s="2" t="s">
        <v>21</v>
      </c>
      <c r="H17" s="11">
        <v>22.75</v>
      </c>
      <c r="I17" s="2"/>
      <c r="K17" s="8">
        <v>101</v>
      </c>
      <c r="L17" s="8">
        <v>26</v>
      </c>
    </row>
    <row r="18" spans="1:12" x14ac:dyDescent="0.15">
      <c r="A18" s="16" t="str">
        <f t="shared" ref="A18:A29" si="2">B18&amp;C18</f>
        <v>6女</v>
      </c>
      <c r="B18" s="2">
        <v>6</v>
      </c>
      <c r="C18" s="2" t="s">
        <v>21</v>
      </c>
      <c r="D18" s="11">
        <v>0.45800000000000002</v>
      </c>
      <c r="E18" s="16" t="str">
        <f t="shared" ref="E18:E29" si="3">F18&amp;G18</f>
        <v>6女</v>
      </c>
      <c r="F18" s="2">
        <v>6</v>
      </c>
      <c r="G18" s="2" t="s">
        <v>21</v>
      </c>
      <c r="H18" s="11">
        <v>32.079000000000001</v>
      </c>
      <c r="I18" s="2"/>
      <c r="K18" s="8">
        <v>102</v>
      </c>
      <c r="L18" s="8">
        <v>27</v>
      </c>
    </row>
    <row r="19" spans="1:12" x14ac:dyDescent="0.15">
      <c r="A19" s="16" t="str">
        <f t="shared" si="2"/>
        <v>7女</v>
      </c>
      <c r="B19" s="2">
        <v>7</v>
      </c>
      <c r="C19" s="2" t="s">
        <v>21</v>
      </c>
      <c r="D19" s="11">
        <v>0.50800000000000001</v>
      </c>
      <c r="E19" s="16" t="str">
        <f t="shared" si="3"/>
        <v>7女</v>
      </c>
      <c r="F19" s="2">
        <v>7</v>
      </c>
      <c r="G19" s="2" t="s">
        <v>21</v>
      </c>
      <c r="H19" s="11">
        <v>38.366999999999997</v>
      </c>
      <c r="K19" s="8">
        <v>103</v>
      </c>
      <c r="L19" s="8">
        <v>28</v>
      </c>
    </row>
    <row r="20" spans="1:12" x14ac:dyDescent="0.15">
      <c r="A20" s="16" t="str">
        <f t="shared" si="2"/>
        <v>8女</v>
      </c>
      <c r="B20" s="2">
        <v>8</v>
      </c>
      <c r="C20" s="2" t="s">
        <v>21</v>
      </c>
      <c r="D20" s="11">
        <v>0.56100000000000005</v>
      </c>
      <c r="E20" s="16" t="str">
        <f t="shared" si="3"/>
        <v>8女</v>
      </c>
      <c r="F20" s="2">
        <v>8</v>
      </c>
      <c r="G20" s="2" t="s">
        <v>21</v>
      </c>
      <c r="H20" s="11">
        <v>45.006</v>
      </c>
      <c r="K20" s="8">
        <v>104</v>
      </c>
      <c r="L20" s="8">
        <v>29</v>
      </c>
    </row>
    <row r="21" spans="1:12" x14ac:dyDescent="0.15">
      <c r="A21" s="16" t="str">
        <f t="shared" si="2"/>
        <v>9女</v>
      </c>
      <c r="B21" s="2">
        <v>9</v>
      </c>
      <c r="C21" s="2" t="s">
        <v>21</v>
      </c>
      <c r="D21" s="11">
        <v>0.65200000000000002</v>
      </c>
      <c r="E21" s="16" t="str">
        <f t="shared" si="3"/>
        <v>9女</v>
      </c>
      <c r="F21" s="2">
        <v>9</v>
      </c>
      <c r="G21" s="2" t="s">
        <v>21</v>
      </c>
      <c r="H21" s="11">
        <v>56.991999999999997</v>
      </c>
      <c r="K21" s="8">
        <v>105</v>
      </c>
      <c r="L21" s="8">
        <v>30</v>
      </c>
    </row>
    <row r="22" spans="1:12" x14ac:dyDescent="0.15">
      <c r="A22" s="16" t="str">
        <f t="shared" si="2"/>
        <v>10女</v>
      </c>
      <c r="B22" s="2">
        <v>10</v>
      </c>
      <c r="C22" s="2" t="s">
        <v>21</v>
      </c>
      <c r="D22" s="11">
        <v>0.73</v>
      </c>
      <c r="E22" s="16" t="str">
        <f t="shared" si="3"/>
        <v>10女</v>
      </c>
      <c r="F22" s="2">
        <v>10</v>
      </c>
      <c r="G22" s="2" t="s">
        <v>21</v>
      </c>
      <c r="H22" s="11">
        <v>68.090999999999994</v>
      </c>
      <c r="K22" s="8">
        <v>106</v>
      </c>
      <c r="L22" s="8">
        <v>31</v>
      </c>
    </row>
    <row r="23" spans="1:12" x14ac:dyDescent="0.15">
      <c r="A23" s="16" t="str">
        <f t="shared" si="2"/>
        <v>11女</v>
      </c>
      <c r="B23" s="2">
        <v>11</v>
      </c>
      <c r="C23" s="2" t="s">
        <v>21</v>
      </c>
      <c r="D23" s="11">
        <v>0.80300000000000005</v>
      </c>
      <c r="E23" s="16" t="str">
        <f t="shared" si="3"/>
        <v>11女</v>
      </c>
      <c r="F23" s="2">
        <v>11</v>
      </c>
      <c r="G23" s="2" t="s">
        <v>21</v>
      </c>
      <c r="H23" s="11">
        <v>78.846000000000004</v>
      </c>
      <c r="K23" s="8">
        <v>107</v>
      </c>
      <c r="L23" s="8">
        <v>32</v>
      </c>
    </row>
    <row r="24" spans="1:12" x14ac:dyDescent="0.15">
      <c r="A24" s="16" t="str">
        <f t="shared" si="2"/>
        <v>12女</v>
      </c>
      <c r="B24" s="2">
        <v>12</v>
      </c>
      <c r="C24" s="2" t="s">
        <v>21</v>
      </c>
      <c r="D24" s="11">
        <v>0.79600000000000004</v>
      </c>
      <c r="E24" s="16" t="str">
        <f t="shared" si="3"/>
        <v>12女</v>
      </c>
      <c r="F24" s="2">
        <v>12</v>
      </c>
      <c r="G24" s="2" t="s">
        <v>21</v>
      </c>
      <c r="H24" s="11">
        <v>76.933999999999997</v>
      </c>
      <c r="K24" s="8">
        <v>108</v>
      </c>
      <c r="L24" s="8">
        <v>33</v>
      </c>
    </row>
    <row r="25" spans="1:12" x14ac:dyDescent="0.15">
      <c r="A25" s="16" t="str">
        <f t="shared" si="2"/>
        <v>13女</v>
      </c>
      <c r="B25" s="2">
        <v>13</v>
      </c>
      <c r="C25" s="2" t="s">
        <v>21</v>
      </c>
      <c r="D25" s="11">
        <v>0.65500000000000003</v>
      </c>
      <c r="E25" s="16" t="str">
        <f t="shared" si="3"/>
        <v>13女</v>
      </c>
      <c r="F25" s="2">
        <v>13</v>
      </c>
      <c r="G25" s="2" t="s">
        <v>21</v>
      </c>
      <c r="H25" s="11">
        <v>54.234000000000002</v>
      </c>
      <c r="K25" s="8">
        <v>109</v>
      </c>
      <c r="L25" s="8">
        <v>34</v>
      </c>
    </row>
    <row r="26" spans="1:12" x14ac:dyDescent="0.15">
      <c r="A26" s="16" t="str">
        <f t="shared" si="2"/>
        <v>14女</v>
      </c>
      <c r="B26" s="2">
        <v>14</v>
      </c>
      <c r="C26" s="2" t="s">
        <v>21</v>
      </c>
      <c r="D26" s="11">
        <v>0.59399999999999997</v>
      </c>
      <c r="E26" s="16" t="str">
        <f t="shared" si="3"/>
        <v>14女</v>
      </c>
      <c r="F26" s="2">
        <v>14</v>
      </c>
      <c r="G26" s="2" t="s">
        <v>21</v>
      </c>
      <c r="H26" s="11">
        <v>43.264000000000003</v>
      </c>
      <c r="K26" s="8">
        <v>110</v>
      </c>
      <c r="L26" s="8">
        <v>35</v>
      </c>
    </row>
    <row r="27" spans="1:12" x14ac:dyDescent="0.15">
      <c r="A27" s="16" t="str">
        <f t="shared" si="2"/>
        <v>15女</v>
      </c>
      <c r="B27" s="2">
        <v>15</v>
      </c>
      <c r="C27" s="2" t="s">
        <v>21</v>
      </c>
      <c r="D27" s="11">
        <v>0.56000000000000005</v>
      </c>
      <c r="E27" s="16" t="str">
        <f t="shared" si="3"/>
        <v>15女</v>
      </c>
      <c r="F27" s="2">
        <v>15</v>
      </c>
      <c r="G27" s="2" t="s">
        <v>21</v>
      </c>
      <c r="H27" s="11">
        <v>37.002000000000002</v>
      </c>
      <c r="K27" s="8">
        <v>111</v>
      </c>
      <c r="L27" s="8">
        <v>36</v>
      </c>
    </row>
    <row r="28" spans="1:12" x14ac:dyDescent="0.15">
      <c r="A28" s="16" t="str">
        <f t="shared" si="2"/>
        <v>16女</v>
      </c>
      <c r="B28" s="2">
        <v>16</v>
      </c>
      <c r="C28" s="2" t="s">
        <v>21</v>
      </c>
      <c r="D28" s="11">
        <v>0.57799999999999996</v>
      </c>
      <c r="E28" s="16" t="str">
        <f t="shared" si="3"/>
        <v>16女</v>
      </c>
      <c r="F28" s="2">
        <v>16</v>
      </c>
      <c r="G28" s="2" t="s">
        <v>21</v>
      </c>
      <c r="H28" s="11">
        <v>39.057000000000002</v>
      </c>
      <c r="K28" s="8">
        <v>112</v>
      </c>
      <c r="L28" s="8">
        <v>37</v>
      </c>
    </row>
    <row r="29" spans="1:12" ht="14.25" thickBot="1" x14ac:dyDescent="0.2">
      <c r="A29" s="17" t="str">
        <f t="shared" si="2"/>
        <v>17女</v>
      </c>
      <c r="B29" s="13">
        <v>17</v>
      </c>
      <c r="C29" s="13" t="s">
        <v>21</v>
      </c>
      <c r="D29" s="12">
        <v>0.59799999999999998</v>
      </c>
      <c r="E29" s="17" t="str">
        <f t="shared" si="3"/>
        <v>17女</v>
      </c>
      <c r="F29" s="13">
        <v>17</v>
      </c>
      <c r="G29" s="13" t="s">
        <v>21</v>
      </c>
      <c r="H29" s="12">
        <v>42.338999999999999</v>
      </c>
      <c r="K29" s="8">
        <v>113</v>
      </c>
      <c r="L29" s="8">
        <v>38</v>
      </c>
    </row>
    <row r="30" spans="1:12" x14ac:dyDescent="0.15">
      <c r="K30" s="8">
        <v>114</v>
      </c>
      <c r="L30" s="8">
        <v>39</v>
      </c>
    </row>
    <row r="31" spans="1:12" x14ac:dyDescent="0.15">
      <c r="K31" s="8">
        <v>115</v>
      </c>
      <c r="L31" s="8">
        <v>40</v>
      </c>
    </row>
    <row r="32" spans="1:12" x14ac:dyDescent="0.15">
      <c r="K32" s="8">
        <v>116</v>
      </c>
      <c r="L32" s="8">
        <v>41</v>
      </c>
    </row>
    <row r="33" spans="11:12" x14ac:dyDescent="0.15">
      <c r="K33" s="8">
        <v>117</v>
      </c>
      <c r="L33" s="8">
        <v>42</v>
      </c>
    </row>
    <row r="34" spans="11:12" x14ac:dyDescent="0.15">
      <c r="K34" s="8">
        <v>118</v>
      </c>
      <c r="L34" s="8">
        <v>43</v>
      </c>
    </row>
    <row r="35" spans="11:12" x14ac:dyDescent="0.15">
      <c r="K35" s="8">
        <v>119</v>
      </c>
      <c r="L35" s="8">
        <v>44</v>
      </c>
    </row>
    <row r="36" spans="11:12" x14ac:dyDescent="0.15">
      <c r="K36" s="8">
        <v>120</v>
      </c>
      <c r="L36" s="8">
        <v>45</v>
      </c>
    </row>
    <row r="37" spans="11:12" x14ac:dyDescent="0.15">
      <c r="K37" s="8">
        <v>121</v>
      </c>
      <c r="L37" s="8">
        <v>46</v>
      </c>
    </row>
    <row r="38" spans="11:12" x14ac:dyDescent="0.15">
      <c r="K38" s="8">
        <v>122</v>
      </c>
      <c r="L38" s="8">
        <v>47</v>
      </c>
    </row>
    <row r="39" spans="11:12" x14ac:dyDescent="0.15">
      <c r="K39" s="8">
        <v>123</v>
      </c>
      <c r="L39" s="8">
        <v>48</v>
      </c>
    </row>
    <row r="40" spans="11:12" x14ac:dyDescent="0.15">
      <c r="K40" s="8">
        <v>124</v>
      </c>
      <c r="L40" s="8">
        <v>49</v>
      </c>
    </row>
    <row r="41" spans="11:12" x14ac:dyDescent="0.15">
      <c r="K41" s="8">
        <v>125</v>
      </c>
      <c r="L41" s="8">
        <v>50</v>
      </c>
    </row>
    <row r="42" spans="11:12" x14ac:dyDescent="0.15">
      <c r="K42" s="8">
        <v>126</v>
      </c>
      <c r="L42" s="8">
        <v>51</v>
      </c>
    </row>
    <row r="43" spans="11:12" x14ac:dyDescent="0.15">
      <c r="K43" s="8">
        <v>127</v>
      </c>
      <c r="L43" s="8">
        <v>52</v>
      </c>
    </row>
    <row r="44" spans="11:12" x14ac:dyDescent="0.15">
      <c r="K44" s="8">
        <v>128</v>
      </c>
      <c r="L44" s="8">
        <v>53</v>
      </c>
    </row>
    <row r="45" spans="11:12" x14ac:dyDescent="0.15">
      <c r="K45" s="8">
        <v>129</v>
      </c>
      <c r="L45" s="8">
        <v>54</v>
      </c>
    </row>
    <row r="46" spans="11:12" x14ac:dyDescent="0.15">
      <c r="K46" s="8">
        <v>130</v>
      </c>
      <c r="L46" s="8">
        <v>55</v>
      </c>
    </row>
    <row r="47" spans="11:12" x14ac:dyDescent="0.15">
      <c r="K47" s="8">
        <v>131</v>
      </c>
      <c r="L47" s="8">
        <v>56</v>
      </c>
    </row>
    <row r="48" spans="11:12" x14ac:dyDescent="0.15">
      <c r="K48" s="8">
        <v>132</v>
      </c>
      <c r="L48" s="8">
        <v>57</v>
      </c>
    </row>
    <row r="49" spans="11:12" x14ac:dyDescent="0.15">
      <c r="K49" s="8">
        <v>133</v>
      </c>
      <c r="L49" s="8">
        <v>58</v>
      </c>
    </row>
    <row r="50" spans="11:12" x14ac:dyDescent="0.15">
      <c r="K50" s="8">
        <v>134</v>
      </c>
      <c r="L50" s="8">
        <v>59</v>
      </c>
    </row>
    <row r="51" spans="11:12" x14ac:dyDescent="0.15">
      <c r="K51" s="8">
        <v>135</v>
      </c>
      <c r="L51" s="8">
        <v>60</v>
      </c>
    </row>
    <row r="52" spans="11:12" x14ac:dyDescent="0.15">
      <c r="K52" s="8">
        <v>136</v>
      </c>
      <c r="L52" s="8">
        <v>61</v>
      </c>
    </row>
    <row r="53" spans="11:12" x14ac:dyDescent="0.15">
      <c r="K53" s="8">
        <v>137</v>
      </c>
      <c r="L53" s="8">
        <v>62</v>
      </c>
    </row>
    <row r="54" spans="11:12" x14ac:dyDescent="0.15">
      <c r="K54" s="8">
        <v>138</v>
      </c>
      <c r="L54" s="8">
        <v>63</v>
      </c>
    </row>
    <row r="55" spans="11:12" x14ac:dyDescent="0.15">
      <c r="K55" s="8">
        <v>139</v>
      </c>
      <c r="L55" s="8">
        <v>64</v>
      </c>
    </row>
    <row r="56" spans="11:12" x14ac:dyDescent="0.15">
      <c r="K56" s="8">
        <v>140</v>
      </c>
      <c r="L56" s="8">
        <v>65</v>
      </c>
    </row>
    <row r="57" spans="11:12" x14ac:dyDescent="0.15">
      <c r="K57" s="8">
        <v>141</v>
      </c>
      <c r="L57" s="8">
        <v>66</v>
      </c>
    </row>
    <row r="58" spans="11:12" x14ac:dyDescent="0.15">
      <c r="K58" s="8">
        <v>142</v>
      </c>
      <c r="L58" s="8">
        <v>67</v>
      </c>
    </row>
    <row r="59" spans="11:12" x14ac:dyDescent="0.15">
      <c r="K59" s="8">
        <v>143</v>
      </c>
      <c r="L59" s="8">
        <v>68</v>
      </c>
    </row>
    <row r="60" spans="11:12" x14ac:dyDescent="0.15">
      <c r="K60" s="8">
        <v>144</v>
      </c>
      <c r="L60" s="8">
        <v>69</v>
      </c>
    </row>
    <row r="61" spans="11:12" x14ac:dyDescent="0.15">
      <c r="K61" s="8">
        <v>145</v>
      </c>
      <c r="L61" s="8">
        <v>70</v>
      </c>
    </row>
    <row r="62" spans="11:12" x14ac:dyDescent="0.15">
      <c r="K62" s="8">
        <v>146</v>
      </c>
      <c r="L62" s="8">
        <v>71</v>
      </c>
    </row>
    <row r="63" spans="11:12" x14ac:dyDescent="0.15">
      <c r="K63" s="8">
        <v>147</v>
      </c>
      <c r="L63" s="8">
        <v>72</v>
      </c>
    </row>
    <row r="64" spans="11:12" x14ac:dyDescent="0.15">
      <c r="K64" s="8">
        <v>148</v>
      </c>
      <c r="L64" s="8">
        <v>73</v>
      </c>
    </row>
    <row r="65" spans="11:12" x14ac:dyDescent="0.15">
      <c r="K65" s="8">
        <v>149</v>
      </c>
      <c r="L65" s="8">
        <v>74</v>
      </c>
    </row>
    <row r="66" spans="11:12" x14ac:dyDescent="0.15">
      <c r="K66" s="8">
        <v>150</v>
      </c>
      <c r="L66" s="8">
        <v>75</v>
      </c>
    </row>
    <row r="67" spans="11:12" x14ac:dyDescent="0.15">
      <c r="K67" s="8">
        <v>151</v>
      </c>
      <c r="L67" s="8">
        <v>76</v>
      </c>
    </row>
    <row r="68" spans="11:12" x14ac:dyDescent="0.15">
      <c r="K68" s="8">
        <v>152</v>
      </c>
      <c r="L68" s="8">
        <v>77</v>
      </c>
    </row>
    <row r="69" spans="11:12" x14ac:dyDescent="0.15">
      <c r="K69" s="8">
        <v>153</v>
      </c>
      <c r="L69" s="8">
        <v>78</v>
      </c>
    </row>
    <row r="70" spans="11:12" x14ac:dyDescent="0.15">
      <c r="K70" s="8">
        <v>154</v>
      </c>
      <c r="L70" s="8">
        <v>79</v>
      </c>
    </row>
    <row r="71" spans="11:12" x14ac:dyDescent="0.15">
      <c r="K71" s="8">
        <v>155</v>
      </c>
      <c r="L71" s="8">
        <v>80</v>
      </c>
    </row>
    <row r="72" spans="11:12" x14ac:dyDescent="0.15">
      <c r="K72" s="8">
        <v>156</v>
      </c>
      <c r="L72" s="8">
        <v>81</v>
      </c>
    </row>
    <row r="73" spans="11:12" x14ac:dyDescent="0.15">
      <c r="K73" s="8">
        <v>157</v>
      </c>
      <c r="L73" s="8">
        <v>82</v>
      </c>
    </row>
    <row r="74" spans="11:12" x14ac:dyDescent="0.15">
      <c r="K74" s="8">
        <v>158</v>
      </c>
      <c r="L74" s="8">
        <v>83</v>
      </c>
    </row>
    <row r="75" spans="11:12" x14ac:dyDescent="0.15">
      <c r="K75" s="8">
        <v>159</v>
      </c>
      <c r="L75" s="8">
        <v>84</v>
      </c>
    </row>
    <row r="76" spans="11:12" x14ac:dyDescent="0.15">
      <c r="K76" s="8">
        <v>160</v>
      </c>
      <c r="L76" s="8">
        <v>85</v>
      </c>
    </row>
    <row r="77" spans="11:12" x14ac:dyDescent="0.15">
      <c r="K77" s="8">
        <v>161</v>
      </c>
      <c r="L77" s="8">
        <v>86</v>
      </c>
    </row>
    <row r="78" spans="11:12" x14ac:dyDescent="0.15">
      <c r="K78" s="8">
        <v>162</v>
      </c>
      <c r="L78" s="8">
        <v>87</v>
      </c>
    </row>
    <row r="79" spans="11:12" x14ac:dyDescent="0.15">
      <c r="K79" s="8">
        <v>163</v>
      </c>
      <c r="L79" s="8">
        <v>88</v>
      </c>
    </row>
    <row r="80" spans="11:12" x14ac:dyDescent="0.15">
      <c r="K80" s="8">
        <v>164</v>
      </c>
      <c r="L80" s="8">
        <v>89</v>
      </c>
    </row>
    <row r="81" spans="11:12" x14ac:dyDescent="0.15">
      <c r="K81" s="8">
        <v>165</v>
      </c>
      <c r="L81" s="8">
        <v>90</v>
      </c>
    </row>
    <row r="82" spans="11:12" x14ac:dyDescent="0.15">
      <c r="K82" s="8">
        <v>166</v>
      </c>
      <c r="L82" s="8">
        <v>91</v>
      </c>
    </row>
    <row r="83" spans="11:12" x14ac:dyDescent="0.15">
      <c r="K83" s="8">
        <v>167</v>
      </c>
      <c r="L83" s="8">
        <v>92</v>
      </c>
    </row>
    <row r="84" spans="11:12" x14ac:dyDescent="0.15">
      <c r="K84" s="8">
        <v>168</v>
      </c>
      <c r="L84" s="8">
        <v>93</v>
      </c>
    </row>
    <row r="85" spans="11:12" x14ac:dyDescent="0.15">
      <c r="K85" s="8">
        <v>169</v>
      </c>
      <c r="L85" s="8">
        <v>94</v>
      </c>
    </row>
    <row r="86" spans="11:12" x14ac:dyDescent="0.15">
      <c r="K86" s="8">
        <v>170</v>
      </c>
      <c r="L86" s="8">
        <v>95</v>
      </c>
    </row>
    <row r="87" spans="11:12" x14ac:dyDescent="0.15">
      <c r="K87" s="8">
        <v>171</v>
      </c>
      <c r="L87" s="8">
        <v>96</v>
      </c>
    </row>
    <row r="88" spans="11:12" x14ac:dyDescent="0.15">
      <c r="K88" s="8">
        <v>172</v>
      </c>
      <c r="L88" s="8">
        <v>97</v>
      </c>
    </row>
    <row r="89" spans="11:12" x14ac:dyDescent="0.15">
      <c r="K89" s="8">
        <v>173</v>
      </c>
      <c r="L89" s="8">
        <v>98</v>
      </c>
    </row>
    <row r="90" spans="11:12" x14ac:dyDescent="0.15">
      <c r="K90" s="8">
        <v>174</v>
      </c>
      <c r="L90" s="8">
        <v>99</v>
      </c>
    </row>
    <row r="91" spans="11:12" x14ac:dyDescent="0.15">
      <c r="K91" s="8">
        <v>175</v>
      </c>
      <c r="L91" s="8">
        <v>100</v>
      </c>
    </row>
    <row r="92" spans="11:12" x14ac:dyDescent="0.15">
      <c r="K92" s="8">
        <v>176</v>
      </c>
    </row>
    <row r="93" spans="11:12" x14ac:dyDescent="0.15">
      <c r="K93" s="8">
        <v>177</v>
      </c>
    </row>
    <row r="94" spans="11:12" x14ac:dyDescent="0.15">
      <c r="K94" s="8">
        <v>178</v>
      </c>
    </row>
    <row r="95" spans="11:12" x14ac:dyDescent="0.15">
      <c r="K95" s="8">
        <v>179</v>
      </c>
    </row>
    <row r="96" spans="11:12" x14ac:dyDescent="0.15">
      <c r="K96" s="8">
        <v>180</v>
      </c>
    </row>
    <row r="97" spans="11:11" x14ac:dyDescent="0.15">
      <c r="K97" s="8">
        <v>181</v>
      </c>
    </row>
    <row r="98" spans="11:11" x14ac:dyDescent="0.15">
      <c r="K98" s="8">
        <v>182</v>
      </c>
    </row>
    <row r="99" spans="11:11" x14ac:dyDescent="0.15">
      <c r="K99" s="8">
        <v>183</v>
      </c>
    </row>
    <row r="100" spans="11:11" x14ac:dyDescent="0.15">
      <c r="K100" s="8">
        <v>184</v>
      </c>
    </row>
    <row r="101" spans="11:11" x14ac:dyDescent="0.15">
      <c r="K101" s="8">
        <v>185</v>
      </c>
    </row>
    <row r="102" spans="11:11" x14ac:dyDescent="0.15">
      <c r="K102" s="8">
        <v>186</v>
      </c>
    </row>
    <row r="103" spans="11:11" x14ac:dyDescent="0.15">
      <c r="K103" s="8">
        <v>187</v>
      </c>
    </row>
    <row r="104" spans="11:11" x14ac:dyDescent="0.15">
      <c r="K104" s="8">
        <v>188</v>
      </c>
    </row>
    <row r="105" spans="11:11" x14ac:dyDescent="0.15">
      <c r="K105" s="8">
        <v>189</v>
      </c>
    </row>
    <row r="106" spans="11:11" x14ac:dyDescent="0.15">
      <c r="K106" s="8">
        <v>190</v>
      </c>
    </row>
    <row r="107" spans="11:11" x14ac:dyDescent="0.15">
      <c r="K107" s="8">
        <v>191</v>
      </c>
    </row>
    <row r="108" spans="11:11" x14ac:dyDescent="0.15">
      <c r="K108" s="8">
        <v>192</v>
      </c>
    </row>
    <row r="109" spans="11:11" x14ac:dyDescent="0.15">
      <c r="K109" s="8">
        <v>193</v>
      </c>
    </row>
    <row r="110" spans="11:11" x14ac:dyDescent="0.15">
      <c r="K110" s="8">
        <v>194</v>
      </c>
    </row>
    <row r="111" spans="11:11" x14ac:dyDescent="0.15">
      <c r="K111" s="8">
        <v>195</v>
      </c>
    </row>
    <row r="112" spans="11:11" x14ac:dyDescent="0.15">
      <c r="K112" s="8">
        <v>196</v>
      </c>
    </row>
    <row r="113" spans="11:11" x14ac:dyDescent="0.15">
      <c r="K113" s="8">
        <v>197</v>
      </c>
    </row>
    <row r="114" spans="11:11" x14ac:dyDescent="0.15">
      <c r="K114" s="8">
        <v>198</v>
      </c>
    </row>
    <row r="115" spans="11:11" x14ac:dyDescent="0.15">
      <c r="K115" s="8">
        <v>199</v>
      </c>
    </row>
    <row r="116" spans="11:11" x14ac:dyDescent="0.15">
      <c r="K116" s="8">
        <v>200</v>
      </c>
    </row>
  </sheetData>
  <sheetProtection sheet="1" objects="1" scenarios="1" selectLockedCells="1" selectUnlockedCells="1"/>
  <mergeCells count="2">
    <mergeCell ref="A3:D3"/>
    <mergeCell ref="E3:H3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tabSelected="1" view="pageBreakPreview" topLeftCell="A7" zoomScale="70" zoomScaleNormal="100" zoomScaleSheetLayoutView="70" workbookViewId="0">
      <selection activeCell="AP58" sqref="AP58"/>
    </sheetView>
  </sheetViews>
  <sheetFormatPr defaultColWidth="2.375" defaultRowHeight="13.5" x14ac:dyDescent="0.15"/>
  <cols>
    <col min="1" max="13" width="3.125" customWidth="1"/>
    <col min="14" max="21" width="12.625" customWidth="1"/>
  </cols>
  <sheetData>
    <row r="1" spans="1:21" ht="21" customHeight="1" x14ac:dyDescent="0.15">
      <c r="T1" s="54" t="s">
        <v>42</v>
      </c>
    </row>
    <row r="2" spans="1:21" s="27" customFormat="1" ht="24" x14ac:dyDescent="0.15">
      <c r="A2" s="38"/>
      <c r="B2" s="39"/>
      <c r="C2" s="39"/>
      <c r="D2" s="39"/>
      <c r="E2" s="39"/>
      <c r="F2" s="39" t="s">
        <v>40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40"/>
    </row>
    <row r="3" spans="1:21" s="30" customFormat="1" ht="14.25" customHeight="1" thickBot="1" x14ac:dyDescent="0.2">
      <c r="A3" s="69" t="s">
        <v>35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  <c r="N3" s="37">
        <v>0</v>
      </c>
      <c r="O3" s="37">
        <v>1</v>
      </c>
      <c r="P3" s="37">
        <v>2</v>
      </c>
      <c r="Q3" s="37">
        <v>3</v>
      </c>
      <c r="R3" s="37">
        <v>4</v>
      </c>
      <c r="S3" s="37">
        <v>5</v>
      </c>
      <c r="T3" s="37">
        <v>6</v>
      </c>
      <c r="U3" s="37">
        <v>7</v>
      </c>
    </row>
    <row r="4" spans="1:21" s="26" customFormat="1" ht="13.5" customHeight="1" thickTop="1" x14ac:dyDescent="0.15">
      <c r="A4" s="72" t="s">
        <v>33</v>
      </c>
      <c r="B4" s="73"/>
      <c r="C4" s="73"/>
      <c r="D4" s="73"/>
      <c r="E4" s="73"/>
      <c r="F4" s="73"/>
      <c r="G4" s="73"/>
      <c r="H4" s="73"/>
      <c r="I4" s="74"/>
      <c r="J4" s="109" t="s">
        <v>37</v>
      </c>
      <c r="K4" s="110"/>
      <c r="L4" s="110"/>
      <c r="M4" s="111"/>
      <c r="N4" s="36"/>
      <c r="O4" s="37"/>
      <c r="P4" s="37"/>
      <c r="Q4" s="37"/>
      <c r="R4" s="37"/>
      <c r="S4" s="37"/>
      <c r="T4" s="37"/>
      <c r="U4" s="37"/>
    </row>
    <row r="5" spans="1:21" s="26" customFormat="1" ht="13.5" customHeight="1" x14ac:dyDescent="0.15">
      <c r="A5" s="72"/>
      <c r="B5" s="73"/>
      <c r="C5" s="73"/>
      <c r="D5" s="73"/>
      <c r="E5" s="73"/>
      <c r="F5" s="73"/>
      <c r="G5" s="73"/>
      <c r="H5" s="73"/>
      <c r="I5" s="74"/>
      <c r="J5" s="112" t="s">
        <v>36</v>
      </c>
      <c r="K5" s="113"/>
      <c r="L5" s="113"/>
      <c r="M5" s="114"/>
      <c r="N5" s="36"/>
      <c r="O5" s="37"/>
      <c r="P5" s="37"/>
      <c r="Q5" s="37"/>
      <c r="R5" s="37"/>
      <c r="S5" s="37"/>
      <c r="T5" s="37"/>
      <c r="U5" s="37"/>
    </row>
    <row r="6" spans="1:21" s="9" customFormat="1" ht="13.5" customHeight="1" x14ac:dyDescent="0.15">
      <c r="A6" s="75"/>
      <c r="B6" s="76"/>
      <c r="C6" s="76"/>
      <c r="D6" s="76"/>
      <c r="E6" s="76"/>
      <c r="F6" s="76"/>
      <c r="G6" s="76"/>
      <c r="H6" s="76"/>
      <c r="I6" s="77"/>
      <c r="J6" s="116" t="s">
        <v>28</v>
      </c>
      <c r="K6" s="116"/>
      <c r="L6" s="116"/>
      <c r="M6" s="116"/>
      <c r="N6" s="36"/>
      <c r="O6" s="37"/>
      <c r="P6" s="37"/>
      <c r="Q6" s="37"/>
      <c r="R6" s="37"/>
      <c r="S6" s="37"/>
      <c r="T6" s="37"/>
      <c r="U6" s="37"/>
    </row>
    <row r="7" spans="1:21" ht="13.5" customHeight="1" x14ac:dyDescent="0.15">
      <c r="A7" s="79" t="s">
        <v>31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125"/>
      <c r="N7" s="107">
        <f>B33</f>
        <v>53</v>
      </c>
      <c r="O7" s="68">
        <v>53.1</v>
      </c>
      <c r="P7" s="68">
        <v>52.9</v>
      </c>
      <c r="Q7" s="68">
        <v>52.6</v>
      </c>
      <c r="R7" s="68">
        <v>53.5</v>
      </c>
      <c r="S7" s="68">
        <v>52.3</v>
      </c>
      <c r="T7" s="68"/>
      <c r="U7" s="68"/>
    </row>
    <row r="8" spans="1:21" ht="13.5" customHeight="1" x14ac:dyDescent="0.15">
      <c r="A8" s="83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5"/>
      <c r="N8" s="108"/>
      <c r="O8" s="68"/>
      <c r="P8" s="68"/>
      <c r="Q8" s="68"/>
      <c r="R8" s="68"/>
      <c r="S8" s="68"/>
      <c r="T8" s="68"/>
      <c r="U8" s="68"/>
    </row>
    <row r="9" spans="1:21" ht="13.5" customHeight="1" x14ac:dyDescent="0.15">
      <c r="A9" s="79" t="s">
        <v>38</v>
      </c>
      <c r="B9" s="80"/>
      <c r="C9" s="80"/>
      <c r="D9" s="80"/>
      <c r="E9" s="80"/>
      <c r="F9" s="80"/>
      <c r="G9" s="80"/>
      <c r="H9" s="80"/>
      <c r="I9" s="80"/>
      <c r="J9" s="81"/>
      <c r="K9" s="81"/>
      <c r="L9" s="81"/>
      <c r="M9" s="82"/>
      <c r="N9" s="107">
        <v>0</v>
      </c>
      <c r="O9" s="68">
        <f>IF(O7="","",O7-$B$33)</f>
        <v>0.10000000000000142</v>
      </c>
      <c r="P9" s="68">
        <f t="shared" ref="P9" si="0">IF(P7="","",P7-$B$33)</f>
        <v>-0.10000000000000142</v>
      </c>
      <c r="Q9" s="68">
        <f t="shared" ref="Q9" si="1">IF(Q7="","",Q7-$B$33)</f>
        <v>-0.39999999999999858</v>
      </c>
      <c r="R9" s="68">
        <f t="shared" ref="R9" si="2">IF(R7="","",R7-$B$33)</f>
        <v>0.5</v>
      </c>
      <c r="S9" s="68">
        <f t="shared" ref="S9" si="3">IF(S7="","",S7-$B$33)</f>
        <v>-0.70000000000000284</v>
      </c>
      <c r="T9" s="68" t="str">
        <f t="shared" ref="T9" si="4">IF(T7="","",T7-$B$33)</f>
        <v/>
      </c>
      <c r="U9" s="68" t="str">
        <f>IF(U7="","",U7-$B$33)</f>
        <v/>
      </c>
    </row>
    <row r="10" spans="1:21" ht="13.5" customHeight="1" x14ac:dyDescent="0.15">
      <c r="A10" s="8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5"/>
      <c r="N10" s="108"/>
      <c r="O10" s="68"/>
      <c r="P10" s="68"/>
      <c r="Q10" s="68"/>
      <c r="R10" s="68"/>
      <c r="S10" s="68"/>
      <c r="T10" s="68"/>
      <c r="U10" s="68"/>
    </row>
    <row r="11" spans="1:21" ht="6.75" customHeight="1" x14ac:dyDescent="0.15">
      <c r="A11" s="2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41"/>
    </row>
    <row r="12" spans="1:21" ht="6.75" customHeight="1" x14ac:dyDescent="0.15">
      <c r="A12" s="28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41"/>
    </row>
    <row r="13" spans="1:21" ht="6.75" customHeight="1" x14ac:dyDescent="0.15">
      <c r="A13" s="28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41"/>
    </row>
    <row r="14" spans="1:21" ht="6.75" customHeight="1" x14ac:dyDescent="0.15">
      <c r="A14" s="28"/>
      <c r="B14" s="2"/>
      <c r="C14" s="2"/>
      <c r="D14" s="2"/>
      <c r="E14" s="2"/>
      <c r="F14" s="2"/>
      <c r="G14" s="2"/>
      <c r="H14" s="2"/>
      <c r="I14" s="2"/>
      <c r="J14" s="31"/>
      <c r="K14" s="32"/>
      <c r="L14" s="32"/>
      <c r="M14" s="32"/>
      <c r="N14" s="2"/>
      <c r="O14" s="2"/>
      <c r="P14" s="2"/>
      <c r="Q14" s="2"/>
      <c r="R14" s="2"/>
      <c r="S14" s="2"/>
      <c r="T14" s="2"/>
      <c r="U14" s="41"/>
    </row>
    <row r="15" spans="1:21" ht="6.75" customHeight="1" x14ac:dyDescent="0.15">
      <c r="A15" s="28"/>
      <c r="B15" s="2"/>
      <c r="C15" s="2"/>
      <c r="D15" s="2"/>
      <c r="E15" s="2"/>
      <c r="F15" s="2"/>
      <c r="G15" s="2"/>
      <c r="H15" s="2"/>
      <c r="I15" s="2"/>
      <c r="J15" s="32"/>
      <c r="K15" s="32"/>
      <c r="L15" s="32"/>
      <c r="M15" s="32"/>
      <c r="N15" s="2"/>
      <c r="O15" s="2"/>
      <c r="P15" s="2"/>
      <c r="Q15" s="2"/>
      <c r="R15" s="2"/>
      <c r="S15" s="2"/>
      <c r="T15" s="2"/>
      <c r="U15" s="41"/>
    </row>
    <row r="16" spans="1:21" ht="6.75" customHeight="1" x14ac:dyDescent="0.15">
      <c r="A16" s="28"/>
      <c r="B16" s="2"/>
      <c r="C16" s="2"/>
      <c r="D16" s="2"/>
      <c r="E16" s="2"/>
      <c r="F16" s="2"/>
      <c r="G16" s="2"/>
      <c r="H16" s="2"/>
      <c r="I16" s="2"/>
      <c r="J16" s="32"/>
      <c r="K16" s="32"/>
      <c r="L16" s="32"/>
      <c r="M16" s="32"/>
      <c r="N16" s="2"/>
      <c r="O16" s="2"/>
      <c r="P16" s="2"/>
      <c r="Q16" s="2"/>
      <c r="R16" s="2"/>
      <c r="S16" s="2"/>
      <c r="T16" s="2"/>
      <c r="U16" s="41"/>
    </row>
    <row r="17" spans="1:21" ht="6.75" customHeight="1" x14ac:dyDescent="0.15">
      <c r="A17" s="28"/>
      <c r="B17" s="117" t="s">
        <v>30</v>
      </c>
      <c r="C17" s="118"/>
      <c r="D17" s="118"/>
      <c r="E17" s="118"/>
      <c r="F17" s="118"/>
      <c r="G17" s="118"/>
      <c r="H17" s="118"/>
      <c r="I17" s="119"/>
      <c r="J17" s="32"/>
      <c r="K17" s="32"/>
      <c r="L17" s="32"/>
      <c r="M17" s="32"/>
      <c r="N17" s="2"/>
      <c r="O17" s="2"/>
      <c r="P17" s="2"/>
      <c r="Q17" s="2"/>
      <c r="R17" s="2"/>
      <c r="S17" s="2"/>
      <c r="T17" s="2"/>
      <c r="U17" s="41"/>
    </row>
    <row r="18" spans="1:21" ht="6.75" customHeight="1" x14ac:dyDescent="0.15">
      <c r="A18" s="28"/>
      <c r="B18" s="120"/>
      <c r="C18" s="121"/>
      <c r="D18" s="121"/>
      <c r="E18" s="121"/>
      <c r="F18" s="121"/>
      <c r="G18" s="121"/>
      <c r="H18" s="121"/>
      <c r="I18" s="12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1"/>
    </row>
    <row r="19" spans="1:21" ht="6.75" customHeight="1" x14ac:dyDescent="0.15">
      <c r="A19" s="28"/>
      <c r="B19" s="120"/>
      <c r="C19" s="121"/>
      <c r="D19" s="121"/>
      <c r="E19" s="121"/>
      <c r="F19" s="121"/>
      <c r="G19" s="121"/>
      <c r="H19" s="121"/>
      <c r="I19" s="122"/>
      <c r="J19" s="31"/>
      <c r="K19" s="32"/>
      <c r="L19" s="32"/>
      <c r="M19" s="32"/>
      <c r="N19" s="2"/>
      <c r="O19" s="2"/>
      <c r="P19" s="2"/>
      <c r="Q19" s="2"/>
      <c r="R19" s="2"/>
      <c r="S19" s="2"/>
      <c r="T19" s="2"/>
      <c r="U19" s="41"/>
    </row>
    <row r="20" spans="1:21" ht="6.75" customHeight="1" x14ac:dyDescent="0.15">
      <c r="A20" s="28"/>
      <c r="B20" s="120"/>
      <c r="C20" s="121"/>
      <c r="D20" s="121"/>
      <c r="E20" s="121"/>
      <c r="F20" s="121"/>
      <c r="G20" s="121"/>
      <c r="H20" s="121"/>
      <c r="I20" s="122"/>
      <c r="J20" s="32"/>
      <c r="K20" s="32"/>
      <c r="L20" s="32"/>
      <c r="M20" s="32"/>
      <c r="N20" s="2"/>
      <c r="O20" s="2"/>
      <c r="P20" s="2"/>
      <c r="Q20" s="2"/>
      <c r="R20" s="2"/>
      <c r="S20" s="2"/>
      <c r="T20" s="2"/>
      <c r="U20" s="41"/>
    </row>
    <row r="21" spans="1:21" ht="6.75" customHeight="1" x14ac:dyDescent="0.15">
      <c r="A21" s="28"/>
      <c r="B21" s="120"/>
      <c r="C21" s="121"/>
      <c r="D21" s="121"/>
      <c r="E21" s="121"/>
      <c r="F21" s="121"/>
      <c r="G21" s="121"/>
      <c r="H21" s="121"/>
      <c r="I21" s="122"/>
      <c r="J21" s="32"/>
      <c r="K21" s="32"/>
      <c r="L21" s="32"/>
      <c r="M21" s="32"/>
      <c r="N21" s="2"/>
      <c r="O21" s="2"/>
      <c r="P21" s="2"/>
      <c r="Q21" s="2"/>
      <c r="R21" s="2"/>
      <c r="S21" s="2"/>
      <c r="T21" s="2"/>
      <c r="U21" s="41"/>
    </row>
    <row r="22" spans="1:21" ht="6.75" customHeight="1" x14ac:dyDescent="0.15">
      <c r="A22" s="28"/>
      <c r="B22" s="123"/>
      <c r="C22" s="63"/>
      <c r="D22" s="63"/>
      <c r="E22" s="63"/>
      <c r="F22" s="63"/>
      <c r="G22" s="63"/>
      <c r="H22" s="63"/>
      <c r="I22" s="124"/>
      <c r="J22" s="32"/>
      <c r="K22" s="32"/>
      <c r="L22" s="32"/>
      <c r="M22" s="32"/>
      <c r="N22" s="2"/>
      <c r="O22" s="2"/>
      <c r="P22" s="2"/>
      <c r="Q22" s="2"/>
      <c r="R22" s="2"/>
      <c r="S22" s="2"/>
      <c r="T22" s="2"/>
      <c r="U22" s="41"/>
    </row>
    <row r="23" spans="1:21" ht="6.75" customHeight="1" x14ac:dyDescent="0.15">
      <c r="A23" s="2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1"/>
    </row>
    <row r="24" spans="1:21" ht="6.75" customHeight="1" x14ac:dyDescent="0.15">
      <c r="A24" s="28"/>
      <c r="B24" s="2"/>
      <c r="C24" s="2"/>
      <c r="D24" s="2"/>
      <c r="E24" s="2"/>
      <c r="F24" s="2"/>
      <c r="G24" s="2"/>
      <c r="H24" s="2"/>
      <c r="I24" s="2"/>
      <c r="J24" s="31"/>
      <c r="K24" s="32"/>
      <c r="L24" s="32"/>
      <c r="M24" s="32"/>
      <c r="N24" s="2"/>
      <c r="O24" s="2"/>
      <c r="P24" s="2"/>
      <c r="Q24" s="2"/>
      <c r="R24" s="2"/>
      <c r="S24" s="2"/>
      <c r="T24" s="2"/>
      <c r="U24" s="41"/>
    </row>
    <row r="25" spans="1:21" ht="6.75" customHeight="1" x14ac:dyDescent="0.15">
      <c r="A25" s="28"/>
      <c r="B25" s="2"/>
      <c r="C25" s="2"/>
      <c r="D25" s="2"/>
      <c r="E25" s="2"/>
      <c r="F25" s="2"/>
      <c r="G25" s="2"/>
      <c r="H25" s="2"/>
      <c r="I25" s="2"/>
      <c r="J25" s="32"/>
      <c r="K25" s="32"/>
      <c r="L25" s="32"/>
      <c r="M25" s="32"/>
      <c r="N25" s="2"/>
      <c r="O25" s="2"/>
      <c r="P25" s="2"/>
      <c r="Q25" s="2"/>
      <c r="R25" s="2"/>
      <c r="S25" s="2"/>
      <c r="T25" s="2"/>
      <c r="U25" s="41"/>
    </row>
    <row r="26" spans="1:21" ht="6.75" customHeight="1" x14ac:dyDescent="0.15">
      <c r="A26" s="28"/>
      <c r="B26" s="2"/>
      <c r="C26" s="2"/>
      <c r="D26" s="2"/>
      <c r="E26" s="2"/>
      <c r="F26" s="2"/>
      <c r="G26" s="2"/>
      <c r="H26" s="2"/>
      <c r="I26" s="2"/>
      <c r="J26" s="32"/>
      <c r="K26" s="32"/>
      <c r="L26" s="32"/>
      <c r="M26" s="32"/>
      <c r="N26" s="2"/>
      <c r="O26" s="2"/>
      <c r="P26" s="2"/>
      <c r="Q26" s="2"/>
      <c r="R26" s="2"/>
      <c r="S26" s="2"/>
      <c r="T26" s="2"/>
      <c r="U26" s="41"/>
    </row>
    <row r="27" spans="1:21" ht="6.75" customHeight="1" x14ac:dyDescent="0.15">
      <c r="A27" s="28"/>
      <c r="B27" s="2"/>
      <c r="C27" s="2"/>
      <c r="D27" s="2"/>
      <c r="E27" s="2"/>
      <c r="F27" s="2"/>
      <c r="G27" s="2"/>
      <c r="H27" s="2"/>
      <c r="I27" s="2"/>
      <c r="J27" s="32"/>
      <c r="K27" s="32"/>
      <c r="L27" s="32"/>
      <c r="M27" s="32"/>
      <c r="N27" s="2"/>
      <c r="O27" s="2"/>
      <c r="P27" s="2"/>
      <c r="Q27" s="2"/>
      <c r="R27" s="2"/>
      <c r="S27" s="2"/>
      <c r="T27" s="2"/>
      <c r="U27" s="41"/>
    </row>
    <row r="28" spans="1:21" ht="6.75" customHeight="1" x14ac:dyDescent="0.15">
      <c r="A28" s="2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41"/>
    </row>
    <row r="29" spans="1:21" ht="6.75" customHeight="1" x14ac:dyDescent="0.15">
      <c r="A29" s="28"/>
      <c r="B29" s="2"/>
      <c r="C29" s="2"/>
      <c r="D29" s="2"/>
      <c r="E29" s="2"/>
      <c r="F29" s="2"/>
      <c r="G29" s="2"/>
      <c r="H29" s="2"/>
      <c r="I29" s="2"/>
      <c r="J29" s="31"/>
      <c r="K29" s="32"/>
      <c r="L29" s="32"/>
      <c r="M29" s="32"/>
      <c r="N29" s="2"/>
      <c r="O29" s="2"/>
      <c r="P29" s="2"/>
      <c r="Q29" s="2"/>
      <c r="R29" s="2"/>
      <c r="S29" s="2"/>
      <c r="T29" s="2"/>
      <c r="U29" s="41"/>
    </row>
    <row r="30" spans="1:21" ht="6.75" customHeight="1" x14ac:dyDescent="0.15">
      <c r="A30" s="28"/>
      <c r="B30" s="132" t="s">
        <v>29</v>
      </c>
      <c r="C30" s="132"/>
      <c r="D30" s="132"/>
      <c r="E30" s="132"/>
      <c r="F30" s="132"/>
      <c r="G30" s="132"/>
      <c r="H30" s="132"/>
      <c r="I30" s="132"/>
      <c r="J30" s="32"/>
      <c r="K30" s="32"/>
      <c r="L30" s="32"/>
      <c r="M30" s="32"/>
      <c r="N30" s="2"/>
      <c r="O30" s="2"/>
      <c r="P30" s="2"/>
      <c r="Q30" s="2"/>
      <c r="R30" s="2"/>
      <c r="S30" s="2"/>
      <c r="T30" s="2"/>
      <c r="U30" s="41"/>
    </row>
    <row r="31" spans="1:21" ht="6.75" customHeight="1" x14ac:dyDescent="0.15">
      <c r="A31" s="28"/>
      <c r="B31" s="132"/>
      <c r="C31" s="132"/>
      <c r="D31" s="132"/>
      <c r="E31" s="132"/>
      <c r="F31" s="132"/>
      <c r="G31" s="132"/>
      <c r="H31" s="132"/>
      <c r="I31" s="132"/>
      <c r="J31" s="32"/>
      <c r="K31" s="32"/>
      <c r="L31" s="32"/>
      <c r="M31" s="32"/>
      <c r="N31" s="2"/>
      <c r="O31" s="2"/>
      <c r="P31" s="2"/>
      <c r="Q31" s="2"/>
      <c r="R31" s="2"/>
      <c r="S31" s="2"/>
      <c r="T31" s="2"/>
      <c r="U31" s="41"/>
    </row>
    <row r="32" spans="1:21" ht="6.75" customHeight="1" x14ac:dyDescent="0.15">
      <c r="A32" s="28"/>
      <c r="B32" s="132"/>
      <c r="C32" s="132"/>
      <c r="D32" s="132"/>
      <c r="E32" s="132"/>
      <c r="F32" s="132"/>
      <c r="G32" s="132"/>
      <c r="H32" s="132"/>
      <c r="I32" s="132"/>
      <c r="J32" s="32"/>
      <c r="K32" s="32"/>
      <c r="L32" s="32"/>
      <c r="M32" s="32"/>
      <c r="N32" s="2"/>
      <c r="O32" s="2"/>
      <c r="P32" s="2"/>
      <c r="Q32" s="2"/>
      <c r="R32" s="2"/>
      <c r="S32" s="2"/>
      <c r="T32" s="2"/>
      <c r="U32" s="41"/>
    </row>
    <row r="33" spans="1:21" ht="6.75" customHeight="1" x14ac:dyDescent="0.2">
      <c r="A33" s="28"/>
      <c r="B33" s="86">
        <v>53</v>
      </c>
      <c r="C33" s="87"/>
      <c r="D33" s="87"/>
      <c r="E33" s="87"/>
      <c r="F33" s="87"/>
      <c r="G33" s="88"/>
      <c r="H33" s="34"/>
      <c r="I33" s="3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1"/>
    </row>
    <row r="34" spans="1:21" ht="6.75" customHeight="1" x14ac:dyDescent="0.2">
      <c r="A34" s="28"/>
      <c r="B34" s="86"/>
      <c r="C34" s="87"/>
      <c r="D34" s="87"/>
      <c r="E34" s="87"/>
      <c r="F34" s="87"/>
      <c r="G34" s="88"/>
      <c r="H34" s="34"/>
      <c r="I34" s="35"/>
      <c r="J34" s="33"/>
      <c r="K34" s="33"/>
      <c r="L34" s="33"/>
      <c r="M34" s="33"/>
      <c r="N34" s="2"/>
      <c r="O34" s="2"/>
      <c r="P34" s="2"/>
      <c r="Q34" s="2"/>
      <c r="R34" s="2"/>
      <c r="S34" s="2"/>
      <c r="T34" s="2"/>
      <c r="U34" s="41"/>
    </row>
    <row r="35" spans="1:21" ht="6.75" customHeight="1" x14ac:dyDescent="0.2">
      <c r="A35" s="28"/>
      <c r="B35" s="86"/>
      <c r="C35" s="87"/>
      <c r="D35" s="87"/>
      <c r="E35" s="87"/>
      <c r="F35" s="87"/>
      <c r="G35" s="88"/>
      <c r="H35" s="34"/>
      <c r="I35" s="35"/>
      <c r="J35" s="33"/>
      <c r="K35" s="33"/>
      <c r="L35" s="33"/>
      <c r="M35" s="33"/>
      <c r="N35" s="2"/>
      <c r="O35" s="2"/>
      <c r="P35" s="2"/>
      <c r="Q35" s="2"/>
      <c r="R35" s="2"/>
      <c r="S35" s="2"/>
      <c r="T35" s="2"/>
      <c r="U35" s="41"/>
    </row>
    <row r="36" spans="1:21" ht="6.75" customHeight="1" x14ac:dyDescent="0.15">
      <c r="A36" s="28"/>
      <c r="B36" s="86"/>
      <c r="C36" s="87"/>
      <c r="D36" s="87"/>
      <c r="E36" s="87"/>
      <c r="F36" s="87"/>
      <c r="G36" s="88"/>
      <c r="H36" s="92" t="s">
        <v>39</v>
      </c>
      <c r="I36" s="93"/>
      <c r="J36" s="33"/>
      <c r="K36" s="33"/>
      <c r="L36" s="33"/>
      <c r="M36" s="33"/>
      <c r="N36" s="2"/>
      <c r="O36" s="2"/>
      <c r="P36" s="2"/>
      <c r="Q36" s="2"/>
      <c r="R36" s="2"/>
      <c r="S36" s="2"/>
      <c r="T36" s="2"/>
      <c r="U36" s="41"/>
    </row>
    <row r="37" spans="1:21" ht="6.75" customHeight="1" x14ac:dyDescent="0.15">
      <c r="A37" s="28"/>
      <c r="B37" s="86"/>
      <c r="C37" s="87"/>
      <c r="D37" s="87"/>
      <c r="E37" s="87"/>
      <c r="F37" s="87"/>
      <c r="G37" s="88"/>
      <c r="H37" s="92"/>
      <c r="I37" s="93"/>
      <c r="J37" s="33"/>
      <c r="K37" s="33"/>
      <c r="L37" s="33"/>
      <c r="M37" s="33"/>
      <c r="N37" s="2"/>
      <c r="O37" s="2"/>
      <c r="P37" s="2"/>
      <c r="Q37" s="2"/>
      <c r="R37" s="2"/>
      <c r="S37" s="2"/>
      <c r="T37" s="2"/>
      <c r="U37" s="41"/>
    </row>
    <row r="38" spans="1:21" ht="6.75" customHeight="1" x14ac:dyDescent="0.15">
      <c r="A38" s="28"/>
      <c r="B38" s="86"/>
      <c r="C38" s="87"/>
      <c r="D38" s="87"/>
      <c r="E38" s="87"/>
      <c r="F38" s="87"/>
      <c r="G38" s="88"/>
      <c r="H38" s="92"/>
      <c r="I38" s="9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1"/>
    </row>
    <row r="39" spans="1:21" ht="6.75" customHeight="1" x14ac:dyDescent="0.15">
      <c r="A39" s="28"/>
      <c r="B39" s="89"/>
      <c r="C39" s="90"/>
      <c r="D39" s="90"/>
      <c r="E39" s="90"/>
      <c r="F39" s="90"/>
      <c r="G39" s="91"/>
      <c r="H39" s="92"/>
      <c r="I39" s="93"/>
      <c r="J39" s="31"/>
      <c r="K39" s="32"/>
      <c r="L39" s="32"/>
      <c r="M39" s="32"/>
      <c r="N39" s="2"/>
      <c r="O39" s="2"/>
      <c r="P39" s="2"/>
      <c r="Q39" s="2"/>
      <c r="R39" s="2"/>
      <c r="S39" s="2"/>
      <c r="T39" s="2"/>
      <c r="U39" s="41"/>
    </row>
    <row r="40" spans="1:21" ht="6.75" customHeight="1" x14ac:dyDescent="0.15">
      <c r="A40" s="28"/>
      <c r="B40" s="2"/>
      <c r="C40" s="2"/>
      <c r="D40" s="2"/>
      <c r="E40" s="2"/>
      <c r="F40" s="2"/>
      <c r="G40" s="2"/>
      <c r="H40" s="2"/>
      <c r="I40" s="2"/>
      <c r="J40" s="32"/>
      <c r="K40" s="32"/>
      <c r="L40" s="32"/>
      <c r="M40" s="32"/>
      <c r="N40" s="2"/>
      <c r="O40" s="2"/>
      <c r="P40" s="2"/>
      <c r="Q40" s="2"/>
      <c r="R40" s="2"/>
      <c r="S40" s="2"/>
      <c r="T40" s="2"/>
      <c r="U40" s="41"/>
    </row>
    <row r="41" spans="1:21" ht="6.75" customHeight="1" x14ac:dyDescent="0.15">
      <c r="A41" s="28"/>
      <c r="B41" s="2"/>
      <c r="C41" s="2"/>
      <c r="D41" s="2"/>
      <c r="E41" s="2"/>
      <c r="F41" s="2"/>
      <c r="G41" s="2"/>
      <c r="H41" s="2"/>
      <c r="I41" s="2"/>
      <c r="J41" s="32"/>
      <c r="K41" s="32"/>
      <c r="L41" s="32"/>
      <c r="M41" s="32"/>
      <c r="N41" s="2"/>
      <c r="O41" s="2"/>
      <c r="P41" s="2"/>
      <c r="Q41" s="2"/>
      <c r="R41" s="2"/>
      <c r="S41" s="2"/>
      <c r="T41" s="2"/>
      <c r="U41" s="41"/>
    </row>
    <row r="42" spans="1:21" ht="6.75" customHeight="1" x14ac:dyDescent="0.15">
      <c r="A42" s="28"/>
      <c r="B42" s="2"/>
      <c r="C42" s="2"/>
      <c r="D42" s="2"/>
      <c r="E42" s="2"/>
      <c r="F42" s="2"/>
      <c r="G42" s="2"/>
      <c r="H42" s="2"/>
      <c r="I42" s="2"/>
      <c r="J42" s="32"/>
      <c r="K42" s="32"/>
      <c r="L42" s="32"/>
      <c r="M42" s="32"/>
      <c r="N42" s="2"/>
      <c r="O42" s="2"/>
      <c r="P42" s="2"/>
      <c r="Q42" s="2"/>
      <c r="R42" s="2"/>
      <c r="S42" s="2"/>
      <c r="T42" s="2"/>
      <c r="U42" s="41"/>
    </row>
    <row r="43" spans="1:21" ht="6.75" customHeight="1" x14ac:dyDescent="0.15">
      <c r="A43" s="2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1"/>
    </row>
    <row r="44" spans="1:21" ht="6.75" customHeight="1" x14ac:dyDescent="0.15">
      <c r="A44" s="28"/>
      <c r="B44" s="2"/>
      <c r="C44" s="2"/>
      <c r="D44" s="2"/>
      <c r="E44" s="2"/>
      <c r="F44" s="2"/>
      <c r="G44" s="2"/>
      <c r="H44" s="2"/>
      <c r="I44" s="2"/>
      <c r="J44" s="31"/>
      <c r="K44" s="32"/>
      <c r="L44" s="32"/>
      <c r="M44" s="32"/>
      <c r="N44" s="2"/>
      <c r="O44" s="2"/>
      <c r="P44" s="2"/>
      <c r="Q44" s="2"/>
      <c r="R44" s="2"/>
      <c r="S44" s="2"/>
      <c r="T44" s="2"/>
      <c r="U44" s="41"/>
    </row>
    <row r="45" spans="1:21" ht="6.75" customHeight="1" x14ac:dyDescent="0.15">
      <c r="A45" s="28"/>
      <c r="B45" s="2"/>
      <c r="C45" s="2"/>
      <c r="D45" s="2"/>
      <c r="E45" s="2"/>
      <c r="F45" s="2"/>
      <c r="G45" s="2"/>
      <c r="H45" s="2"/>
      <c r="I45" s="2"/>
      <c r="J45" s="32"/>
      <c r="K45" s="32"/>
      <c r="L45" s="32"/>
      <c r="M45" s="32"/>
      <c r="N45" s="2"/>
      <c r="O45" s="2"/>
      <c r="P45" s="2"/>
      <c r="Q45" s="2"/>
      <c r="R45" s="2"/>
      <c r="S45" s="2"/>
      <c r="T45" s="2"/>
      <c r="U45" s="41"/>
    </row>
    <row r="46" spans="1:21" ht="6.75" customHeight="1" x14ac:dyDescent="0.15">
      <c r="A46" s="28"/>
      <c r="B46" s="2"/>
      <c r="C46" s="2"/>
      <c r="D46" s="2"/>
      <c r="E46" s="2"/>
      <c r="F46" s="2"/>
      <c r="G46" s="2"/>
      <c r="H46" s="2"/>
      <c r="I46" s="2"/>
      <c r="J46" s="32"/>
      <c r="K46" s="32"/>
      <c r="L46" s="32"/>
      <c r="M46" s="32"/>
      <c r="N46" s="2"/>
      <c r="O46" s="2"/>
      <c r="P46" s="2"/>
      <c r="Q46" s="2"/>
      <c r="R46" s="2"/>
      <c r="S46" s="2"/>
      <c r="T46" s="2"/>
      <c r="U46" s="41"/>
    </row>
    <row r="47" spans="1:21" ht="6.75" customHeight="1" x14ac:dyDescent="0.15">
      <c r="A47" s="28"/>
      <c r="B47" s="2"/>
      <c r="C47" s="2"/>
      <c r="D47" s="2"/>
      <c r="E47" s="2"/>
      <c r="F47" s="2"/>
      <c r="G47" s="2"/>
      <c r="H47" s="2"/>
      <c r="I47" s="2"/>
      <c r="J47" s="32"/>
      <c r="K47" s="32"/>
      <c r="L47" s="32"/>
      <c r="M47" s="32"/>
      <c r="N47" s="2"/>
      <c r="O47" s="2"/>
      <c r="P47" s="2"/>
      <c r="Q47" s="2"/>
      <c r="R47" s="2"/>
      <c r="S47" s="2"/>
      <c r="T47" s="2"/>
      <c r="U47" s="41"/>
    </row>
    <row r="48" spans="1:21" ht="6.75" customHeight="1" x14ac:dyDescent="0.15">
      <c r="A48" s="2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1"/>
    </row>
    <row r="49" spans="1:21" ht="6.75" customHeight="1" x14ac:dyDescent="0.15">
      <c r="A49" s="28"/>
      <c r="B49" s="2"/>
      <c r="C49" s="2"/>
      <c r="D49" s="2"/>
      <c r="E49" s="2"/>
      <c r="F49" s="2"/>
      <c r="G49" s="2"/>
      <c r="H49" s="2"/>
      <c r="I49" s="2"/>
      <c r="J49" s="31"/>
      <c r="K49" s="32"/>
      <c r="L49" s="32"/>
      <c r="M49" s="32"/>
      <c r="N49" s="2"/>
      <c r="O49" s="2"/>
      <c r="P49" s="2"/>
      <c r="Q49" s="2"/>
      <c r="R49" s="2"/>
      <c r="S49" s="2"/>
      <c r="T49" s="2"/>
      <c r="U49" s="41"/>
    </row>
    <row r="50" spans="1:21" ht="6.75" customHeight="1" x14ac:dyDescent="0.15">
      <c r="A50" s="28"/>
      <c r="B50" s="2"/>
      <c r="C50" s="2"/>
      <c r="D50" s="2"/>
      <c r="E50" s="2"/>
      <c r="F50" s="2"/>
      <c r="G50" s="2"/>
      <c r="H50" s="2"/>
      <c r="I50" s="2"/>
      <c r="J50" s="32"/>
      <c r="K50" s="32"/>
      <c r="L50" s="32"/>
      <c r="M50" s="32"/>
      <c r="N50" s="2"/>
      <c r="O50" s="2"/>
      <c r="P50" s="2"/>
      <c r="Q50" s="2"/>
      <c r="R50" s="2"/>
      <c r="S50" s="2"/>
      <c r="T50" s="2"/>
      <c r="U50" s="41"/>
    </row>
    <row r="51" spans="1:21" ht="6.75" customHeight="1" x14ac:dyDescent="0.15">
      <c r="A51" s="28"/>
      <c r="B51" s="2"/>
      <c r="C51" s="2"/>
      <c r="D51" s="2"/>
      <c r="E51" s="2"/>
      <c r="F51" s="2"/>
      <c r="G51" s="2"/>
      <c r="H51" s="2"/>
      <c r="I51" s="2"/>
      <c r="J51" s="32"/>
      <c r="K51" s="32"/>
      <c r="L51" s="32"/>
      <c r="M51" s="32"/>
      <c r="N51" s="2"/>
      <c r="O51" s="2"/>
      <c r="P51" s="2"/>
      <c r="Q51" s="2"/>
      <c r="R51" s="2"/>
      <c r="S51" s="2"/>
      <c r="T51" s="2"/>
      <c r="U51" s="41"/>
    </row>
    <row r="52" spans="1:21" ht="6.75" customHeight="1" x14ac:dyDescent="0.15">
      <c r="A52" s="28"/>
      <c r="B52" s="2"/>
      <c r="C52" s="2"/>
      <c r="D52" s="2"/>
      <c r="E52" s="2"/>
      <c r="F52" s="2"/>
      <c r="G52" s="2"/>
      <c r="H52" s="2"/>
      <c r="I52" s="2"/>
      <c r="J52" s="32"/>
      <c r="K52" s="32"/>
      <c r="L52" s="32"/>
      <c r="M52" s="32"/>
      <c r="N52" s="2"/>
      <c r="O52" s="2"/>
      <c r="P52" s="2"/>
      <c r="Q52" s="2"/>
      <c r="R52" s="2"/>
      <c r="S52" s="2"/>
      <c r="T52" s="2"/>
      <c r="U52" s="41"/>
    </row>
    <row r="53" spans="1:21" ht="6.75" customHeight="1" x14ac:dyDescent="0.15">
      <c r="A53" s="2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1"/>
    </row>
    <row r="54" spans="1:21" ht="6.75" customHeight="1" x14ac:dyDescent="0.15">
      <c r="A54" s="28"/>
      <c r="B54" s="2"/>
      <c r="C54" s="2"/>
      <c r="D54" s="2"/>
      <c r="E54" s="2"/>
      <c r="F54" s="2"/>
      <c r="G54" s="2"/>
      <c r="H54" s="2"/>
      <c r="I54" s="2"/>
      <c r="J54" s="31"/>
      <c r="K54" s="32"/>
      <c r="L54" s="32"/>
      <c r="M54" s="32"/>
      <c r="N54" s="2"/>
      <c r="O54" s="2"/>
      <c r="P54" s="2"/>
      <c r="Q54" s="2"/>
      <c r="R54" s="2"/>
      <c r="S54" s="2"/>
      <c r="T54" s="2"/>
      <c r="U54" s="41"/>
    </row>
    <row r="55" spans="1:21" ht="6.75" customHeight="1" x14ac:dyDescent="0.15">
      <c r="A55" s="28"/>
      <c r="B55" s="2"/>
      <c r="C55" s="29"/>
      <c r="D55" s="29"/>
      <c r="E55" s="29"/>
      <c r="F55" s="29"/>
      <c r="G55" s="29"/>
      <c r="H55" s="29"/>
      <c r="I55" s="29"/>
      <c r="J55" s="32"/>
      <c r="K55" s="32"/>
      <c r="L55" s="32"/>
      <c r="M55" s="32"/>
      <c r="N55" s="2"/>
      <c r="O55" s="2"/>
      <c r="P55" s="2"/>
      <c r="Q55" s="2"/>
      <c r="R55" s="2"/>
      <c r="S55" s="2"/>
      <c r="T55" s="2"/>
      <c r="U55" s="41"/>
    </row>
    <row r="56" spans="1:21" ht="6.75" customHeight="1" x14ac:dyDescent="0.15">
      <c r="A56" s="28"/>
      <c r="B56" s="29"/>
      <c r="C56" s="29"/>
      <c r="D56" s="29"/>
      <c r="E56" s="29"/>
      <c r="F56" s="29"/>
      <c r="G56" s="29"/>
      <c r="H56" s="29"/>
      <c r="I56" s="29"/>
      <c r="J56" s="32"/>
      <c r="K56" s="32"/>
      <c r="L56" s="32"/>
      <c r="M56" s="32"/>
      <c r="N56" s="2"/>
      <c r="O56" s="2"/>
      <c r="P56" s="2"/>
      <c r="Q56" s="2"/>
      <c r="R56" s="2"/>
      <c r="S56" s="2"/>
      <c r="T56" s="2"/>
      <c r="U56" s="41"/>
    </row>
    <row r="57" spans="1:21" ht="6.75" customHeight="1" x14ac:dyDescent="0.15">
      <c r="A57" s="28"/>
      <c r="B57" s="29"/>
      <c r="C57" s="29"/>
      <c r="D57" s="29"/>
      <c r="E57" s="29"/>
      <c r="F57" s="29"/>
      <c r="G57" s="29"/>
      <c r="H57" s="29"/>
      <c r="I57" s="29"/>
      <c r="J57" s="32"/>
      <c r="K57" s="32"/>
      <c r="L57" s="32"/>
      <c r="M57" s="32"/>
      <c r="N57" s="2"/>
      <c r="O57" s="2"/>
      <c r="P57" s="2"/>
      <c r="Q57" s="2"/>
      <c r="R57" s="2"/>
      <c r="S57" s="2"/>
      <c r="T57" s="2"/>
      <c r="U57" s="41"/>
    </row>
    <row r="58" spans="1:21" ht="6.75" customHeight="1" x14ac:dyDescent="0.15">
      <c r="A58" s="28"/>
      <c r="B58" s="94" t="s">
        <v>34</v>
      </c>
      <c r="C58" s="94"/>
      <c r="D58" s="94"/>
      <c r="E58" s="94"/>
      <c r="F58" s="94"/>
      <c r="G58" s="94"/>
      <c r="H58" s="94"/>
      <c r="I58" s="94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1"/>
    </row>
    <row r="59" spans="1:21" ht="6.75" customHeight="1" x14ac:dyDescent="0.15">
      <c r="A59" s="28"/>
      <c r="B59" s="94"/>
      <c r="C59" s="94"/>
      <c r="D59" s="94"/>
      <c r="E59" s="94"/>
      <c r="F59" s="94"/>
      <c r="G59" s="94"/>
      <c r="H59" s="94"/>
      <c r="I59" s="94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1"/>
    </row>
    <row r="60" spans="1:21" ht="6.75" customHeight="1" x14ac:dyDescent="0.15">
      <c r="A60" s="28"/>
      <c r="B60" s="94"/>
      <c r="C60" s="94"/>
      <c r="D60" s="94"/>
      <c r="E60" s="94"/>
      <c r="F60" s="94"/>
      <c r="G60" s="94"/>
      <c r="H60" s="94"/>
      <c r="I60" s="94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1"/>
    </row>
    <row r="61" spans="1:21" ht="13.5" customHeight="1" x14ac:dyDescent="0.15">
      <c r="A61" s="68" t="s">
        <v>38</v>
      </c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107">
        <v>0</v>
      </c>
      <c r="O61" s="68">
        <v>0.1</v>
      </c>
      <c r="P61" s="68">
        <v>-0.1</v>
      </c>
      <c r="Q61" s="68">
        <v>-0.4</v>
      </c>
      <c r="R61" s="68"/>
      <c r="S61" s="68"/>
      <c r="T61" s="68"/>
      <c r="U61" s="68"/>
    </row>
    <row r="62" spans="1:21" ht="13.5" customHeight="1" x14ac:dyDescent="0.15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108"/>
      <c r="O62" s="68"/>
      <c r="P62" s="68"/>
      <c r="Q62" s="68"/>
      <c r="R62" s="68"/>
      <c r="S62" s="68"/>
      <c r="T62" s="68"/>
      <c r="U62" s="68"/>
    </row>
    <row r="63" spans="1:21" ht="13.5" customHeight="1" x14ac:dyDescent="0.15">
      <c r="A63" s="126" t="s">
        <v>27</v>
      </c>
      <c r="B63" s="127"/>
      <c r="C63" s="97" t="s">
        <v>32</v>
      </c>
      <c r="D63" s="98"/>
      <c r="E63" s="95"/>
      <c r="F63" s="103"/>
      <c r="G63" s="103"/>
      <c r="H63" s="103"/>
      <c r="I63" s="103"/>
      <c r="J63" s="103"/>
      <c r="K63" s="103"/>
      <c r="L63" s="103"/>
      <c r="M63" s="104"/>
      <c r="N63" s="95"/>
      <c r="O63" s="95"/>
      <c r="P63" s="95"/>
      <c r="Q63" s="95"/>
      <c r="R63" s="67"/>
      <c r="S63" s="67"/>
      <c r="T63" s="67"/>
      <c r="U63" s="67"/>
    </row>
    <row r="64" spans="1:21" x14ac:dyDescent="0.15">
      <c r="A64" s="128"/>
      <c r="B64" s="129"/>
      <c r="C64" s="99"/>
      <c r="D64" s="100"/>
      <c r="E64" s="96"/>
      <c r="F64" s="105"/>
      <c r="G64" s="105"/>
      <c r="H64" s="105"/>
      <c r="I64" s="105"/>
      <c r="J64" s="105"/>
      <c r="K64" s="105"/>
      <c r="L64" s="105"/>
      <c r="M64" s="106"/>
      <c r="N64" s="96"/>
      <c r="O64" s="96"/>
      <c r="P64" s="96"/>
      <c r="Q64" s="96"/>
      <c r="R64" s="67"/>
      <c r="S64" s="67"/>
      <c r="T64" s="67"/>
      <c r="U64" s="67"/>
    </row>
    <row r="65" spans="1:21" x14ac:dyDescent="0.15">
      <c r="A65" s="128"/>
      <c r="B65" s="129"/>
      <c r="C65" s="99"/>
      <c r="D65" s="100"/>
      <c r="E65" s="95"/>
      <c r="F65" s="103"/>
      <c r="G65" s="103"/>
      <c r="H65" s="103"/>
      <c r="I65" s="103"/>
      <c r="J65" s="103"/>
      <c r="K65" s="103"/>
      <c r="L65" s="103"/>
      <c r="M65" s="104"/>
      <c r="N65" s="95"/>
      <c r="O65" s="95"/>
      <c r="P65" s="95"/>
      <c r="Q65" s="95"/>
      <c r="R65" s="67"/>
      <c r="S65" s="67"/>
      <c r="T65" s="67"/>
      <c r="U65" s="67"/>
    </row>
    <row r="66" spans="1:21" x14ac:dyDescent="0.15">
      <c r="A66" s="128"/>
      <c r="B66" s="129"/>
      <c r="C66" s="99"/>
      <c r="D66" s="100"/>
      <c r="E66" s="96"/>
      <c r="F66" s="105"/>
      <c r="G66" s="105"/>
      <c r="H66" s="105"/>
      <c r="I66" s="105"/>
      <c r="J66" s="105"/>
      <c r="K66" s="105"/>
      <c r="L66" s="105"/>
      <c r="M66" s="106"/>
      <c r="N66" s="96"/>
      <c r="O66" s="96"/>
      <c r="P66" s="96"/>
      <c r="Q66" s="96"/>
      <c r="R66" s="67"/>
      <c r="S66" s="67"/>
      <c r="T66" s="67"/>
      <c r="U66" s="67"/>
    </row>
    <row r="67" spans="1:21" x14ac:dyDescent="0.15">
      <c r="A67" s="128"/>
      <c r="B67" s="129"/>
      <c r="C67" s="99"/>
      <c r="D67" s="100"/>
      <c r="E67" s="95"/>
      <c r="F67" s="103"/>
      <c r="G67" s="103"/>
      <c r="H67" s="103"/>
      <c r="I67" s="103"/>
      <c r="J67" s="103"/>
      <c r="K67" s="103"/>
      <c r="L67" s="103"/>
      <c r="M67" s="104"/>
      <c r="N67" s="95"/>
      <c r="O67" s="95"/>
      <c r="P67" s="95"/>
      <c r="Q67" s="95"/>
      <c r="R67" s="67"/>
      <c r="S67" s="67"/>
      <c r="T67" s="67"/>
      <c r="U67" s="67"/>
    </row>
    <row r="68" spans="1:21" x14ac:dyDescent="0.15">
      <c r="A68" s="130"/>
      <c r="B68" s="131"/>
      <c r="C68" s="101"/>
      <c r="D68" s="102"/>
      <c r="E68" s="96"/>
      <c r="F68" s="105"/>
      <c r="G68" s="105"/>
      <c r="H68" s="105"/>
      <c r="I68" s="105"/>
      <c r="J68" s="105"/>
      <c r="K68" s="105"/>
      <c r="L68" s="105"/>
      <c r="M68" s="106"/>
      <c r="N68" s="96"/>
      <c r="O68" s="96"/>
      <c r="P68" s="96"/>
      <c r="Q68" s="96"/>
      <c r="R68" s="67"/>
      <c r="S68" s="67"/>
      <c r="T68" s="67"/>
      <c r="U68" s="67"/>
    </row>
    <row r="79" spans="1:21" x14ac:dyDescent="0.15">
      <c r="F79" s="115"/>
      <c r="G79" s="115"/>
      <c r="H79" s="115"/>
      <c r="I79" s="115"/>
      <c r="J79" s="115"/>
      <c r="K79" s="115"/>
      <c r="L79" s="115"/>
      <c r="M79" s="115"/>
      <c r="N79" s="115"/>
    </row>
  </sheetData>
  <mergeCells count="67">
    <mergeCell ref="R65:R66"/>
    <mergeCell ref="J4:M4"/>
    <mergeCell ref="J5:M5"/>
    <mergeCell ref="F79:N79"/>
    <mergeCell ref="J6:M6"/>
    <mergeCell ref="B17:I22"/>
    <mergeCell ref="O7:O8"/>
    <mergeCell ref="A7:M8"/>
    <mergeCell ref="A63:B68"/>
    <mergeCell ref="E63:M64"/>
    <mergeCell ref="E67:M68"/>
    <mergeCell ref="B30:I32"/>
    <mergeCell ref="N63:N64"/>
    <mergeCell ref="N65:N66"/>
    <mergeCell ref="N7:N8"/>
    <mergeCell ref="N9:N10"/>
    <mergeCell ref="E65:M66"/>
    <mergeCell ref="P7:P8"/>
    <mergeCell ref="Q7:Q8"/>
    <mergeCell ref="O65:O66"/>
    <mergeCell ref="P65:P66"/>
    <mergeCell ref="Q65:Q66"/>
    <mergeCell ref="N61:N62"/>
    <mergeCell ref="R7:R8"/>
    <mergeCell ref="S7:S8"/>
    <mergeCell ref="P61:P62"/>
    <mergeCell ref="Q61:Q62"/>
    <mergeCell ref="R61:R62"/>
    <mergeCell ref="S61:S62"/>
    <mergeCell ref="S65:S66"/>
    <mergeCell ref="S67:S68"/>
    <mergeCell ref="T67:T68"/>
    <mergeCell ref="B58:I60"/>
    <mergeCell ref="N67:N68"/>
    <mergeCell ref="O67:O68"/>
    <mergeCell ref="P67:P68"/>
    <mergeCell ref="Q67:Q68"/>
    <mergeCell ref="R67:R68"/>
    <mergeCell ref="C63:D68"/>
    <mergeCell ref="O63:O64"/>
    <mergeCell ref="P63:P64"/>
    <mergeCell ref="Q63:Q64"/>
    <mergeCell ref="R63:R64"/>
    <mergeCell ref="S63:S64"/>
    <mergeCell ref="T63:T64"/>
    <mergeCell ref="A3:M3"/>
    <mergeCell ref="A4:I6"/>
    <mergeCell ref="A61:M62"/>
    <mergeCell ref="O61:O62"/>
    <mergeCell ref="U9:U10"/>
    <mergeCell ref="A9:M10"/>
    <mergeCell ref="O9:O10"/>
    <mergeCell ref="P9:P10"/>
    <mergeCell ref="Q9:Q10"/>
    <mergeCell ref="R9:R10"/>
    <mergeCell ref="S9:S10"/>
    <mergeCell ref="T9:T10"/>
    <mergeCell ref="T7:T8"/>
    <mergeCell ref="U7:U8"/>
    <mergeCell ref="B33:G39"/>
    <mergeCell ref="H36:I39"/>
    <mergeCell ref="U63:U64"/>
    <mergeCell ref="U65:U66"/>
    <mergeCell ref="U67:U68"/>
    <mergeCell ref="T61:T62"/>
    <mergeCell ref="U61:U62"/>
    <mergeCell ref="T65:T66"/>
  </mergeCells>
  <phoneticPr fontId="1"/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参考資料①</vt:lpstr>
      <vt:lpstr>データ</vt:lpstr>
      <vt:lpstr>参考資料②</vt:lpstr>
      <vt:lpstr>参考資料②!Print_Area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Ichimori Atsuyo</dc:creator>
  <cp:lastModifiedBy>Ichimori Atsuyo</cp:lastModifiedBy>
  <cp:lastPrinted>2021-05-05T08:38:20Z</cp:lastPrinted>
  <dcterms:created xsi:type="dcterms:W3CDTF">2021-03-15T09:44:51Z</dcterms:created>
  <dcterms:modified xsi:type="dcterms:W3CDTF">2021-05-11T14:39:00Z</dcterms:modified>
</cp:coreProperties>
</file>