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15351" windowHeight="4728"/>
  </bookViews>
  <sheets>
    <sheet name="11運輸・通信" sheetId="20" r:id="rId1"/>
    <sheet name="106" sheetId="4" r:id="rId2"/>
    <sheet name="107" sheetId="5" r:id="rId3"/>
    <sheet name="107-2" sheetId="6" r:id="rId4"/>
    <sheet name="107-3" sheetId="7" r:id="rId5"/>
    <sheet name="108(1)" sheetId="8" r:id="rId6"/>
    <sheet name="108(2)" sheetId="9" r:id="rId7"/>
    <sheet name="109" sheetId="10" r:id="rId8"/>
    <sheet name="110" sheetId="11" r:id="rId9"/>
    <sheet name="111 " sheetId="12" r:id="rId10"/>
    <sheet name="112" sheetId="13" r:id="rId11"/>
    <sheet name="113" sheetId="14" r:id="rId12"/>
    <sheet name="114" sheetId="15" r:id="rId13"/>
    <sheet name="115" sheetId="16" r:id="rId14"/>
    <sheet name="116(1)" sheetId="3" r:id="rId15"/>
    <sheet name="116(2)" sheetId="17" r:id="rId16"/>
    <sheet name="117 " sheetId="18" r:id="rId17"/>
    <sheet name="118" sheetId="19" r:id="rId18"/>
  </sheets>
  <definedNames>
    <definedName name="_xlnm.Print_Area" localSheetId="1">'106'!$B$2:$I$78</definedName>
    <definedName name="_xlnm.Print_Area" localSheetId="2">'107'!$B$2:$N$13</definedName>
    <definedName name="_xlnm.Print_Area" localSheetId="3">'107-2'!$B$2:$M$11</definedName>
    <definedName name="_xlnm.Print_Area" localSheetId="4">'107-3'!$B$2:$K$11</definedName>
    <definedName name="_xlnm.Print_Area" localSheetId="5">'108(1)'!$B$2:$J$11</definedName>
    <definedName name="_xlnm.Print_Area" localSheetId="6">'108(2)'!$B$2:$U$58</definedName>
    <definedName name="_xlnm.Print_Area" localSheetId="7">'109'!$B$2:$I$10</definedName>
    <definedName name="_xlnm.Print_Area" localSheetId="8">'110'!$B$2:$J$15</definedName>
    <definedName name="_xlnm.Print_Area" localSheetId="9">'111 '!$B$2:$I$28</definedName>
    <definedName name="_xlnm.Print_Area" localSheetId="10">'112'!$B$2:$G$21</definedName>
    <definedName name="_xlnm.Print_Area" localSheetId="11">'113'!$B$2:$L$28</definedName>
    <definedName name="_xlnm.Print_Area" localSheetId="12">'114'!$B$2:$L$12</definedName>
    <definedName name="_xlnm.Print_Area" localSheetId="13">'115'!$B$2:$E$30</definedName>
    <definedName name="_xlnm.Print_Area" localSheetId="14">'116(1)'!$B$2:$H$15</definedName>
    <definedName name="_xlnm.Print_Area" localSheetId="15">'116(2)'!$B$2:$K$20</definedName>
    <definedName name="_xlnm.Print_Area" localSheetId="16">'117 '!$B$2:$E$38</definedName>
    <definedName name="_xlnm.Print_Area" localSheetId="17">'118'!$B$2:$I$24</definedName>
    <definedName name="_xlnm.Print_Area" localSheetId="0">'11運輸・通信'!$B$1:$N$59</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7" l="1"/>
  <c r="I4" i="17"/>
  <c r="H4" i="17"/>
  <c r="G4" i="17"/>
  <c r="F4" i="17"/>
  <c r="L7" i="14"/>
  <c r="K7" i="14"/>
  <c r="J7" i="14"/>
  <c r="I7" i="14"/>
  <c r="H7" i="14"/>
  <c r="G7" i="14"/>
  <c r="F7" i="14"/>
  <c r="E7" i="14"/>
  <c r="E33" i="18"/>
  <c r="E32" i="18"/>
  <c r="E31" i="18"/>
  <c r="E30" i="18"/>
  <c r="E29" i="18"/>
  <c r="E27" i="18"/>
  <c r="E26" i="18"/>
  <c r="E25" i="18"/>
  <c r="E24" i="18"/>
  <c r="E23" i="18"/>
  <c r="E22" i="18"/>
  <c r="E21" i="18"/>
  <c r="E19" i="18"/>
  <c r="E18" i="18"/>
  <c r="E15" i="18"/>
  <c r="E14" i="18"/>
  <c r="E12" i="18"/>
  <c r="N12" i="20"/>
</calcChain>
</file>

<file path=xl/sharedStrings.xml><?xml version="1.0" encoding="utf-8"?>
<sst xmlns="http://schemas.openxmlformats.org/spreadsheetml/2006/main" count="876" uniqueCount="494">
  <si>
    <t>年    次</t>
  </si>
  <si>
    <t>徳島・橘</t>
  </si>
  <si>
    <r>
      <t>107　車種別自動車保有台数</t>
    </r>
    <r>
      <rPr>
        <b/>
        <sz val="12"/>
        <rFont val="ＭＳ 明朝"/>
        <family val="1"/>
        <charset val="128"/>
      </rPr>
      <t>（平成26～30年度）</t>
    </r>
  </si>
  <si>
    <t>-</t>
  </si>
  <si>
    <t>　　 438</t>
  </si>
  <si>
    <t>入  港  船  舶</t>
  </si>
  <si>
    <t>勝浦町</t>
    <rPh sb="0" eb="3">
      <t>カツウラチョウ</t>
    </rPh>
    <phoneticPr fontId="3"/>
  </si>
  <si>
    <t>支    社</t>
  </si>
  <si>
    <t xml:space="preserve">- </t>
  </si>
  <si>
    <t>支 店 等</t>
  </si>
  <si>
    <t>板野</t>
  </si>
  <si>
    <t>電話交換所</t>
  </si>
  <si>
    <t>延長</t>
  </si>
  <si>
    <t>電話・無線中継局</t>
  </si>
  <si>
    <t>ＩＳＤＮ 1500</t>
  </si>
  <si>
    <t>　28</t>
  </si>
  <si>
    <t>　29</t>
  </si>
  <si>
    <t>軽二輪車</t>
  </si>
  <si>
    <t>相生橋西端から52度1,400メ-トルの地点を中心として1,500メ-トルの半径を有する円内の海面並びに今切川三ツ合橋及び鍋川宮川橋各下流の河川水面。ただし、漁港法により指定された長原漁港の区域を除く。</t>
  </si>
  <si>
    <t>営業所</t>
  </si>
  <si>
    <t>資料　ＮＴＴ西日本徳島支店</t>
    <rPh sb="0" eb="2">
      <t>シリョウ</t>
    </rPh>
    <rPh sb="6" eb="9">
      <t>ニシニホン</t>
    </rPh>
    <rPh sb="9" eb="11">
      <t>トクシマ</t>
    </rPh>
    <rPh sb="11" eb="13">
      <t>シテン</t>
    </rPh>
    <phoneticPr fontId="3"/>
  </si>
  <si>
    <t xml:space="preserve">   28</t>
  </si>
  <si>
    <t>　 　377</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</si>
  <si>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</si>
  <si>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改            良            済</t>
  </si>
  <si>
    <t>乗合用</t>
  </si>
  <si>
    <t>浅川港</t>
  </si>
  <si>
    <t>アナログ</t>
  </si>
  <si>
    <t xml:space="preserve"> 116　電報・電話　</t>
  </si>
  <si>
    <t>(単位：ｍ)</t>
  </si>
  <si>
    <t>延    長</t>
  </si>
  <si>
    <t>注  　本州四国連絡道路は国道28号を重複する。</t>
    <rPh sb="0" eb="1">
      <t>チュウ</t>
    </rPh>
    <rPh sb="4" eb="6">
      <t>ホンシュウ</t>
    </rPh>
    <rPh sb="6" eb="8">
      <t>シコク</t>
    </rPh>
    <rPh sb="8" eb="10">
      <t>レンラク</t>
    </rPh>
    <rPh sb="10" eb="12">
      <t>ドウロ</t>
    </rPh>
    <rPh sb="13" eb="15">
      <t>コクドウ</t>
    </rPh>
    <rPh sb="17" eb="18">
      <t>ゴウ</t>
    </rPh>
    <rPh sb="19" eb="21">
      <t>チョウフク</t>
    </rPh>
    <phoneticPr fontId="3"/>
  </si>
  <si>
    <t>支店</t>
  </si>
  <si>
    <t>　30</t>
  </si>
  <si>
    <t>平成29年度</t>
  </si>
  <si>
    <t>不動</t>
    <rPh sb="0" eb="2">
      <t>フドウ</t>
    </rPh>
    <phoneticPr fontId="25"/>
  </si>
  <si>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3"/>
  </si>
  <si>
    <t>普　　　通</t>
  </si>
  <si>
    <t>救急車</t>
    <rPh sb="0" eb="3">
      <t>キュウキュウシャ</t>
    </rPh>
    <phoneticPr fontId="3"/>
  </si>
  <si>
    <t>北灘三角点(426.6メ-トル)から通念島三角点(24.9メ-トル)を見通した線上1,500メ-トルの地点を中心として3,000メ-トルの半径を有する円内の海面。ただし、漁港法により指定された三津漁港の区域を除く。</t>
  </si>
  <si>
    <t>　　　32</t>
  </si>
  <si>
    <t>東みよし町</t>
    <rPh sb="0" eb="1">
      <t>ヒガシ</t>
    </rPh>
    <rPh sb="4" eb="5">
      <t>チョウ</t>
    </rPh>
    <phoneticPr fontId="3"/>
  </si>
  <si>
    <t>撫養港</t>
  </si>
  <si>
    <t>デジタル電話</t>
  </si>
  <si>
    <t>福  岡</t>
  </si>
  <si>
    <t>車道3.5m以上</t>
  </si>
  <si>
    <t>種 別</t>
  </si>
  <si>
    <t>路    線
道路種別</t>
    <rPh sb="7" eb="9">
      <t>ドウロ</t>
    </rPh>
    <rPh sb="9" eb="11">
      <t>シュベツ</t>
    </rPh>
    <phoneticPr fontId="3"/>
  </si>
  <si>
    <t>その他市町村営バス</t>
    <rPh sb="2" eb="3">
      <t>タ</t>
    </rPh>
    <rPh sb="3" eb="4">
      <t>シ</t>
    </rPh>
    <phoneticPr fontId="3"/>
  </si>
  <si>
    <t>鳴門藍住、北島藍住、石井上板　10/1より運行</t>
    <rPh sb="0" eb="2">
      <t>ナルト</t>
    </rPh>
    <rPh sb="2" eb="4">
      <t>アイズミ</t>
    </rPh>
    <rPh sb="5" eb="7">
      <t>キタジマ</t>
    </rPh>
    <rPh sb="7" eb="9">
      <t>アイズミ</t>
    </rPh>
    <rPh sb="10" eb="12">
      <t>イシイ</t>
    </rPh>
    <rPh sb="12" eb="14">
      <t>カミイタ</t>
    </rPh>
    <rPh sb="21" eb="23">
      <t>ウンコウ</t>
    </rPh>
    <phoneticPr fontId="3"/>
  </si>
  <si>
    <t>種     類     別</t>
  </si>
  <si>
    <t>総 数  
(千人)</t>
  </si>
  <si>
    <t>車　　種　　区　　分</t>
    <rPh sb="0" eb="1">
      <t>クルマ</t>
    </rPh>
    <rPh sb="3" eb="4">
      <t>タネ</t>
    </rPh>
    <rPh sb="6" eb="7">
      <t>ク</t>
    </rPh>
    <rPh sb="9" eb="10">
      <t>ブン</t>
    </rPh>
    <phoneticPr fontId="26"/>
  </si>
  <si>
    <t>5(2)</t>
  </si>
  <si>
    <t>路 線 数</t>
  </si>
  <si>
    <t>白地</t>
  </si>
  <si>
    <t>　 　195</t>
  </si>
  <si>
    <t>(両)</t>
  </si>
  <si>
    <t>橘港</t>
  </si>
  <si>
    <t>車道19.5m以上</t>
  </si>
  <si>
    <t>実 延 長</t>
  </si>
  <si>
    <t>川口～上海川</t>
    <rPh sb="0" eb="2">
      <t>カワグチ</t>
    </rPh>
    <rPh sb="3" eb="4">
      <t>ウエ</t>
    </rPh>
    <rPh sb="4" eb="5">
      <t>ウミ</t>
    </rPh>
    <rPh sb="5" eb="6">
      <t>カワ</t>
    </rPh>
    <phoneticPr fontId="3"/>
  </si>
  <si>
    <t>改 良 率</t>
  </si>
  <si>
    <t>トンネル</t>
  </si>
  <si>
    <t>乗用</t>
  </si>
  <si>
    <t>学</t>
  </si>
  <si>
    <t>道路延長</t>
  </si>
  <si>
    <t>高知</t>
  </si>
  <si>
    <t>車道5.5m未満</t>
  </si>
  <si>
    <t>　 　192</t>
  </si>
  <si>
    <t>（法花）</t>
    <rPh sb="1" eb="3">
      <t>ホッケ</t>
    </rPh>
    <phoneticPr fontId="3"/>
  </si>
  <si>
    <t>橋 り ょ う</t>
  </si>
  <si>
    <t>神戸</t>
    <rPh sb="0" eb="1">
      <t>カミ</t>
    </rPh>
    <rPh sb="1" eb="2">
      <t>ト</t>
    </rPh>
    <phoneticPr fontId="3"/>
  </si>
  <si>
    <t>亀浦港</t>
    <rPh sb="0" eb="1">
      <t>カメ</t>
    </rPh>
    <rPh sb="1" eb="2">
      <t>ウラ</t>
    </rPh>
    <phoneticPr fontId="3"/>
  </si>
  <si>
    <t>乗込人員</t>
  </si>
  <si>
    <t>(％)</t>
  </si>
  <si>
    <t>大潟</t>
  </si>
  <si>
    <t>箇  所  数</t>
  </si>
  <si>
    <t>東みよし町</t>
    <rPh sb="0" eb="1">
      <t>ヒガシ</t>
    </rPh>
    <rPh sb="4" eb="5">
      <t>マチ</t>
    </rPh>
    <phoneticPr fontId="3"/>
  </si>
  <si>
    <t>中央循環</t>
    <rPh sb="0" eb="2">
      <t>チュウオウ</t>
    </rPh>
    <rPh sb="2" eb="4">
      <t>ジュンカン</t>
    </rPh>
    <phoneticPr fontId="25"/>
  </si>
  <si>
    <t>島田石橋・市原</t>
    <rPh sb="0" eb="2">
      <t>シマダ</t>
    </rPh>
    <rPh sb="2" eb="3">
      <t>イシ</t>
    </rPh>
    <rPh sb="3" eb="4">
      <t>ハシ</t>
    </rPh>
    <rPh sb="5" eb="7">
      <t>イチハラ</t>
    </rPh>
    <phoneticPr fontId="25"/>
  </si>
  <si>
    <t>延     長</t>
  </si>
  <si>
    <t>阿部・伊座利</t>
  </si>
  <si>
    <t>　国道11号</t>
  </si>
  <si>
    <t>車道13m以上</t>
  </si>
  <si>
    <t>着信用電話</t>
  </si>
  <si>
    <t>　　　28</t>
  </si>
  <si>
    <t>石井</t>
  </si>
  <si>
    <t>砂 利 道　　　(防じん含)</t>
  </si>
  <si>
    <t>　　　55</t>
  </si>
  <si>
    <t>　 　318</t>
  </si>
  <si>
    <t>平成26年度</t>
  </si>
  <si>
    <t>　　 492</t>
  </si>
  <si>
    <t>　 　193</t>
  </si>
  <si>
    <t>平成27年</t>
    <rPh sb="0" eb="2">
      <t>ヘイセイ</t>
    </rPh>
    <rPh sb="4" eb="5">
      <t>ネン</t>
    </rPh>
    <phoneticPr fontId="3"/>
  </si>
  <si>
    <t>　 　319</t>
  </si>
  <si>
    <t>名古屋</t>
    <rPh sb="0" eb="3">
      <t>ナゴヤ</t>
    </rPh>
    <phoneticPr fontId="3"/>
  </si>
  <si>
    <t>特種(殊)用途用</t>
  </si>
  <si>
    <t>　 　439</t>
  </si>
  <si>
    <t>路    線
道路種別</t>
  </si>
  <si>
    <t>出入貨物総トン数</t>
  </si>
  <si>
    <t>阿波市</t>
    <rPh sb="0" eb="2">
      <t>アワ</t>
    </rPh>
    <rPh sb="2" eb="3">
      <t>シ</t>
    </rPh>
    <phoneticPr fontId="3"/>
  </si>
  <si>
    <t>本四・高速道</t>
  </si>
  <si>
    <t>甲　種</t>
  </si>
  <si>
    <t>未   改   良</t>
  </si>
  <si>
    <t>軽自動車</t>
    <rPh sb="0" eb="4">
      <t>ケイジドウシャ</t>
    </rPh>
    <phoneticPr fontId="26"/>
  </si>
  <si>
    <t>主要地方道</t>
  </si>
  <si>
    <t>バ ス</t>
  </si>
  <si>
    <t>一般県道</t>
  </si>
  <si>
    <t>市町村道</t>
  </si>
  <si>
    <t>種 類 別</t>
  </si>
  <si>
    <t>川内循環</t>
    <rPh sb="0" eb="2">
      <t>カワウチ</t>
    </rPh>
    <rPh sb="2" eb="4">
      <t>ジュンカン</t>
    </rPh>
    <phoneticPr fontId="25"/>
  </si>
  <si>
    <t>幅員別</t>
  </si>
  <si>
    <t>車道5.5m以上</t>
  </si>
  <si>
    <t>未    改    良</t>
  </si>
  <si>
    <r>
      <t>115　港　　　　湾</t>
    </r>
    <r>
      <rPr>
        <b/>
        <sz val="16"/>
        <rFont val="ＭＳ 明朝"/>
        <family val="1"/>
        <charset val="128"/>
      </rPr>
      <t>（令和元年度）</t>
    </r>
    <rPh sb="11" eb="13">
      <t>レイワ</t>
    </rPh>
    <rPh sb="14" eb="16">
      <t>ネンド</t>
    </rPh>
    <phoneticPr fontId="3"/>
  </si>
  <si>
    <t>日和佐～川口</t>
    <rPh sb="0" eb="3">
      <t>ヒワサ</t>
    </rPh>
    <rPh sb="4" eb="6">
      <t>カワグチ</t>
    </rPh>
    <phoneticPr fontId="3"/>
  </si>
  <si>
    <t>幅    員    別</t>
  </si>
  <si>
    <t>設定年月日</t>
  </si>
  <si>
    <t>小松島</t>
    <rPh sb="0" eb="3">
      <t>コマツシマ</t>
    </rPh>
    <phoneticPr fontId="25"/>
  </si>
  <si>
    <t>路         面         別</t>
  </si>
  <si>
    <t>三 輪</t>
  </si>
  <si>
    <t>渡     船     場</t>
  </si>
  <si>
    <t>舗  装  道</t>
  </si>
  <si>
    <t>徳島バス阿南</t>
  </si>
  <si>
    <t>舗 装 率</t>
  </si>
  <si>
    <t>車道3.5m未満</t>
    <rPh sb="6" eb="8">
      <t>ミマン</t>
    </rPh>
    <phoneticPr fontId="3"/>
  </si>
  <si>
    <t>自動車交通不能</t>
  </si>
  <si>
    <t>運行回数</t>
  </si>
  <si>
    <t>（％）</t>
  </si>
  <si>
    <t>資料　県道路整備課</t>
    <rPh sb="6" eb="8">
      <t>セイビ</t>
    </rPh>
    <rPh sb="8" eb="9">
      <t>カ</t>
    </rPh>
    <phoneticPr fontId="3"/>
  </si>
  <si>
    <t>石井循環</t>
    <rPh sb="0" eb="2">
      <t>イシイ</t>
    </rPh>
    <rPh sb="2" eb="4">
      <t>ジュンカン</t>
    </rPh>
    <phoneticPr fontId="25"/>
  </si>
  <si>
    <t>（単位：台）</t>
  </si>
  <si>
    <t>貨　　　　　物　　　　　用</t>
  </si>
  <si>
    <t>年 度 末</t>
  </si>
  <si>
    <t>総  数</t>
  </si>
  <si>
    <t>〃</t>
  </si>
  <si>
    <t>普　通　車</t>
    <rPh sb="0" eb="1">
      <t>ススム</t>
    </rPh>
    <rPh sb="2" eb="3">
      <t>ツウ</t>
    </rPh>
    <rPh sb="4" eb="5">
      <t>クルマ</t>
    </rPh>
    <phoneticPr fontId="3"/>
  </si>
  <si>
    <t>小　型　車</t>
    <rPh sb="0" eb="1">
      <t>ショウ</t>
    </rPh>
    <rPh sb="2" eb="3">
      <t>カタ</t>
    </rPh>
    <rPh sb="4" eb="5">
      <t>クルマ</t>
    </rPh>
    <phoneticPr fontId="3"/>
  </si>
  <si>
    <t>被けん引車</t>
  </si>
  <si>
    <t>軽自動車</t>
    <rPh sb="0" eb="4">
      <t>ケイジドウシャ</t>
    </rPh>
    <phoneticPr fontId="3"/>
  </si>
  <si>
    <t>三宮</t>
    <rPh sb="0" eb="2">
      <t>サンノミヤ</t>
    </rPh>
    <phoneticPr fontId="3"/>
  </si>
  <si>
    <t>乳崎を中心として900メ-トルの半径を有する円内の海面及び那佐湾海面。</t>
  </si>
  <si>
    <t>1日平均配車数</t>
    <rPh sb="4" eb="6">
      <t>ハイシャ</t>
    </rPh>
    <rPh sb="6" eb="7">
      <t>スウ</t>
    </rPh>
    <phoneticPr fontId="3"/>
  </si>
  <si>
    <t>計</t>
  </si>
  <si>
    <t>昭和47.3.28
（変　更）</t>
  </si>
  <si>
    <t>自家用</t>
  </si>
  <si>
    <t>営業用</t>
  </si>
  <si>
    <t>四  輪</t>
  </si>
  <si>
    <t>個   人</t>
  </si>
  <si>
    <t>三　輪</t>
  </si>
  <si>
    <t>乙　種</t>
    <rPh sb="0" eb="1">
      <t>オツ</t>
    </rPh>
    <rPh sb="2" eb="3">
      <t>タネ</t>
    </rPh>
    <phoneticPr fontId="3"/>
  </si>
  <si>
    <t>四 輪</t>
  </si>
  <si>
    <r>
      <t>(1)年度別</t>
    </r>
    <r>
      <rPr>
        <sz val="12"/>
        <rFont val="ＭＳ 明朝"/>
        <family val="1"/>
        <charset val="128"/>
      </rPr>
      <t>（平成26～30年度）</t>
    </r>
  </si>
  <si>
    <t>（単位：千t）</t>
  </si>
  <si>
    <t>　　 　7</t>
  </si>
  <si>
    <r>
      <t xml:space="preserve">111 </t>
    </r>
    <r>
      <rPr>
        <b/>
        <sz val="16"/>
        <rFont val="AR P楷書体M"/>
        <family val="4"/>
        <charset val="128"/>
      </rPr>
      <t>ＪＲ</t>
    </r>
    <r>
      <rPr>
        <b/>
        <sz val="16"/>
        <rFont val="ＭＳ 明朝"/>
        <family val="1"/>
        <charset val="128"/>
      </rPr>
      <t>四国駅別旅客人員</t>
    </r>
    <r>
      <rPr>
        <b/>
        <sz val="12"/>
        <rFont val="ＭＳ 明朝"/>
        <family val="1"/>
        <charset val="128"/>
      </rPr>
      <t>(令和元年度)</t>
    </r>
    <rPh sb="15" eb="17">
      <t>レイワ</t>
    </rPh>
    <rPh sb="17" eb="19">
      <t>ガンネン</t>
    </rPh>
    <phoneticPr fontId="3"/>
  </si>
  <si>
    <t>普   通   車</t>
  </si>
  <si>
    <t>小   型   車</t>
  </si>
  <si>
    <t>34(6)</t>
  </si>
  <si>
    <t>軽四輪車</t>
  </si>
  <si>
    <t>普 通 車</t>
  </si>
  <si>
    <t>二     輪     車</t>
  </si>
  <si>
    <t>１号線</t>
    <rPh sb="1" eb="3">
      <t>ゴウセン</t>
    </rPh>
    <phoneticPr fontId="3"/>
  </si>
  <si>
    <t>大　型
特殊車</t>
    <rPh sb="0" eb="1">
      <t>ダイ</t>
    </rPh>
    <rPh sb="2" eb="3">
      <t>カタ</t>
    </rPh>
    <rPh sb="4" eb="7">
      <t>トクシュシャ</t>
    </rPh>
    <phoneticPr fontId="3"/>
  </si>
  <si>
    <t>小　型
二輪車</t>
    <rPh sb="0" eb="1">
      <t>ショウ</t>
    </rPh>
    <rPh sb="2" eb="3">
      <t>カタ</t>
    </rPh>
    <rPh sb="4" eb="7">
      <t>ニリンシャ</t>
    </rPh>
    <phoneticPr fontId="3"/>
  </si>
  <si>
    <t>資料　四国運輸局徳島運輸支局</t>
    <rPh sb="10" eb="12">
      <t>ウンユ</t>
    </rPh>
    <phoneticPr fontId="3"/>
  </si>
  <si>
    <t xml:space="preserve"> 108　定期自動車輸送状況</t>
  </si>
  <si>
    <t>年    度</t>
  </si>
  <si>
    <t>延実在
車両数</t>
    <rPh sb="4" eb="7">
      <t>シャリョウスウ</t>
    </rPh>
    <phoneticPr fontId="27"/>
  </si>
  <si>
    <t>延実動
車　数</t>
    <rPh sb="4" eb="5">
      <t>シャ</t>
    </rPh>
    <rPh sb="6" eb="7">
      <t>スウ</t>
    </rPh>
    <phoneticPr fontId="27"/>
  </si>
  <si>
    <t>走行キロ数
(千km）</t>
    <rPh sb="7" eb="8">
      <t>セン</t>
    </rPh>
    <phoneticPr fontId="3"/>
  </si>
  <si>
    <t>輸　送　人　員</t>
  </si>
  <si>
    <t>実動車1日1車当たり</t>
  </si>
  <si>
    <t>定 期
(千人)</t>
  </si>
  <si>
    <t>市内循環</t>
    <rPh sb="0" eb="2">
      <t>シナイ</t>
    </rPh>
    <rPh sb="2" eb="4">
      <t>ジュンカン</t>
    </rPh>
    <phoneticPr fontId="3"/>
  </si>
  <si>
    <t>定期外 
(千人）</t>
  </si>
  <si>
    <t>令和元年度</t>
    <rPh sb="0" eb="2">
      <t>レイワ</t>
    </rPh>
    <rPh sb="2" eb="4">
      <t>ガンネン</t>
    </rPh>
    <rPh sb="4" eb="5">
      <t>ド</t>
    </rPh>
    <phoneticPr fontId="3"/>
  </si>
  <si>
    <t>鴨島</t>
    <rPh sb="0" eb="1">
      <t>カモ</t>
    </rPh>
    <phoneticPr fontId="25"/>
  </si>
  <si>
    <t>(km)</t>
  </si>
  <si>
    <t>走行キロ数
（㎞）</t>
  </si>
  <si>
    <t>輸送人員</t>
  </si>
  <si>
    <t>大麻</t>
  </si>
  <si>
    <r>
      <t xml:space="preserve"> 108　定期自動車輸送状況</t>
    </r>
    <r>
      <rPr>
        <b/>
        <sz val="12"/>
        <rFont val="ＭＳ 明朝"/>
        <family val="1"/>
        <charset val="128"/>
      </rPr>
      <t>（続き）</t>
    </r>
    <rPh sb="7" eb="10">
      <t>ジドウシャ</t>
    </rPh>
    <phoneticPr fontId="27"/>
  </si>
  <si>
    <t>大阪</t>
  </si>
  <si>
    <t>路　　　　線</t>
    <rPh sb="0" eb="1">
      <t>ミチ</t>
    </rPh>
    <rPh sb="5" eb="6">
      <t>セン</t>
    </rPh>
    <phoneticPr fontId="3"/>
  </si>
  <si>
    <t>注　平成30年4月から東京線はジェイアール関東㈱と</t>
    <rPh sb="0" eb="1">
      <t>チュウ</t>
    </rPh>
    <rPh sb="2" eb="4">
      <t>ヘイセイ</t>
    </rPh>
    <rPh sb="6" eb="7">
      <t>ネン</t>
    </rPh>
    <rPh sb="8" eb="9">
      <t>ガツ</t>
    </rPh>
    <rPh sb="11" eb="13">
      <t>トウキョウ</t>
    </rPh>
    <rPh sb="13" eb="14">
      <t>セン</t>
    </rPh>
    <rPh sb="21" eb="23">
      <t>カントウ</t>
    </rPh>
    <phoneticPr fontId="3"/>
  </si>
  <si>
    <t>1日平均走行ｷﾛ数</t>
    <rPh sb="4" eb="6">
      <t>ソウコウ</t>
    </rPh>
    <rPh sb="8" eb="9">
      <t>スウ</t>
    </rPh>
    <phoneticPr fontId="3"/>
  </si>
  <si>
    <t>地方港湾</t>
  </si>
  <si>
    <t>徳島</t>
  </si>
  <si>
    <t>川口～日和田</t>
    <rPh sb="0" eb="2">
      <t>カワグチ</t>
    </rPh>
    <rPh sb="3" eb="6">
      <t>ヒワダ</t>
    </rPh>
    <phoneticPr fontId="3"/>
  </si>
  <si>
    <t>1日平均
運行回数</t>
    <rPh sb="5" eb="7">
      <t>ウンコウ</t>
    </rPh>
    <rPh sb="7" eb="9">
      <t>カイスウ</t>
    </rPh>
    <phoneticPr fontId="3"/>
  </si>
  <si>
    <t>今切港</t>
  </si>
  <si>
    <t>1日平均
輸送人員</t>
    <rPh sb="5" eb="7">
      <t>ユソウ</t>
    </rPh>
    <rPh sb="7" eb="9">
      <t>ジンイン</t>
    </rPh>
    <phoneticPr fontId="3"/>
  </si>
  <si>
    <t>徳島市バス</t>
  </si>
  <si>
    <t>徳島バス</t>
  </si>
  <si>
    <t>四国交通</t>
    <rPh sb="0" eb="2">
      <t>シコク</t>
    </rPh>
    <rPh sb="2" eb="4">
      <t>コウツウ</t>
    </rPh>
    <phoneticPr fontId="27"/>
  </si>
  <si>
    <t>勝浦</t>
  </si>
  <si>
    <t>5(1)</t>
  </si>
  <si>
    <t>上陸人員</t>
  </si>
  <si>
    <t>三加茂</t>
    <rPh sb="0" eb="3">
      <t>ミカモ</t>
    </rPh>
    <phoneticPr fontId="27"/>
  </si>
  <si>
    <t>椿泊</t>
    <rPh sb="0" eb="2">
      <t>ツバキドマリ</t>
    </rPh>
    <phoneticPr fontId="3"/>
  </si>
  <si>
    <t>（万代・上鮎喰～津田・新浜）</t>
    <rPh sb="1" eb="3">
      <t>バンダイ</t>
    </rPh>
    <rPh sb="4" eb="5">
      <t>カミ</t>
    </rPh>
    <rPh sb="5" eb="7">
      <t>アクイ</t>
    </rPh>
    <rPh sb="8" eb="10">
      <t>ツダ</t>
    </rPh>
    <rPh sb="11" eb="13">
      <t>シンハマ</t>
    </rPh>
    <phoneticPr fontId="3"/>
  </si>
  <si>
    <t>井内</t>
    <rPh sb="0" eb="1">
      <t>イ</t>
    </rPh>
    <rPh sb="1" eb="2">
      <t>ウチ</t>
    </rPh>
    <phoneticPr fontId="27"/>
  </si>
  <si>
    <t>マイクロバス</t>
  </si>
  <si>
    <t>駅  名</t>
  </si>
  <si>
    <t>港　　　　　湾　　　　　区　　　　　域</t>
  </si>
  <si>
    <t>２号線</t>
    <rPh sb="1" eb="3">
      <t>ゴウセン</t>
    </rPh>
    <phoneticPr fontId="3"/>
  </si>
  <si>
    <t>美波町</t>
    <rPh sb="0" eb="1">
      <t>ミ</t>
    </rPh>
    <rPh sb="1" eb="2">
      <t>ナミ</t>
    </rPh>
    <rPh sb="2" eb="3">
      <t>チョウ</t>
    </rPh>
    <phoneticPr fontId="3"/>
  </si>
  <si>
    <t>阿南市</t>
  </si>
  <si>
    <t>丹生谷</t>
  </si>
  <si>
    <t>祖谷</t>
    <rPh sb="0" eb="2">
      <t>イヤ</t>
    </rPh>
    <phoneticPr fontId="27"/>
  </si>
  <si>
    <t>山城</t>
    <rPh sb="0" eb="2">
      <t>ヤマシロ</t>
    </rPh>
    <phoneticPr fontId="25"/>
  </si>
  <si>
    <t>３号線</t>
    <rPh sb="1" eb="3">
      <t>ゴウセン</t>
    </rPh>
    <phoneticPr fontId="3"/>
  </si>
  <si>
    <t>空港</t>
  </si>
  <si>
    <t>一般加入電話</t>
  </si>
  <si>
    <t>山城</t>
    <rPh sb="0" eb="2">
      <t>ヤマシロ</t>
    </rPh>
    <phoneticPr fontId="27"/>
  </si>
  <si>
    <t>（中央市場）</t>
    <rPh sb="1" eb="3">
      <t>チュウオウ</t>
    </rPh>
    <rPh sb="3" eb="5">
      <t>イチバ</t>
    </rPh>
    <phoneticPr fontId="3"/>
  </si>
  <si>
    <r>
      <t>117　市町村別郵便局数</t>
    </r>
    <r>
      <rPr>
        <b/>
        <sz val="12"/>
        <rFont val="ＭＳ 明朝"/>
        <family val="1"/>
        <charset val="128"/>
      </rPr>
      <t>（令和元年度）</t>
    </r>
    <rPh sb="4" eb="7">
      <t>シチョウソン</t>
    </rPh>
    <rPh sb="7" eb="8">
      <t>ベツ</t>
    </rPh>
    <rPh sb="8" eb="10">
      <t>ユウビン</t>
    </rPh>
    <rPh sb="10" eb="12">
      <t>キョクスウ</t>
    </rPh>
    <rPh sb="13" eb="15">
      <t>レイワ</t>
    </rPh>
    <rPh sb="15" eb="16">
      <t>ガン</t>
    </rPh>
    <phoneticPr fontId="27"/>
  </si>
  <si>
    <t>上勝町</t>
  </si>
  <si>
    <t>漆川</t>
  </si>
  <si>
    <t>４号線</t>
    <rPh sb="1" eb="3">
      <t>ゴウセン</t>
    </rPh>
    <phoneticPr fontId="3"/>
  </si>
  <si>
    <t>高島</t>
    <rPh sb="0" eb="2">
      <t>タカシマ</t>
    </rPh>
    <phoneticPr fontId="3"/>
  </si>
  <si>
    <t>17号</t>
  </si>
  <si>
    <t>野呂内</t>
  </si>
  <si>
    <t>上鮎喰線</t>
    <rPh sb="0" eb="1">
      <t>カミ</t>
    </rPh>
    <rPh sb="1" eb="3">
      <t>アクイ</t>
    </rPh>
    <rPh sb="3" eb="4">
      <t>セン</t>
    </rPh>
    <phoneticPr fontId="3"/>
  </si>
  <si>
    <t>（南海フェリー）</t>
    <rPh sb="1" eb="3">
      <t>ナンカイ</t>
    </rPh>
    <phoneticPr fontId="3"/>
  </si>
  <si>
    <t>3(1)</t>
  </si>
  <si>
    <t>デジタル</t>
  </si>
  <si>
    <t>天の原西</t>
  </si>
  <si>
    <t>一  宮　</t>
  </si>
  <si>
    <t>本社</t>
    <rPh sb="0" eb="2">
      <t>ホンシャ</t>
    </rPh>
    <phoneticPr fontId="3"/>
  </si>
  <si>
    <t>（単位：人）</t>
  </si>
  <si>
    <t>大神子</t>
    <rPh sb="0" eb="2">
      <t>オオガミ</t>
    </rPh>
    <rPh sb="2" eb="3">
      <t>コ</t>
    </rPh>
    <phoneticPr fontId="25"/>
  </si>
  <si>
    <t>注  　IＳＤＮ1500は，ＩＳＤＮ64の10倍換算とする。</t>
  </si>
  <si>
    <t>渋野</t>
    <rPh sb="0" eb="1">
      <t>シブ</t>
    </rPh>
    <rPh sb="1" eb="2">
      <t>ノ</t>
    </rPh>
    <phoneticPr fontId="25"/>
  </si>
  <si>
    <t>五滝</t>
    <rPh sb="0" eb="1">
      <t>ゴ</t>
    </rPh>
    <rPh sb="1" eb="2">
      <t>タキ</t>
    </rPh>
    <phoneticPr fontId="25"/>
  </si>
  <si>
    <t>神山町</t>
  </si>
  <si>
    <t>東部循環</t>
    <rPh sb="0" eb="2">
      <t>トウブ</t>
    </rPh>
    <rPh sb="2" eb="4">
      <t>ジュンカン</t>
    </rPh>
    <phoneticPr fontId="3"/>
  </si>
  <si>
    <t>鳴門藍住</t>
    <rPh sb="0" eb="2">
      <t>ナルト</t>
    </rPh>
    <rPh sb="2" eb="4">
      <t>アイズミ</t>
    </rPh>
    <phoneticPr fontId="3"/>
  </si>
  <si>
    <t>那賀町</t>
  </si>
  <si>
    <t>南部循環</t>
    <rPh sb="0" eb="2">
      <t>ナンブ</t>
    </rPh>
    <rPh sb="2" eb="4">
      <t>ジュンカン</t>
    </rPh>
    <phoneticPr fontId="25"/>
  </si>
  <si>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27"/>
  </si>
  <si>
    <t>海陽町</t>
    <rPh sb="0" eb="3">
      <t>カイヨウチョウ</t>
    </rPh>
    <phoneticPr fontId="3"/>
  </si>
  <si>
    <t>113　入港船舶・船舶乗降人員及び</t>
  </si>
  <si>
    <t>吉野川市</t>
    <rPh sb="0" eb="4">
      <t>ヨシノガワシ</t>
    </rPh>
    <phoneticPr fontId="3"/>
  </si>
  <si>
    <t>定   期</t>
  </si>
  <si>
    <t>美馬市</t>
    <rPh sb="0" eb="3">
      <t>ミマシ</t>
    </rPh>
    <phoneticPr fontId="3"/>
  </si>
  <si>
    <t>牟岐～甲ノ浦</t>
    <rPh sb="0" eb="2">
      <t>ムギ</t>
    </rPh>
    <rPh sb="3" eb="4">
      <t>コウ</t>
    </rPh>
    <rPh sb="5" eb="6">
      <t>ウラ</t>
    </rPh>
    <phoneticPr fontId="3"/>
  </si>
  <si>
    <t>法花</t>
    <rPh sb="0" eb="1">
      <t>ホウ</t>
    </rPh>
    <rPh sb="1" eb="2">
      <t>ハナ</t>
    </rPh>
    <phoneticPr fontId="25"/>
  </si>
  <si>
    <t>佐那河内村</t>
    <rPh sb="0" eb="5">
      <t>サナゴウチソン</t>
    </rPh>
    <phoneticPr fontId="3"/>
  </si>
  <si>
    <t>立江</t>
    <rPh sb="0" eb="1">
      <t>タ</t>
    </rPh>
    <rPh sb="1" eb="2">
      <t>エ</t>
    </rPh>
    <phoneticPr fontId="25"/>
  </si>
  <si>
    <t>三好市</t>
    <rPh sb="0" eb="2">
      <t>ミヨシ</t>
    </rPh>
    <rPh sb="2" eb="3">
      <t>シ</t>
    </rPh>
    <phoneticPr fontId="3"/>
  </si>
  <si>
    <t>阿波中島</t>
  </si>
  <si>
    <t>和田島</t>
    <rPh sb="0" eb="2">
      <t>ワダ</t>
    </rPh>
    <rPh sb="2" eb="3">
      <t>ジマ</t>
    </rPh>
    <phoneticPr fontId="25"/>
  </si>
  <si>
    <t>田浦</t>
    <rPh sb="0" eb="2">
      <t>タウラ</t>
    </rPh>
    <phoneticPr fontId="25"/>
  </si>
  <si>
    <t>【高　速　バ　ス】</t>
  </si>
  <si>
    <t>年   次</t>
  </si>
  <si>
    <t>鳴門市地域バス</t>
    <rPh sb="3" eb="5">
      <t>チイキ</t>
    </rPh>
    <phoneticPr fontId="3"/>
  </si>
  <si>
    <t>鳴門市</t>
  </si>
  <si>
    <t>徳島バス</t>
    <rPh sb="0" eb="2">
      <t>トクシマ</t>
    </rPh>
    <phoneticPr fontId="3"/>
  </si>
  <si>
    <t>里浦粟津・運動公園・高島</t>
  </si>
  <si>
    <t>救急車</t>
  </si>
  <si>
    <t>東京</t>
    <rPh sb="0" eb="2">
      <t>トウキョウ</t>
    </rPh>
    <phoneticPr fontId="3"/>
  </si>
  <si>
    <t>長生</t>
  </si>
  <si>
    <t>大阪</t>
    <rPh sb="0" eb="2">
      <t>オオサカ</t>
    </rPh>
    <phoneticPr fontId="3"/>
  </si>
  <si>
    <t>乗　客</t>
  </si>
  <si>
    <t>加茂谷</t>
  </si>
  <si>
    <t>京都</t>
    <rPh sb="0" eb="2">
      <t>キョウト</t>
    </rPh>
    <phoneticPr fontId="3"/>
  </si>
  <si>
    <t>乗用車</t>
  </si>
  <si>
    <t>藍住町</t>
    <rPh sb="0" eb="3">
      <t>アイズミチョウ</t>
    </rPh>
    <phoneticPr fontId="3"/>
  </si>
  <si>
    <t>大井</t>
  </si>
  <si>
    <t>関西空港</t>
    <rPh sb="0" eb="2">
      <t>カンサイ</t>
    </rPh>
    <rPh sb="2" eb="4">
      <t>クウコウ</t>
    </rPh>
    <phoneticPr fontId="3"/>
  </si>
  <si>
    <t>淡島</t>
    <rPh sb="0" eb="2">
      <t>アワシマ</t>
    </rPh>
    <phoneticPr fontId="27"/>
  </si>
  <si>
    <t>松山</t>
    <rPh sb="0" eb="2">
      <t>マツヤマ</t>
    </rPh>
    <phoneticPr fontId="3"/>
  </si>
  <si>
    <t>鳴門(上板)</t>
    <rPh sb="0" eb="2">
      <t>ナルト</t>
    </rPh>
    <phoneticPr fontId="25"/>
  </si>
  <si>
    <t>高松</t>
    <rPh sb="0" eb="2">
      <t>タカマツ</t>
    </rPh>
    <phoneticPr fontId="3"/>
  </si>
  <si>
    <r>
      <t xml:space="preserve">    　国際チャーター及び</t>
    </r>
    <r>
      <rPr>
        <sz val="10"/>
        <rFont val="ＭＳ 明朝"/>
        <family val="1"/>
        <charset val="128"/>
      </rPr>
      <t>DIVERTの人員を含む。</t>
    </r>
    <rPh sb="5" eb="7">
      <t>コクサイ</t>
    </rPh>
    <phoneticPr fontId="3"/>
  </si>
  <si>
    <t>阿南～大阪</t>
    <rPh sb="0" eb="2">
      <t>アナン</t>
    </rPh>
    <rPh sb="3" eb="5">
      <t>オオサカ</t>
    </rPh>
    <phoneticPr fontId="3"/>
  </si>
  <si>
    <t>総トン数</t>
  </si>
  <si>
    <t>高知</t>
    <rPh sb="0" eb="2">
      <t>コウチ</t>
    </rPh>
    <phoneticPr fontId="3"/>
  </si>
  <si>
    <t>新野</t>
    <rPh sb="0" eb="2">
      <t>アラタノ</t>
    </rPh>
    <phoneticPr fontId="3"/>
  </si>
  <si>
    <t>広島</t>
    <rPh sb="0" eb="2">
      <t>ヒロシマ</t>
    </rPh>
    <phoneticPr fontId="3"/>
  </si>
  <si>
    <t>鳴門公園</t>
  </si>
  <si>
    <t>注　　千t未満四捨五入のため，各港の数値の合計値が年次欄の数値と一致していない項目がある。</t>
    <rPh sb="0" eb="1">
      <t>チュウ</t>
    </rPh>
    <rPh sb="3" eb="4">
      <t>セン</t>
    </rPh>
    <rPh sb="5" eb="7">
      <t>ミマン</t>
    </rPh>
    <rPh sb="7" eb="11">
      <t>シシャゴニュウ</t>
    </rPh>
    <rPh sb="15" eb="17">
      <t>カクミナト</t>
    </rPh>
    <rPh sb="18" eb="20">
      <t>スウチ</t>
    </rPh>
    <rPh sb="21" eb="23">
      <t>ゴウケイ</t>
    </rPh>
    <rPh sb="23" eb="24">
      <t>チ</t>
    </rPh>
    <rPh sb="25" eb="27">
      <t>ネンジ</t>
    </rPh>
    <rPh sb="27" eb="28">
      <t>ラン</t>
    </rPh>
    <rPh sb="29" eb="31">
      <t>スウチ</t>
    </rPh>
    <rPh sb="32" eb="34">
      <t>イッチ</t>
    </rPh>
    <rPh sb="39" eb="41">
      <t>コウモク</t>
    </rPh>
    <phoneticPr fontId="3"/>
  </si>
  <si>
    <t>岡山</t>
    <rPh sb="0" eb="1">
      <t>オカ</t>
    </rPh>
    <rPh sb="1" eb="2">
      <t>ヤマ</t>
    </rPh>
    <phoneticPr fontId="3"/>
  </si>
  <si>
    <t>佐那河内</t>
  </si>
  <si>
    <t>鳴門(下板)</t>
  </si>
  <si>
    <t>阿南循環</t>
    <rPh sb="0" eb="2">
      <t>アナン</t>
    </rPh>
    <rPh sb="2" eb="4">
      <t>ジュンカン</t>
    </rPh>
    <phoneticPr fontId="3"/>
  </si>
  <si>
    <t>山瀬</t>
  </si>
  <si>
    <t>引田</t>
    <rPh sb="0" eb="1">
      <t>ヒ</t>
    </rPh>
    <rPh sb="1" eb="2">
      <t>タ</t>
    </rPh>
    <phoneticPr fontId="25"/>
  </si>
  <si>
    <t>北泊</t>
    <rPh sb="0" eb="1">
      <t>キタ</t>
    </rPh>
    <rPh sb="1" eb="2">
      <t>ト</t>
    </rPh>
    <phoneticPr fontId="25"/>
  </si>
  <si>
    <t>四国交通</t>
  </si>
  <si>
    <t>資料　徳島空港事務所</t>
  </si>
  <si>
    <t>鳴門大麻線</t>
    <rPh sb="0" eb="2">
      <t>ナルト</t>
    </rPh>
    <rPh sb="2" eb="4">
      <t>タイマ</t>
    </rPh>
    <rPh sb="4" eb="5">
      <t>セン</t>
    </rPh>
    <phoneticPr fontId="25"/>
  </si>
  <si>
    <t>徳島バス南部</t>
  </si>
  <si>
    <t>長原</t>
  </si>
  <si>
    <t>鳴門市鳴門町土佐泊浦字福池の三角点（98.7メ-トル)から270度に引いた線と陸岸及び堀越橋に囲まれた海面｡ただし､漁港法により指定された亀浦漁港の区域を除く。</t>
  </si>
  <si>
    <t>川口～谷山</t>
    <rPh sb="0" eb="2">
      <t>カワグチ</t>
    </rPh>
    <rPh sb="3" eb="5">
      <t>タニヤマ</t>
    </rPh>
    <phoneticPr fontId="3"/>
  </si>
  <si>
    <t>ジェイアール四国バス</t>
    <rPh sb="6" eb="8">
      <t>シコク</t>
    </rPh>
    <phoneticPr fontId="3"/>
  </si>
  <si>
    <t>鍛冶屋原</t>
  </si>
  <si>
    <t>昭和58.5.20 　　　（変　更）</t>
  </si>
  <si>
    <t>川口～和無田</t>
    <rPh sb="0" eb="2">
      <t>カワグチ</t>
    </rPh>
    <rPh sb="3" eb="4">
      <t>ワ</t>
    </rPh>
    <rPh sb="4" eb="5">
      <t>ム</t>
    </rPh>
    <rPh sb="5" eb="6">
      <t>タ</t>
    </rPh>
    <phoneticPr fontId="3"/>
  </si>
  <si>
    <t>大阪</t>
    <rPh sb="1" eb="2">
      <t>サカ</t>
    </rPh>
    <phoneticPr fontId="3"/>
  </si>
  <si>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3"/>
  </si>
  <si>
    <t>藍住</t>
  </si>
  <si>
    <t>川口～林谷</t>
    <rPh sb="0" eb="2">
      <t>カワグチ</t>
    </rPh>
    <rPh sb="3" eb="4">
      <t>ハヤシ</t>
    </rPh>
    <rPh sb="4" eb="5">
      <t>タニ</t>
    </rPh>
    <phoneticPr fontId="3"/>
  </si>
  <si>
    <t>神戸</t>
  </si>
  <si>
    <t>名田橋</t>
  </si>
  <si>
    <t>鴨島</t>
  </si>
  <si>
    <t>二条・鴨島</t>
  </si>
  <si>
    <t>竜王団地</t>
    <rPh sb="0" eb="2">
      <t>リュウオウ</t>
    </rPh>
    <rPh sb="2" eb="4">
      <t>ダンチ</t>
    </rPh>
    <phoneticPr fontId="25"/>
  </si>
  <si>
    <t>川口～北川</t>
    <rPh sb="0" eb="2">
      <t>カワグチ</t>
    </rPh>
    <rPh sb="3" eb="5">
      <t>キタガワ</t>
    </rPh>
    <phoneticPr fontId="3"/>
  </si>
  <si>
    <t>出原下～北川</t>
    <rPh sb="0" eb="2">
      <t>デハラ</t>
    </rPh>
    <rPh sb="2" eb="3">
      <t>シタ</t>
    </rPh>
    <rPh sb="4" eb="6">
      <t>キタガワ</t>
    </rPh>
    <phoneticPr fontId="3"/>
  </si>
  <si>
    <t>出原下～日和田</t>
    <rPh sb="0" eb="2">
      <t>デハラ</t>
    </rPh>
    <rPh sb="2" eb="3">
      <t>シタ</t>
    </rPh>
    <rPh sb="4" eb="7">
      <t>ヒワダ</t>
    </rPh>
    <phoneticPr fontId="3"/>
  </si>
  <si>
    <t>神山</t>
  </si>
  <si>
    <t>資料　徳島市交通局，鳴門市戦略企画課，徳島バス，四国交通，JR四国バス，その他市町村営バス</t>
    <rPh sb="13" eb="15">
      <t>センリャク</t>
    </rPh>
    <rPh sb="15" eb="18">
      <t>キカクカ</t>
    </rPh>
    <phoneticPr fontId="3"/>
  </si>
  <si>
    <t>延実在
車両数</t>
    <rPh sb="0" eb="1">
      <t>ノ</t>
    </rPh>
    <rPh sb="1" eb="3">
      <t>ジツザイ</t>
    </rPh>
    <rPh sb="4" eb="7">
      <t>シャリョウスウ</t>
    </rPh>
    <phoneticPr fontId="3"/>
  </si>
  <si>
    <t>　　　12</t>
  </si>
  <si>
    <t>昭和55.1.29　　　（変　更）</t>
    <rPh sb="13" eb="14">
      <t>ヘン</t>
    </rPh>
    <rPh sb="15" eb="16">
      <t>サラ</t>
    </rPh>
    <phoneticPr fontId="27"/>
  </si>
  <si>
    <t>延実働
車両数</t>
    <rPh sb="0" eb="1">
      <t>ノ</t>
    </rPh>
    <rPh sb="1" eb="3">
      <t>ジツドウ</t>
    </rPh>
    <rPh sb="4" eb="6">
      <t>シャリョウ</t>
    </rPh>
    <rPh sb="6" eb="7">
      <t>カズ</t>
    </rPh>
    <phoneticPr fontId="3"/>
  </si>
  <si>
    <t>走行キロ数
（千km）</t>
    <rPh sb="4" eb="5">
      <t>スウ</t>
    </rPh>
    <rPh sb="7" eb="8">
      <t>セン</t>
    </rPh>
    <phoneticPr fontId="27"/>
  </si>
  <si>
    <t>輸送人員
（千人）</t>
    <rPh sb="6" eb="8">
      <t>センニン</t>
    </rPh>
    <phoneticPr fontId="3"/>
  </si>
  <si>
    <t>走行キロ数  (㎞)</t>
  </si>
  <si>
    <t>佐古</t>
  </si>
  <si>
    <t>業   者   数</t>
  </si>
  <si>
    <t>亀浦港</t>
  </si>
  <si>
    <t xml:space="preserve"> 　　　2</t>
  </si>
  <si>
    <t>台      数</t>
  </si>
  <si>
    <t>救    急    車</t>
  </si>
  <si>
    <t>運 輸 ・ 通 信</t>
    <rPh sb="0" eb="1">
      <t>ウン</t>
    </rPh>
    <rPh sb="2" eb="3">
      <t>ユ</t>
    </rPh>
    <rPh sb="6" eb="7">
      <t>ツウ</t>
    </rPh>
    <rPh sb="8" eb="9">
      <t>シン</t>
    </rPh>
    <phoneticPr fontId="3"/>
  </si>
  <si>
    <t>一   般</t>
  </si>
  <si>
    <t>神山町</t>
    <rPh sb="0" eb="3">
      <t>カミヤマチョウ</t>
    </rPh>
    <phoneticPr fontId="3"/>
  </si>
  <si>
    <t>令和元年度</t>
    <rPh sb="0" eb="1">
      <t>レイワ</t>
    </rPh>
    <rPh sb="1" eb="4">
      <t>ガンネンド</t>
    </rPh>
    <phoneticPr fontId="3"/>
  </si>
  <si>
    <t>障害者専用車</t>
  </si>
  <si>
    <t>穴　　　 吹</t>
    <rPh sb="0" eb="1">
      <t>アナ</t>
    </rPh>
    <rPh sb="5" eb="6">
      <t>スイ</t>
    </rPh>
    <phoneticPr fontId="3"/>
  </si>
  <si>
    <t>貞光</t>
  </si>
  <si>
    <t>阿波半田</t>
  </si>
  <si>
    <t>阿波加茂</t>
  </si>
  <si>
    <t>鳴門公園（鳴門市）</t>
    <rPh sb="5" eb="8">
      <t>ナルトシ</t>
    </rPh>
    <phoneticPr fontId="3"/>
  </si>
  <si>
    <t>辻　</t>
    <rPh sb="0" eb="1">
      <t>ツジ</t>
    </rPh>
    <phoneticPr fontId="3"/>
  </si>
  <si>
    <t>板東</t>
  </si>
  <si>
    <t>二軒屋</t>
  </si>
  <si>
    <t>降　客</t>
  </si>
  <si>
    <t>池谷</t>
  </si>
  <si>
    <t>資料　オーシャントランス(株)，南海フェリー(株)</t>
  </si>
  <si>
    <t xml:space="preserve">   29</t>
  </si>
  <si>
    <t>中田</t>
  </si>
  <si>
    <t>勝瑞</t>
  </si>
  <si>
    <t>小松島市</t>
  </si>
  <si>
    <t>南小松島</t>
  </si>
  <si>
    <t>昭和41.6.7
（変　更）</t>
  </si>
  <si>
    <t>吉成</t>
  </si>
  <si>
    <t>羽ノ浦</t>
  </si>
  <si>
    <t>鳴門</t>
  </si>
  <si>
    <t>阿南</t>
  </si>
  <si>
    <t>30</t>
  </si>
  <si>
    <t>阿波橘</t>
  </si>
  <si>
    <t>牟岐町</t>
    <rPh sb="0" eb="3">
      <t>ムギチョウ</t>
    </rPh>
    <phoneticPr fontId="3"/>
  </si>
  <si>
    <t>蔵本</t>
  </si>
  <si>
    <t>桑野</t>
  </si>
  <si>
    <t>府中</t>
  </si>
  <si>
    <t>新野</t>
  </si>
  <si>
    <t>中林・北ノ脇</t>
  </si>
  <si>
    <t>由岐</t>
  </si>
  <si>
    <t>牛島</t>
  </si>
  <si>
    <t>（内フェリー）</t>
    <rPh sb="1" eb="2">
      <t>ウチ</t>
    </rPh>
    <phoneticPr fontId="3"/>
  </si>
  <si>
    <t>日和佐</t>
  </si>
  <si>
    <t>牟岐</t>
  </si>
  <si>
    <t>昭和46.12.21
（変　更）</t>
  </si>
  <si>
    <t>阿波川島</t>
  </si>
  <si>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3"/>
  </si>
  <si>
    <t>佃</t>
  </si>
  <si>
    <t>阿波池田</t>
  </si>
  <si>
    <t>阿波川口</t>
  </si>
  <si>
    <t xml:space="preserve"> 　　　3</t>
  </si>
  <si>
    <t>阿波山川</t>
  </si>
  <si>
    <t>板野町</t>
    <rPh sb="0" eb="3">
      <t>イタノチョウ</t>
    </rPh>
    <phoneticPr fontId="3"/>
  </si>
  <si>
    <t>大歩危</t>
  </si>
  <si>
    <r>
      <t xml:space="preserve"> 106　道路現況</t>
    </r>
    <r>
      <rPr>
        <b/>
        <sz val="12"/>
        <rFont val="ＭＳ 明朝"/>
        <family val="1"/>
        <charset val="128"/>
      </rPr>
      <t>（平成31年4月1日現在）</t>
    </r>
    <rPh sb="10" eb="11">
      <t>ヘイ</t>
    </rPh>
    <rPh sb="14" eb="15">
      <t>ネン</t>
    </rPh>
    <rPh sb="16" eb="17">
      <t>ツキ</t>
    </rPh>
    <rPh sb="18" eb="19">
      <t>ヒ</t>
    </rPh>
    <rPh sb="19" eb="21">
      <t>ゲンザイ</t>
    </rPh>
    <phoneticPr fontId="27"/>
  </si>
  <si>
    <t>網代崎から0度に引いた線及び陸岸により囲まれた海面。</t>
  </si>
  <si>
    <t>資料　四国旅客鉄道(株)</t>
    <rPh sb="9" eb="12">
      <t>カブ</t>
    </rPh>
    <phoneticPr fontId="3"/>
  </si>
  <si>
    <t>乗       客       人       員</t>
  </si>
  <si>
    <t>総   数</t>
  </si>
  <si>
    <t>大型車</t>
    <rPh sb="0" eb="3">
      <t>オオガタシャ</t>
    </rPh>
    <phoneticPr fontId="26"/>
  </si>
  <si>
    <t>ＩＳＤＮ  64</t>
  </si>
  <si>
    <t>東　京</t>
    <rPh sb="0" eb="1">
      <t>ヒガシ</t>
    </rPh>
    <rPh sb="2" eb="3">
      <t>キョウ</t>
    </rPh>
    <phoneticPr fontId="3"/>
  </si>
  <si>
    <t>札  幌</t>
  </si>
  <si>
    <t>乗　　　船　　　数</t>
  </si>
  <si>
    <t>　　 　8</t>
  </si>
  <si>
    <t>中部国際</t>
    <rPh sb="0" eb="2">
      <t>チュウブ</t>
    </rPh>
    <rPh sb="2" eb="4">
      <t>コクサイ</t>
    </rPh>
    <phoneticPr fontId="27"/>
  </si>
  <si>
    <t>降    　 客 　    人 　    員</t>
  </si>
  <si>
    <t>注  　乗客人員総数には国内チャーター便及び国際チャーター便の人員, 降客人員総数には国内チャーター便，</t>
    <rPh sb="0" eb="1">
      <t>チュウ</t>
    </rPh>
    <rPh sb="43" eb="45">
      <t>コクナイ</t>
    </rPh>
    <rPh sb="50" eb="51">
      <t>ビン</t>
    </rPh>
    <phoneticPr fontId="3"/>
  </si>
  <si>
    <t>年 次 ･ 港</t>
  </si>
  <si>
    <t>乗 降 人 員 （千人）</t>
  </si>
  <si>
    <t>（単位：台）</t>
    <rPh sb="1" eb="3">
      <t>タンイ</t>
    </rPh>
    <rPh sb="4" eb="5">
      <t>ダイ</t>
    </rPh>
    <phoneticPr fontId="26"/>
  </si>
  <si>
    <t>総隻数</t>
  </si>
  <si>
    <t>二輪車</t>
  </si>
  <si>
    <t>総 数</t>
  </si>
  <si>
    <t>年  次</t>
  </si>
  <si>
    <t>輸移出</t>
  </si>
  <si>
    <t>輸移入</t>
  </si>
  <si>
    <t>吉野川市</t>
    <rPh sb="0" eb="3">
      <t>ヨシノガワ</t>
    </rPh>
    <rPh sb="3" eb="4">
      <t>シ</t>
    </rPh>
    <phoneticPr fontId="3"/>
  </si>
  <si>
    <t xml:space="preserve">   26</t>
  </si>
  <si>
    <t xml:space="preserve">   27</t>
  </si>
  <si>
    <t>折野港</t>
  </si>
  <si>
    <t>平成27年度</t>
    <rPh sb="0" eb="2">
      <t>ヘイセイ</t>
    </rPh>
    <rPh sb="4" eb="5">
      <t>ネン</t>
    </rPh>
    <rPh sb="5" eb="6">
      <t>ド</t>
    </rPh>
    <phoneticPr fontId="3"/>
  </si>
  <si>
    <t>徳島小松島港</t>
    <rPh sb="0" eb="2">
      <t>トクシマ</t>
    </rPh>
    <phoneticPr fontId="27"/>
  </si>
  <si>
    <t>　　 　9</t>
  </si>
  <si>
    <t>富岡港</t>
    <rPh sb="0" eb="2">
      <t>トミオカ</t>
    </rPh>
    <rPh sb="2" eb="3">
      <t>コウ</t>
    </rPh>
    <phoneticPr fontId="3"/>
  </si>
  <si>
    <t>粟津港</t>
  </si>
  <si>
    <t>令和元年</t>
    <rPh sb="0" eb="1">
      <t>レイワ</t>
    </rPh>
    <rPh sb="1" eb="3">
      <t>ガンネン</t>
    </rPh>
    <phoneticPr fontId="3"/>
  </si>
  <si>
    <t>中島港</t>
  </si>
  <si>
    <t>日和佐港</t>
  </si>
  <si>
    <t>那佐港</t>
  </si>
  <si>
    <r>
      <t>114　フェリーボート利用車台数</t>
    </r>
    <r>
      <rPr>
        <b/>
        <sz val="16"/>
        <rFont val="ＭＳ 明朝"/>
        <family val="1"/>
        <charset val="128"/>
      </rPr>
      <t>（平成27～令和元年）</t>
    </r>
    <rPh sb="22" eb="24">
      <t>レイワ</t>
    </rPh>
    <rPh sb="24" eb="25">
      <t>ガン</t>
    </rPh>
    <rPh sb="25" eb="26">
      <t>ネン</t>
    </rPh>
    <phoneticPr fontId="27"/>
  </si>
  <si>
    <t>資料　国土交通省「港湾統計」</t>
    <rPh sb="3" eb="5">
      <t>コクド</t>
    </rPh>
    <rPh sb="5" eb="8">
      <t>コウツウショウ</t>
    </rPh>
    <rPh sb="9" eb="11">
      <t>コウワン</t>
    </rPh>
    <rPh sb="11" eb="13">
      <t>トウケイ</t>
    </rPh>
    <phoneticPr fontId="3"/>
  </si>
  <si>
    <t>港 湾</t>
  </si>
  <si>
    <t>普通車</t>
    <rPh sb="0" eb="3">
      <t>フツウシャ</t>
    </rPh>
    <phoneticPr fontId="26"/>
  </si>
  <si>
    <t>徳島・　小松島港</t>
    <rPh sb="0" eb="2">
      <t>トクシマ</t>
    </rPh>
    <phoneticPr fontId="27"/>
  </si>
  <si>
    <t>ＩＳＤＮﾗｲﾄ</t>
  </si>
  <si>
    <t>重要港湾</t>
    <rPh sb="2" eb="4">
      <t>コウワン</t>
    </rPh>
    <phoneticPr fontId="27"/>
  </si>
  <si>
    <t>　　　10</t>
  </si>
  <si>
    <t>携帯電話</t>
  </si>
  <si>
    <t>昭和58.5.20
（変　更）</t>
  </si>
  <si>
    <t>総数</t>
  </si>
  <si>
    <t>富岡港</t>
  </si>
  <si>
    <t>亀崎東端から丸島､中津島､青島各頂点を経て那賀川右岸北端（北緯34度56分2秒東経134度42分6秒)まで引いた線及び陸岸により囲まれた海面並びに岡川樋門上流側壁の内面延長線より下流の河川水面。</t>
  </si>
  <si>
    <t xml:space="preserve">  （単位：人，kg）</t>
  </si>
  <si>
    <t>阿瀬比鼻から大磯まで引いた線及び陸岸により囲まれた海面並びに日和佐川最下流道路橋及び奥潟川第2樋門下流の水面｡ただし、恵比須浜漁港の区域を除く｡</t>
  </si>
  <si>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27"/>
  </si>
  <si>
    <t>平成11.1.7　　　　（変　更）</t>
    <rPh sb="13" eb="14">
      <t>ヘン</t>
    </rPh>
    <rPh sb="15" eb="16">
      <t>サラ</t>
    </rPh>
    <phoneticPr fontId="27"/>
  </si>
  <si>
    <r>
      <t xml:space="preserve"> 109　貸切バス輸送状況</t>
    </r>
    <r>
      <rPr>
        <b/>
        <sz val="12"/>
        <rFont val="ＭＳ 明朝"/>
        <family val="1"/>
        <charset val="128"/>
      </rPr>
      <t>（平成26～30年度）</t>
    </r>
    <rPh sb="21" eb="23">
      <t>ネンド</t>
    </rPh>
    <phoneticPr fontId="27"/>
  </si>
  <si>
    <t>種　　　　　別</t>
  </si>
  <si>
    <t>一般電話</t>
  </si>
  <si>
    <t>アナログ電話</t>
  </si>
  <si>
    <t>34(7)</t>
  </si>
  <si>
    <t>ビル電話</t>
  </si>
  <si>
    <t>公衆電話</t>
  </si>
  <si>
    <t>令和元年</t>
    <rPh sb="0" eb="2">
      <t>レイワ</t>
    </rPh>
    <rPh sb="2" eb="4">
      <t>ガンネン</t>
    </rPh>
    <phoneticPr fontId="3"/>
  </si>
  <si>
    <t xml:space="preserve"> 平成31年4月</t>
    <rPh sb="2" eb="3">
      <t>ネン</t>
    </rPh>
    <phoneticPr fontId="28"/>
  </si>
  <si>
    <t xml:space="preserve"> 平成29年4月</t>
  </si>
  <si>
    <t>直　営　局　　</t>
    <rPh sb="0" eb="1">
      <t>チョク</t>
    </rPh>
    <rPh sb="2" eb="3">
      <t>エイ</t>
    </rPh>
    <rPh sb="4" eb="5">
      <t>キョク</t>
    </rPh>
    <phoneticPr fontId="3"/>
  </si>
  <si>
    <t>簡　易　局</t>
    <rPh sb="0" eb="1">
      <t>カン</t>
    </rPh>
    <rPh sb="2" eb="3">
      <t>エキ</t>
    </rPh>
    <rPh sb="4" eb="5">
      <t>キョク</t>
    </rPh>
    <phoneticPr fontId="3"/>
  </si>
  <si>
    <t>合　　計</t>
    <rPh sb="0" eb="1">
      <t>ア</t>
    </rPh>
    <rPh sb="3" eb="4">
      <t>ケイ</t>
    </rPh>
    <phoneticPr fontId="3"/>
  </si>
  <si>
    <t>資料　日本郵便株式会社　四国支社</t>
  </si>
  <si>
    <t>特大車</t>
    <rPh sb="0" eb="2">
      <t>トクダイ</t>
    </rPh>
    <rPh sb="2" eb="3">
      <t>シャ</t>
    </rPh>
    <phoneticPr fontId="26"/>
  </si>
  <si>
    <t>34(4)</t>
  </si>
  <si>
    <t>徳島市</t>
  </si>
  <si>
    <t>4(1)</t>
  </si>
  <si>
    <t>美馬市</t>
    <rPh sb="0" eb="2">
      <t>ミマ</t>
    </rPh>
    <rPh sb="2" eb="3">
      <t>シ</t>
    </rPh>
    <phoneticPr fontId="3"/>
  </si>
  <si>
    <t>上勝町</t>
    <rPh sb="0" eb="3">
      <t>カミカツチョウ</t>
    </rPh>
    <phoneticPr fontId="3"/>
  </si>
  <si>
    <t>1(1)</t>
  </si>
  <si>
    <t>石井町</t>
    <rPh sb="0" eb="3">
      <t>イシイチョウ</t>
    </rPh>
    <phoneticPr fontId="3"/>
  </si>
  <si>
    <t>那賀町</t>
    <rPh sb="0" eb="2">
      <t>ナカ</t>
    </rPh>
    <rPh sb="2" eb="3">
      <t>チョウ</t>
    </rPh>
    <phoneticPr fontId="3"/>
  </si>
  <si>
    <t>松茂町</t>
    <rPh sb="0" eb="3">
      <t>マツシゲチョウ</t>
    </rPh>
    <phoneticPr fontId="3"/>
  </si>
  <si>
    <t>平成27年</t>
  </si>
  <si>
    <t>北島町</t>
    <rPh sb="0" eb="3">
      <t>キタジマチョウ</t>
    </rPh>
    <phoneticPr fontId="3"/>
  </si>
  <si>
    <t>上板町</t>
    <rPh sb="0" eb="3">
      <t>カミイタチョウ</t>
    </rPh>
    <phoneticPr fontId="3"/>
  </si>
  <si>
    <t>つるぎ町</t>
    <rPh sb="3" eb="4">
      <t>マチ</t>
    </rPh>
    <phoneticPr fontId="3"/>
  </si>
  <si>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3"/>
  </si>
  <si>
    <t>年度・月</t>
    <rPh sb="0" eb="2">
      <t>ネンド</t>
    </rPh>
    <rPh sb="3" eb="4">
      <t>ツキ</t>
    </rPh>
    <phoneticPr fontId="26"/>
  </si>
  <si>
    <t>計</t>
    <rPh sb="0" eb="1">
      <t>ケイ</t>
    </rPh>
    <phoneticPr fontId="26"/>
  </si>
  <si>
    <t>１日平均</t>
    <rPh sb="1" eb="2">
      <t>ニチ</t>
    </rPh>
    <rPh sb="2" eb="4">
      <t>ヘイキン</t>
    </rPh>
    <phoneticPr fontId="26"/>
  </si>
  <si>
    <t>中型車</t>
    <rPh sb="0" eb="3">
      <t>チュウガタシャ</t>
    </rPh>
    <phoneticPr fontId="26"/>
  </si>
  <si>
    <t>　　 　6</t>
  </si>
  <si>
    <t>　　　11</t>
  </si>
  <si>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3"/>
  </si>
  <si>
    <t>運輸・通信</t>
    <rPh sb="0" eb="2">
      <t>ウンユ</t>
    </rPh>
    <rPh sb="3" eb="5">
      <t>ツウシン</t>
    </rPh>
    <phoneticPr fontId="3"/>
  </si>
  <si>
    <t>隔日運行。</t>
    <rPh sb="0" eb="2">
      <t>カクジツ</t>
    </rPh>
    <rPh sb="2" eb="4">
      <t>ウンコウ</t>
    </rPh>
    <phoneticPr fontId="3"/>
  </si>
  <si>
    <t>令和元年</t>
    <rPh sb="0" eb="1">
      <t>レイワ</t>
    </rPh>
    <rPh sb="2" eb="4">
      <t>ガンネン</t>
    </rPh>
    <phoneticPr fontId="3"/>
  </si>
  <si>
    <t>下　　　船　　　数</t>
  </si>
  <si>
    <t xml:space="preserve"> 令和2年1月</t>
    <rPh sb="1" eb="3">
      <t>レイワ</t>
    </rPh>
    <phoneticPr fontId="28"/>
  </si>
  <si>
    <t>貨物車</t>
  </si>
  <si>
    <t>定  期</t>
  </si>
  <si>
    <t>令和元年度</t>
    <rPh sb="0" eb="1">
      <t>レイワ</t>
    </rPh>
    <rPh sb="1" eb="3">
      <t>ガンネン</t>
    </rPh>
    <rPh sb="3" eb="4">
      <t>ド</t>
    </rPh>
    <phoneticPr fontId="3"/>
  </si>
  <si>
    <r>
      <t>(2)路線別</t>
    </r>
    <r>
      <rPr>
        <sz val="12"/>
        <rFont val="ＭＳ 明朝"/>
        <family val="1"/>
        <charset val="128"/>
      </rPr>
      <t>（令和元年度）</t>
    </r>
    <rPh sb="5" eb="6">
      <t>ベツ</t>
    </rPh>
    <rPh sb="7" eb="9">
      <t>レイワ</t>
    </rPh>
    <rPh sb="10" eb="12">
      <t>ネンド</t>
    </rPh>
    <phoneticPr fontId="3"/>
  </si>
  <si>
    <t>平 成 25 年</t>
  </si>
  <si>
    <r>
      <t xml:space="preserve">       出入貨物総トン数</t>
    </r>
    <r>
      <rPr>
        <b/>
        <sz val="12"/>
        <rFont val="ＭＳ 明朝"/>
        <family val="1"/>
        <charset val="128"/>
      </rPr>
      <t>（平成29年）</t>
    </r>
    <rPh sb="7" eb="9">
      <t>デイ</t>
    </rPh>
    <rPh sb="9" eb="11">
      <t>カモツ</t>
    </rPh>
    <rPh sb="20" eb="21">
      <t>ネン</t>
    </rPh>
    <phoneticPr fontId="27"/>
  </si>
  <si>
    <t>北島藍住</t>
    <rPh sb="0" eb="2">
      <t>キタジマ</t>
    </rPh>
    <rPh sb="2" eb="4">
      <t>アイズミ</t>
    </rPh>
    <phoneticPr fontId="3"/>
  </si>
  <si>
    <t>31</t>
  </si>
  <si>
    <r>
      <t>110　タクシー業者数及び台数</t>
    </r>
    <r>
      <rPr>
        <b/>
        <sz val="12"/>
        <rFont val="ＭＳ 明朝"/>
        <family val="1"/>
        <charset val="128"/>
      </rPr>
      <t>（平成26～30年度）</t>
    </r>
  </si>
  <si>
    <t>平成27年度</t>
  </si>
  <si>
    <r>
      <t>(1)電報・電話取扱所数</t>
    </r>
    <r>
      <rPr>
        <sz val="12"/>
        <rFont val="ＭＳ 明朝"/>
        <family val="1"/>
        <charset val="128"/>
      </rPr>
      <t>（平成27～令和元年）</t>
    </r>
    <rPh sb="18" eb="20">
      <t>レイワ</t>
    </rPh>
    <rPh sb="20" eb="21">
      <t>ガン</t>
    </rPh>
    <phoneticPr fontId="3"/>
  </si>
  <si>
    <t>令和元年度</t>
    <rPh sb="0" eb="2">
      <t>レイワ</t>
    </rPh>
    <rPh sb="2" eb="5">
      <t>ガンネンド</t>
    </rPh>
    <phoneticPr fontId="3"/>
  </si>
  <si>
    <t xml:space="preserve"> 令和元年5月</t>
    <rPh sb="1" eb="3">
      <t>レイワ</t>
    </rPh>
    <rPh sb="3" eb="4">
      <t>ガン</t>
    </rPh>
    <rPh sb="4" eb="5">
      <t>ネン</t>
    </rPh>
    <rPh sb="6" eb="7">
      <t>ガツ</t>
    </rPh>
    <phoneticPr fontId="3"/>
  </si>
  <si>
    <r>
      <t>112　航空輸送状況</t>
    </r>
    <r>
      <rPr>
        <b/>
        <sz val="12"/>
        <rFont val="ＭＳ 明朝"/>
        <family val="1"/>
        <charset val="128"/>
      </rPr>
      <t>（平成27～令和元年）</t>
    </r>
    <rPh sb="16" eb="18">
      <t>レイワ</t>
    </rPh>
    <rPh sb="18" eb="19">
      <t>ガン</t>
    </rPh>
    <phoneticPr fontId="3"/>
  </si>
  <si>
    <r>
      <t>118 大鳴門橋通行台数</t>
    </r>
    <r>
      <rPr>
        <b/>
        <sz val="16"/>
        <rFont val="ＭＳ 明朝"/>
        <family val="1"/>
        <charset val="128"/>
      </rPr>
      <t>(令和元年度)</t>
    </r>
    <rPh sb="4" eb="8">
      <t>オオナルトキョウ</t>
    </rPh>
    <rPh sb="8" eb="10">
      <t>ツウコウ</t>
    </rPh>
    <rPh sb="10" eb="12">
      <t>ダイスウ</t>
    </rPh>
    <rPh sb="13" eb="15">
      <t>レイワ</t>
    </rPh>
    <rPh sb="16" eb="18">
      <t>ネンド</t>
    </rPh>
    <phoneticPr fontId="3"/>
  </si>
  <si>
    <t>引田、藍住、石井循環　10/1より廃止</t>
    <rPh sb="0" eb="2">
      <t>ヒケタ</t>
    </rPh>
    <rPh sb="3" eb="5">
      <t>アイズミ</t>
    </rPh>
    <rPh sb="6" eb="8">
      <t>イシイ</t>
    </rPh>
    <rPh sb="8" eb="10">
      <t>ジュンカン</t>
    </rPh>
    <rPh sb="17" eb="19">
      <t>ハイシ</t>
    </rPh>
    <phoneticPr fontId="3"/>
  </si>
  <si>
    <t>石井上板</t>
    <rPh sb="0" eb="2">
      <t>イシイ</t>
    </rPh>
    <rPh sb="2" eb="4">
      <t>カミイタ</t>
    </rPh>
    <phoneticPr fontId="25"/>
  </si>
  <si>
    <r>
      <t>(2)開通電話数</t>
    </r>
    <r>
      <rPr>
        <sz val="12"/>
        <rFont val="ＭＳ 明朝"/>
        <family val="1"/>
        <charset val="128"/>
      </rPr>
      <t>（平成27～令和元年度）</t>
    </r>
    <rPh sb="14" eb="16">
      <t>レイワ</t>
    </rPh>
    <rPh sb="16" eb="17">
      <t>ガン</t>
    </rPh>
    <rPh sb="17" eb="19">
      <t>ネンド</t>
    </rPh>
    <phoneticPr fontId="27"/>
  </si>
  <si>
    <t>徳島市沖洲町高洲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7" eb="8">
      <t>ス</t>
    </rPh>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27"/>
  </si>
  <si>
    <t>粟津浦三角点(3.0メ-トル)から180度300メ-トルの地点を中心として､半径1,700メ-トルを有する円弧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53" eb="55">
      <t>エンコ</t>
    </rPh>
    <rPh sb="97" eb="99">
      <t>チテン</t>
    </rPh>
    <rPh sb="104" eb="105">
      <t>ド</t>
    </rPh>
    <rPh sb="115" eb="117">
      <t>チテン</t>
    </rPh>
    <rPh sb="119" eb="120">
      <t>ヒ</t>
    </rPh>
    <rPh sb="122" eb="123">
      <t>セン</t>
    </rPh>
    <rPh sb="124" eb="125">
      <t>ドウ</t>
    </rPh>
    <rPh sb="125" eb="127">
      <t>チテン</t>
    </rPh>
    <rPh sb="132" eb="133">
      <t>ド</t>
    </rPh>
    <rPh sb="134" eb="135">
      <t>ヒ</t>
    </rPh>
    <rPh sb="137" eb="138">
      <t>セン</t>
    </rPh>
    <rPh sb="138" eb="139">
      <t>オヨ</t>
    </rPh>
    <rPh sb="140" eb="141">
      <t>リク</t>
    </rPh>
    <rPh sb="141" eb="142">
      <t>イキ</t>
    </rPh>
    <rPh sb="145" eb="146">
      <t>カコ</t>
    </rPh>
    <rPh sb="149" eb="151">
      <t>カイメン</t>
    </rPh>
    <rPh sb="151" eb="152">
      <t>ナラ</t>
    </rPh>
    <rPh sb="154" eb="155">
      <t>キュウ</t>
    </rPh>
    <rPh sb="155" eb="158">
      <t>ヨシノガワ</t>
    </rPh>
    <rPh sb="158" eb="160">
      <t>オオツ</t>
    </rPh>
    <rPh sb="160" eb="161">
      <t>バシ</t>
    </rPh>
    <rPh sb="161" eb="163">
      <t>カリュウ</t>
    </rPh>
    <rPh sb="164" eb="166">
      <t>カセン</t>
    </rPh>
    <rPh sb="166" eb="168">
      <t>スイメン</t>
    </rPh>
    <rPh sb="168" eb="169">
      <t>オヨ</t>
    </rPh>
    <rPh sb="170" eb="172">
      <t>ムヤ</t>
    </rPh>
    <rPh sb="172" eb="173">
      <t>ガワ</t>
    </rPh>
    <rPh sb="173" eb="174">
      <t>ヒ</t>
    </rPh>
    <rPh sb="174" eb="175">
      <t>モン</t>
    </rPh>
    <rPh sb="177" eb="179">
      <t>ジョウリュウ</t>
    </rPh>
    <rPh sb="180" eb="182">
      <t>カセン</t>
    </rPh>
    <rPh sb="182" eb="184">
      <t>スイメン</t>
    </rPh>
    <rPh sb="189" eb="191">
      <t>ギョコウ</t>
    </rPh>
    <rPh sb="191" eb="192">
      <t>ホウ</t>
    </rPh>
    <rPh sb="193" eb="195">
      <t>キテイ</t>
    </rPh>
    <rPh sb="196" eb="197">
      <t>モト</t>
    </rPh>
    <rPh sb="199" eb="201">
      <t>シテイ</t>
    </rPh>
    <rPh sb="204" eb="206">
      <t>アワヅ</t>
    </rPh>
    <rPh sb="206" eb="208">
      <t>ギョコウ</t>
    </rPh>
    <rPh sb="209" eb="211">
      <t>クイキ</t>
    </rPh>
    <rPh sb="212" eb="213">
      <t>ノゾ</t>
    </rPh>
    <phoneticPr fontId="27"/>
  </si>
  <si>
    <t>資料　県運輸政策課「港湾台帳」</t>
    <rPh sb="4" eb="6">
      <t>ウンユ</t>
    </rPh>
    <rPh sb="6" eb="8">
      <t>セイサク</t>
    </rPh>
    <rPh sb="8" eb="9">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</si>
</sst>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1" formatCode="_ * #,##0_ ;_ * \-#,##0_ ;_ * &quot;-&quot;_ ;_ @_ "/>
    <numFmt numFmtId="176" formatCode="#,##0.0;[Red]#,##0.0"/>
    <numFmt numFmtId="177" formatCode="#,##0.0;\-#,##0.0"/>
    <numFmt numFmtId="178" formatCode="#,##0;&quot;△ &quot;#,##0"/>
    <numFmt numFmtId="179" formatCode="#,##0;[Red]#,##0"/>
    <numFmt numFmtId="180" formatCode="#,##0_ "/>
    <numFmt numFmtId="181" formatCode="#,##0_);[Red]\(#,##0\)"/>
    <numFmt numFmtId="182" formatCode="0.0"/>
  </numFmts>
  <fonts count="36"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0"/>
      <name val="ＭＳ ゴシック"/>
      <family val="3"/>
    </font>
    <font>
      <sz val="10"/>
      <name val="ＭＳ 明朝"/>
      <family val="1"/>
    </font>
    <font>
      <b/>
      <sz val="12"/>
      <color indexed="9"/>
      <name val="ＭＳ ゴシック"/>
      <family val="3"/>
    </font>
    <font>
      <b/>
      <sz val="11"/>
      <name val="ＭＳ 明朝"/>
      <family val="1"/>
    </font>
    <font>
      <sz val="8.5"/>
      <name val="ＭＳ 明朝"/>
      <family val="1"/>
    </font>
    <font>
      <u/>
      <sz val="14"/>
      <name val="ＭＳ 明朝"/>
      <family val="1"/>
    </font>
    <font>
      <b/>
      <sz val="16"/>
      <name val="ＭＳ 明朝"/>
      <family val="1"/>
    </font>
    <font>
      <sz val="9"/>
      <name val="ＭＳ 明朝"/>
      <family val="1"/>
    </font>
    <font>
      <b/>
      <sz val="8.5"/>
      <name val="ＭＳ 明朝"/>
      <family val="1"/>
    </font>
    <font>
      <b/>
      <sz val="12"/>
      <name val="ＭＳ 明朝"/>
      <family val="1"/>
    </font>
    <font>
      <sz val="8"/>
      <name val="ＭＳ 明朝"/>
      <family val="1"/>
    </font>
    <font>
      <sz val="9"/>
      <name val="ＭＳ Ｐゴシック"/>
      <family val="3"/>
    </font>
    <font>
      <b/>
      <sz val="18"/>
      <name val="ＭＳ 明朝"/>
      <family val="1"/>
    </font>
    <font>
      <b/>
      <sz val="10"/>
      <name val="ＭＳ 明朝"/>
      <family val="1"/>
    </font>
    <font>
      <sz val="10"/>
      <name val="ＭＳ Ｐゴシック"/>
      <family val="3"/>
    </font>
    <font>
      <sz val="10"/>
      <name val="NSimSun"/>
      <family val="3"/>
    </font>
    <font>
      <sz val="11"/>
      <color theme="1"/>
      <name val="ＭＳ Ｐゴシック"/>
      <family val="3"/>
      <scheme val="minor"/>
    </font>
    <font>
      <sz val="11"/>
      <color indexed="60"/>
      <name val="ＭＳ Ｐゴシック"/>
      <family val="3"/>
    </font>
    <font>
      <sz val="6"/>
      <name val="ＭＳ ゴシック"/>
      <family val="3"/>
    </font>
    <font>
      <sz val="7"/>
      <name val="ＭＳ 明朝"/>
      <family val="1"/>
    </font>
    <font>
      <u/>
      <sz val="14"/>
      <color indexed="12"/>
      <name val="ＭＳ 明朝"/>
      <family val="1"/>
    </font>
    <font>
      <b/>
      <sz val="12"/>
      <name val="ＭＳ 明朝"/>
      <family val="1"/>
      <charset val="128"/>
    </font>
    <font>
      <b/>
      <sz val="16"/>
      <name val="ＭＳ 明朝"/>
      <family val="1"/>
      <charset val="128"/>
    </font>
    <font>
      <sz val="12"/>
      <name val="ＭＳ 明朝"/>
      <family val="1"/>
      <charset val="128"/>
    </font>
    <font>
      <b/>
      <sz val="16"/>
      <name val="AR P楷書体M"/>
      <family val="4"/>
      <charset val="128"/>
    </font>
    <font>
      <sz val="10"/>
      <name val="ＭＳ 明朝"/>
      <family val="1"/>
      <charset val="128"/>
    </font>
    <font>
      <sz val="1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indexed="9"/>
        <bgColor indexed="9"/>
      </patternFill>
    </fill>
  </fills>
  <borders count="75">
    <border>
      <left/>
      <right/>
      <top/>
      <bottom/>
      <diagonal/>
    </border>
    <border>
      <left/>
      <right/>
      <top/>
      <bottom style="medium">
        <color indexed="8"/>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medium">
        <color indexed="64"/>
      </bottom>
      <diagonal/>
    </border>
    <border>
      <left style="thin">
        <color indexed="8"/>
      </left>
      <right/>
      <top/>
      <bottom/>
      <diagonal/>
    </border>
    <border>
      <left style="thin">
        <color indexed="8"/>
      </left>
      <right/>
      <top/>
      <bottom style="thin">
        <color indexed="8"/>
      </bottom>
      <diagonal/>
    </border>
    <border>
      <left/>
      <right/>
      <top/>
      <bottom style="medium">
        <color indexed="64"/>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right/>
      <top/>
      <bottom style="medium">
        <color auto="1"/>
      </bottom>
      <diagonal/>
    </border>
    <border>
      <left/>
      <right/>
      <top style="medium">
        <color indexed="64"/>
      </top>
      <bottom/>
      <diagonal/>
    </border>
    <border>
      <left/>
      <right/>
      <top style="thin">
        <color indexed="8"/>
      </top>
      <bottom/>
      <diagonal/>
    </border>
    <border>
      <left/>
      <right style="thin">
        <color indexed="64"/>
      </right>
      <top style="medium">
        <color indexed="64"/>
      </top>
      <bottom/>
      <diagonal/>
    </border>
    <border>
      <left/>
      <right style="thin">
        <color indexed="64"/>
      </right>
      <top/>
      <bottom style="thin">
        <color indexed="8"/>
      </bottom>
      <diagonal/>
    </border>
    <border>
      <left/>
      <right style="thin">
        <color indexed="64"/>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8"/>
      </bottom>
      <diagonal/>
    </border>
    <border>
      <left/>
      <right style="thin">
        <color indexed="8"/>
      </right>
      <top/>
      <bottom style="medium">
        <color auto="1"/>
      </bottom>
      <diagonal/>
    </border>
    <border>
      <left style="thin">
        <color indexed="64"/>
      </left>
      <right/>
      <top style="medium">
        <color indexed="64"/>
      </top>
      <bottom style="thin">
        <color indexed="8"/>
      </bottom>
      <diagonal/>
    </border>
    <border>
      <left style="thin">
        <color indexed="8"/>
      </left>
      <right/>
      <top/>
      <bottom style="medium">
        <color indexed="8"/>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8"/>
      </left>
      <right/>
      <top/>
      <bottom style="medium">
        <color indexed="64"/>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right style="double">
        <color indexed="8"/>
      </right>
      <top/>
      <bottom/>
      <diagonal/>
    </border>
    <border>
      <left/>
      <right style="double">
        <color indexed="8"/>
      </right>
      <top/>
      <bottom style="medium">
        <color indexed="64"/>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double">
        <color indexed="8"/>
      </left>
      <right/>
      <top/>
      <bottom/>
      <diagonal/>
    </border>
    <border>
      <left style="double">
        <color indexed="8"/>
      </left>
      <right/>
      <top/>
      <bottom style="medium">
        <color indexed="64"/>
      </bottom>
      <diagonal/>
    </border>
    <border>
      <left style="thin">
        <color indexed="8"/>
      </left>
      <right style="thin">
        <color indexed="8"/>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2" fillId="0" borderId="0"/>
    <xf numFmtId="6"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24" fillId="0" borderId="0" applyFont="0" applyFill="0" applyBorder="0" applyAlignment="0" applyProtection="0">
      <alignment vertical="center"/>
    </xf>
  </cellStyleXfs>
  <cellXfs count="516">
    <xf numFmtId="0" fontId="0" fillId="0" borderId="0" xfId="0">
      <alignment vertical="center"/>
    </xf>
    <xf numFmtId="0" fontId="4" fillId="0" borderId="0" xfId="5" applyFont="1" applyAlignment="1"/>
    <xf numFmtId="0" fontId="6" fillId="0" borderId="0" xfId="8" applyFont="1" applyBorder="1" applyAlignment="1" applyProtection="1"/>
    <xf numFmtId="0" fontId="4" fillId="0" borderId="0" xfId="6" applyFont="1" applyBorder="1"/>
    <xf numFmtId="0" fontId="4" fillId="0" borderId="0" xfId="6" applyFont="1" applyBorder="1" applyAlignment="1">
      <alignment horizontal="center" vertical="top"/>
    </xf>
    <xf numFmtId="0" fontId="4" fillId="0" borderId="0" xfId="5" applyFont="1" applyBorder="1" applyAlignment="1">
      <alignment horizontal="center"/>
    </xf>
    <xf numFmtId="0" fontId="4" fillId="0" borderId="0" xfId="5" quotePrefix="1" applyFont="1" applyBorder="1" applyAlignment="1">
      <alignment horizontal="center"/>
    </xf>
    <xf numFmtId="37" fontId="4" fillId="0" borderId="0" xfId="5" applyNumberFormat="1" applyFont="1" applyBorder="1" applyAlignment="1" applyProtection="1">
      <alignment horizontal="right"/>
    </xf>
    <xf numFmtId="0" fontId="4" fillId="0" borderId="0" xfId="5" applyFont="1" applyBorder="1" applyAlignment="1">
      <alignment horizontal="left" vertical="center"/>
    </xf>
    <xf numFmtId="37" fontId="4" fillId="0" borderId="0" xfId="5" applyNumberFormat="1" applyFont="1" applyBorder="1" applyAlignment="1" applyProtection="1"/>
    <xf numFmtId="0" fontId="4" fillId="0" borderId="0" xfId="6" applyFont="1" applyBorder="1" applyAlignment="1"/>
    <xf numFmtId="0" fontId="4" fillId="0" borderId="0" xfId="6" applyFont="1" applyBorder="1" applyAlignment="1">
      <alignment vertical="center" wrapText="1"/>
    </xf>
    <xf numFmtId="37" fontId="4" fillId="0" borderId="0" xfId="6" applyNumberFormat="1" applyFont="1" applyBorder="1" applyProtection="1"/>
    <xf numFmtId="0" fontId="4" fillId="0" borderId="0" xfId="6" applyFont="1" applyBorder="1" applyAlignment="1">
      <alignment horizontal="center" vertical="center" wrapText="1"/>
    </xf>
    <xf numFmtId="37" fontId="4" fillId="0" borderId="0" xfId="6" applyNumberFormat="1" applyFont="1" applyBorder="1" applyAlignment="1" applyProtection="1">
      <alignment horizontal="left"/>
    </xf>
    <xf numFmtId="0" fontId="4" fillId="0" borderId="0" xfId="5" applyFont="1" applyBorder="1" applyAlignment="1">
      <alignment horizontal="right"/>
    </xf>
    <xf numFmtId="37" fontId="4" fillId="0" borderId="0" xfId="5" applyNumberFormat="1" applyFont="1" applyBorder="1" applyAlignment="1" applyProtection="1">
      <alignment horizontal="center"/>
    </xf>
    <xf numFmtId="0" fontId="9" fillId="0" borderId="0" xfId="6" applyFont="1" applyBorder="1"/>
    <xf numFmtId="37" fontId="10" fillId="2" borderId="0" xfId="6" applyNumberFormat="1" applyFont="1" applyFill="1" applyBorder="1" applyAlignment="1" applyProtection="1">
      <alignment vertical="top" textRotation="255"/>
    </xf>
    <xf numFmtId="0" fontId="4" fillId="0" borderId="0" xfId="5" applyFont="1" applyBorder="1" applyAlignment="1">
      <alignment horizontal="center" vertical="center"/>
    </xf>
    <xf numFmtId="41" fontId="4" fillId="0" borderId="0" xfId="5" applyNumberFormat="1" applyFont="1" applyBorder="1" applyAlignment="1">
      <alignment horizontal="right"/>
    </xf>
    <xf numFmtId="41" fontId="4" fillId="0" borderId="0" xfId="5" applyNumberFormat="1" applyFont="1" applyBorder="1" applyAlignment="1" applyProtection="1">
      <alignment horizontal="right"/>
    </xf>
    <xf numFmtId="0" fontId="11" fillId="0" borderId="0" xfId="5" applyFont="1" applyBorder="1" applyAlignment="1">
      <alignment horizontal="left"/>
    </xf>
    <xf numFmtId="0" fontId="4" fillId="0" borderId="0" xfId="3" applyFont="1"/>
    <xf numFmtId="0" fontId="12" fillId="0" borderId="0" xfId="3" applyFont="1" applyBorder="1" applyAlignment="1"/>
    <xf numFmtId="0" fontId="13" fillId="0" borderId="0" xfId="8" applyFont="1" applyAlignment="1" applyProtection="1"/>
    <xf numFmtId="0" fontId="12" fillId="0" borderId="0" xfId="3" applyFont="1" applyBorder="1"/>
    <xf numFmtId="0" fontId="12" fillId="0" borderId="1" xfId="3" applyFont="1" applyBorder="1"/>
    <xf numFmtId="0" fontId="12" fillId="0" borderId="3" xfId="3" applyFont="1" applyBorder="1" applyAlignment="1">
      <alignment horizontal="center" vertical="center"/>
    </xf>
    <xf numFmtId="0" fontId="12" fillId="0" borderId="3" xfId="3" quotePrefix="1" applyFont="1" applyBorder="1" applyAlignment="1">
      <alignment horizontal="center" vertical="center"/>
    </xf>
    <xf numFmtId="0" fontId="12" fillId="0" borderId="3" xfId="3" applyFont="1" applyBorder="1" applyAlignment="1">
      <alignment horizontal="left" vertical="center"/>
    </xf>
    <xf numFmtId="0" fontId="12" fillId="0" borderId="3" xfId="3" applyFont="1" applyBorder="1" applyAlignment="1">
      <alignment vertical="center"/>
    </xf>
    <xf numFmtId="0" fontId="12" fillId="0" borderId="3" xfId="3" applyFont="1" applyBorder="1" applyAlignment="1">
      <alignment horizontal="distributed" vertical="center"/>
    </xf>
    <xf numFmtId="0" fontId="12" fillId="0" borderId="5" xfId="3" applyFont="1" applyBorder="1" applyAlignment="1">
      <alignment horizontal="distributed" vertical="center"/>
    </xf>
    <xf numFmtId="0" fontId="12" fillId="0" borderId="1" xfId="3" applyFont="1" applyBorder="1" applyAlignment="1">
      <alignment vertical="center"/>
    </xf>
    <xf numFmtId="0" fontId="15" fillId="0" borderId="0" xfId="3" applyFont="1" applyBorder="1" applyAlignment="1">
      <alignment vertical="center"/>
    </xf>
    <xf numFmtId="37" fontId="4" fillId="0" borderId="0" xfId="3" applyNumberFormat="1" applyFont="1" applyBorder="1"/>
    <xf numFmtId="0" fontId="12" fillId="0" borderId="6" xfId="3" applyFont="1" applyBorder="1" applyAlignment="1">
      <alignment vertical="center"/>
    </xf>
    <xf numFmtId="0" fontId="12" fillId="0" borderId="6" xfId="3" applyFont="1" applyBorder="1" applyAlignment="1">
      <alignment horizontal="center" vertical="center"/>
    </xf>
    <xf numFmtId="0" fontId="12" fillId="0" borderId="7" xfId="3" applyFont="1" applyBorder="1" applyAlignment="1">
      <alignment vertical="center"/>
    </xf>
    <xf numFmtId="37" fontId="12" fillId="0" borderId="0" xfId="3" applyNumberFormat="1" applyFont="1" applyAlignment="1">
      <alignment vertical="center"/>
    </xf>
    <xf numFmtId="37" fontId="12" fillId="0" borderId="6" xfId="3" applyNumberFormat="1" applyFont="1" applyBorder="1" applyAlignment="1">
      <alignment vertical="center"/>
    </xf>
    <xf numFmtId="0" fontId="12" fillId="0" borderId="0" xfId="3" applyFont="1" applyAlignment="1">
      <alignment vertical="center"/>
    </xf>
    <xf numFmtId="37" fontId="12" fillId="0" borderId="8" xfId="3" applyNumberFormat="1" applyFont="1" applyBorder="1" applyAlignment="1">
      <alignment vertical="center"/>
    </xf>
    <xf numFmtId="37" fontId="12" fillId="0" borderId="1" xfId="3" applyNumberFormat="1" applyFont="1" applyBorder="1" applyAlignment="1">
      <alignment vertical="center"/>
    </xf>
    <xf numFmtId="0" fontId="12" fillId="0" borderId="7" xfId="3" applyFont="1" applyBorder="1" applyAlignment="1">
      <alignment horizontal="center" vertical="center"/>
    </xf>
    <xf numFmtId="0" fontId="12" fillId="0" borderId="7" xfId="3" applyFont="1" applyBorder="1" applyAlignment="1">
      <alignment horizontal="distributed" vertical="center" justifyLastLine="1"/>
    </xf>
    <xf numFmtId="38" fontId="12" fillId="0" borderId="0" xfId="1" applyFont="1" applyAlignment="1">
      <alignment vertical="center"/>
    </xf>
    <xf numFmtId="38" fontId="12" fillId="0" borderId="6" xfId="1" applyFont="1" applyFill="1" applyBorder="1" applyAlignment="1" applyProtection="1">
      <alignment vertical="center"/>
    </xf>
    <xf numFmtId="38" fontId="12" fillId="0" borderId="0" xfId="1" applyFont="1" applyFill="1" applyAlignment="1" applyProtection="1">
      <alignment horizontal="right" vertical="center"/>
    </xf>
    <xf numFmtId="38" fontId="12" fillId="0" borderId="6" xfId="1" applyFont="1" applyFill="1" applyBorder="1" applyAlignment="1">
      <alignment vertical="center"/>
    </xf>
    <xf numFmtId="38" fontId="12" fillId="0" borderId="0" xfId="1" applyFont="1" applyFill="1" applyAlignment="1" applyProtection="1">
      <alignment vertical="center"/>
    </xf>
    <xf numFmtId="38" fontId="12" fillId="0" borderId="8" xfId="1" applyFont="1" applyFill="1" applyBorder="1" applyAlignment="1">
      <alignment vertical="center"/>
    </xf>
    <xf numFmtId="0" fontId="12" fillId="0" borderId="7" xfId="3" applyFont="1" applyBorder="1" applyAlignment="1">
      <alignment horizontal="center" vertical="center" shrinkToFit="1"/>
    </xf>
    <xf numFmtId="38" fontId="12" fillId="0" borderId="0" xfId="1" applyFont="1" applyFill="1" applyAlignment="1">
      <alignment horizontal="right" vertical="center"/>
    </xf>
    <xf numFmtId="38" fontId="15" fillId="0" borderId="0" xfId="1" applyFont="1" applyFill="1" applyBorder="1" applyAlignment="1">
      <alignment vertical="center"/>
    </xf>
    <xf numFmtId="37" fontId="4" fillId="0" borderId="0" xfId="3" applyNumberFormat="1" applyFont="1" applyBorder="1" applyAlignment="1">
      <alignment horizontal="right"/>
    </xf>
    <xf numFmtId="0" fontId="12" fillId="0" borderId="14" xfId="3" applyFont="1" applyBorder="1" applyAlignment="1">
      <alignment horizontal="center" vertical="center"/>
    </xf>
    <xf numFmtId="0" fontId="12" fillId="0" borderId="15" xfId="3" applyFont="1" applyBorder="1" applyAlignment="1">
      <alignment horizontal="center" vertical="center" shrinkToFit="1"/>
    </xf>
    <xf numFmtId="177" fontId="12" fillId="0" borderId="0" xfId="3" applyNumberFormat="1" applyFont="1" applyAlignment="1">
      <alignment vertical="center"/>
    </xf>
    <xf numFmtId="177" fontId="12" fillId="0" borderId="8" xfId="3" applyNumberFormat="1" applyFont="1" applyBorder="1" applyAlignment="1">
      <alignment vertical="center"/>
    </xf>
    <xf numFmtId="38" fontId="12" fillId="0" borderId="8" xfId="1" applyFont="1" applyFill="1" applyBorder="1" applyAlignment="1" applyProtection="1">
      <alignment vertical="center"/>
    </xf>
    <xf numFmtId="37" fontId="12" fillId="0" borderId="0" xfId="3" applyNumberFormat="1" applyFont="1" applyAlignment="1">
      <alignment horizontal="right" vertical="center"/>
    </xf>
    <xf numFmtId="0" fontId="12" fillId="0" borderId="0" xfId="3" applyFont="1" applyBorder="1" applyAlignment="1">
      <alignment horizontal="center" vertical="center"/>
    </xf>
    <xf numFmtId="0" fontId="12" fillId="0" borderId="27" xfId="3" applyFont="1" applyBorder="1" applyAlignment="1">
      <alignment horizontal="center" vertical="center"/>
    </xf>
    <xf numFmtId="0" fontId="12" fillId="0" borderId="0" xfId="3" applyFont="1" applyAlignment="1">
      <alignment horizontal="right" vertical="center"/>
    </xf>
    <xf numFmtId="177" fontId="12" fillId="0" borderId="0" xfId="3" applyNumberFormat="1" applyFont="1" applyAlignment="1">
      <alignment horizontal="right" vertical="center"/>
    </xf>
    <xf numFmtId="0" fontId="12" fillId="0" borderId="8" xfId="3" applyFont="1" applyBorder="1" applyAlignment="1">
      <alignment vertical="center"/>
    </xf>
    <xf numFmtId="0" fontId="12" fillId="0" borderId="1" xfId="3" applyFont="1" applyBorder="1" applyAlignment="1">
      <alignment horizontal="right"/>
    </xf>
    <xf numFmtId="0" fontId="12" fillId="0" borderId="14" xfId="3" applyFont="1" applyBorder="1" applyAlignment="1">
      <alignment vertical="center"/>
    </xf>
    <xf numFmtId="0" fontId="12" fillId="0" borderId="0" xfId="3" applyFont="1" applyBorder="1" applyAlignment="1">
      <alignment horizontal="center" vertical="center" wrapText="1"/>
    </xf>
    <xf numFmtId="0" fontId="12" fillId="0" borderId="0" xfId="3" applyFont="1" applyBorder="1" applyAlignment="1">
      <alignment horizontal="center"/>
    </xf>
    <xf numFmtId="0" fontId="16" fillId="0" borderId="0" xfId="3" applyFont="1" applyBorder="1" applyAlignment="1"/>
    <xf numFmtId="0" fontId="12" fillId="0" borderId="0" xfId="3" applyFont="1" applyBorder="1" applyAlignment="1">
      <alignment horizontal="distributed" vertical="center"/>
    </xf>
    <xf numFmtId="0" fontId="9" fillId="0" borderId="0" xfId="3" applyFont="1" applyBorder="1" applyAlignment="1"/>
    <xf numFmtId="0" fontId="12" fillId="0" borderId="0" xfId="3" applyFont="1" applyBorder="1" applyAlignment="1">
      <alignment horizontal="distributed" vertical="top"/>
    </xf>
    <xf numFmtId="37" fontId="12" fillId="0" borderId="0" xfId="3" applyNumberFormat="1" applyFont="1" applyBorder="1" applyAlignment="1" applyProtection="1">
      <alignment horizontal="center"/>
    </xf>
    <xf numFmtId="6" fontId="12" fillId="0" borderId="0" xfId="7" applyFont="1" applyBorder="1" applyAlignment="1">
      <alignment horizontal="center" vertical="top"/>
    </xf>
    <xf numFmtId="37" fontId="12" fillId="0" borderId="0" xfId="3" applyNumberFormat="1" applyFont="1" applyBorder="1" applyAlignment="1" applyProtection="1">
      <alignment horizontal="right"/>
    </xf>
    <xf numFmtId="177" fontId="9" fillId="0" borderId="0" xfId="3" applyNumberFormat="1" applyFont="1" applyBorder="1" applyAlignment="1"/>
    <xf numFmtId="37" fontId="12" fillId="0" borderId="0" xfId="3" applyNumberFormat="1" applyFont="1" applyBorder="1" applyAlignment="1" applyProtection="1"/>
    <xf numFmtId="0" fontId="12" fillId="0" borderId="0" xfId="3" applyFont="1" applyBorder="1" applyAlignment="1">
      <alignment horizontal="centerContinuous" vertical="center"/>
    </xf>
    <xf numFmtId="0" fontId="12" fillId="0" borderId="0" xfId="3" applyFont="1" applyBorder="1" applyAlignment="1">
      <alignment horizontal="distributed"/>
    </xf>
    <xf numFmtId="0" fontId="9" fillId="0" borderId="0" xfId="3" applyFont="1" applyBorder="1" applyAlignment="1">
      <alignment horizontal="distributed"/>
    </xf>
    <xf numFmtId="0" fontId="12" fillId="0" borderId="0" xfId="3" applyFont="1" applyBorder="1" applyAlignment="1">
      <alignment horizontal="right"/>
    </xf>
    <xf numFmtId="0" fontId="9" fillId="0" borderId="0" xfId="3" applyFont="1" applyBorder="1" applyAlignment="1">
      <alignment horizontal="center" vertical="center"/>
    </xf>
    <xf numFmtId="0" fontId="12" fillId="0" borderId="0" xfId="3" applyFont="1" applyBorder="1" applyAlignment="1">
      <alignment horizontal="center" vertical="top"/>
    </xf>
    <xf numFmtId="0" fontId="4" fillId="0" borderId="0" xfId="3" applyFont="1" applyBorder="1" applyAlignment="1">
      <alignment vertical="center"/>
    </xf>
    <xf numFmtId="0" fontId="13" fillId="0" borderId="0" xfId="8" applyFont="1" applyBorder="1" applyAlignment="1" applyProtection="1"/>
    <xf numFmtId="0" fontId="4" fillId="0" borderId="1" xfId="3" applyFont="1" applyBorder="1" applyAlignment="1">
      <alignment vertical="center"/>
    </xf>
    <xf numFmtId="0" fontId="9" fillId="0" borderId="0" xfId="3" applyFont="1" applyAlignment="1">
      <alignment vertical="center"/>
    </xf>
    <xf numFmtId="0" fontId="9" fillId="0" borderId="3" xfId="3" applyFont="1" applyBorder="1" applyAlignment="1">
      <alignment horizontal="center" vertical="center"/>
    </xf>
    <xf numFmtId="0" fontId="9" fillId="0" borderId="14" xfId="3" applyFont="1" applyBorder="1" applyAlignment="1">
      <alignment vertical="center"/>
    </xf>
    <xf numFmtId="0" fontId="9" fillId="0" borderId="3" xfId="3" quotePrefix="1" applyFont="1" applyBorder="1" applyAlignment="1">
      <alignment horizontal="center" vertical="center"/>
    </xf>
    <xf numFmtId="0" fontId="9" fillId="0" borderId="28" xfId="3" quotePrefix="1" applyFont="1" applyBorder="1" applyAlignment="1">
      <alignment horizontal="center" vertical="center"/>
    </xf>
    <xf numFmtId="0" fontId="9" fillId="0" borderId="6" xfId="3" applyFont="1" applyBorder="1" applyAlignment="1">
      <alignment vertical="center"/>
    </xf>
    <xf numFmtId="0" fontId="9" fillId="0" borderId="7" xfId="3" applyFont="1" applyBorder="1" applyAlignment="1">
      <alignment vertical="center"/>
    </xf>
    <xf numFmtId="37" fontId="15" fillId="0" borderId="6" xfId="3" applyNumberFormat="1" applyFont="1" applyBorder="1" applyAlignment="1">
      <alignment horizontal="right" vertical="center"/>
    </xf>
    <xf numFmtId="37" fontId="15" fillId="0" borderId="1" xfId="3" applyNumberFormat="1" applyFont="1" applyBorder="1" applyAlignment="1">
      <alignment horizontal="right"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37" fontId="15" fillId="0" borderId="0" xfId="3" applyNumberFormat="1" applyFont="1" applyBorder="1" applyAlignment="1">
      <alignment horizontal="right" vertical="center"/>
    </xf>
    <xf numFmtId="0" fontId="9" fillId="0" borderId="14" xfId="3" applyFont="1" applyBorder="1" applyAlignment="1">
      <alignment horizontal="center" vertical="center"/>
    </xf>
    <xf numFmtId="180" fontId="15" fillId="0" borderId="0" xfId="3" applyNumberFormat="1" applyFont="1" applyBorder="1" applyAlignment="1">
      <alignment horizontal="right" vertical="center"/>
    </xf>
    <xf numFmtId="179" fontId="15" fillId="0" borderId="0" xfId="3" applyNumberFormat="1" applyFont="1" applyBorder="1" applyAlignment="1">
      <alignment horizontal="right" vertical="center"/>
    </xf>
    <xf numFmtId="181" fontId="15" fillId="0" borderId="0" xfId="3" applyNumberFormat="1" applyFont="1" applyBorder="1" applyAlignment="1">
      <alignment horizontal="right" vertical="center"/>
    </xf>
    <xf numFmtId="181" fontId="15" fillId="0" borderId="1" xfId="3" applyNumberFormat="1" applyFont="1" applyBorder="1" applyAlignment="1">
      <alignment horizontal="right" vertical="center"/>
    </xf>
    <xf numFmtId="177" fontId="9" fillId="0" borderId="0" xfId="3" applyNumberFormat="1" applyFont="1" applyBorder="1"/>
    <xf numFmtId="0" fontId="4" fillId="0" borderId="8" xfId="3" applyFont="1" applyBorder="1" applyAlignment="1">
      <alignment vertical="center"/>
    </xf>
    <xf numFmtId="37" fontId="15" fillId="0" borderId="0" xfId="3" applyNumberFormat="1" applyFont="1" applyBorder="1" applyAlignment="1">
      <alignment vertical="center"/>
    </xf>
    <xf numFmtId="37" fontId="15" fillId="0" borderId="1" xfId="3" applyNumberFormat="1" applyFont="1" applyBorder="1" applyAlignment="1">
      <alignment vertical="center"/>
    </xf>
    <xf numFmtId="0" fontId="9" fillId="0" borderId="1" xfId="3" applyFont="1" applyBorder="1" applyAlignment="1">
      <alignment horizontal="right" vertical="center"/>
    </xf>
    <xf numFmtId="0" fontId="9" fillId="0" borderId="31" xfId="3" applyFont="1" applyFill="1" applyBorder="1" applyAlignment="1">
      <alignment horizontal="center" vertical="center"/>
    </xf>
    <xf numFmtId="0" fontId="9" fillId="0" borderId="0" xfId="3" applyFont="1" applyFill="1" applyBorder="1" applyAlignment="1">
      <alignment horizontal="distributed" vertical="center"/>
    </xf>
    <xf numFmtId="0" fontId="18" fillId="0" borderId="0" xfId="3" applyFont="1" applyFill="1" applyBorder="1" applyAlignment="1">
      <alignment horizontal="distributed" vertical="center"/>
    </xf>
    <xf numFmtId="0" fontId="9" fillId="0" borderId="0" xfId="3" applyFont="1" applyFill="1" applyBorder="1" applyAlignment="1">
      <alignment horizontal="distributed" vertical="center" wrapText="1"/>
    </xf>
    <xf numFmtId="0" fontId="4" fillId="0" borderId="0" xfId="3" applyFont="1" applyFill="1" applyBorder="1" applyAlignment="1">
      <alignment horizontal="distributed" vertical="center"/>
    </xf>
    <xf numFmtId="0" fontId="4" fillId="0" borderId="0" xfId="3" applyFont="1" applyFill="1" applyBorder="1" applyAlignment="1">
      <alignment horizontal="distributed" vertical="center" wrapText="1"/>
    </xf>
    <xf numFmtId="0" fontId="15" fillId="0" borderId="30" xfId="3" applyFont="1" applyFill="1" applyBorder="1" applyAlignment="1">
      <alignment horizontal="left" vertical="center"/>
    </xf>
    <xf numFmtId="0" fontId="4" fillId="0" borderId="32" xfId="3" applyFont="1" applyFill="1" applyBorder="1" applyAlignment="1">
      <alignment vertical="center" shrinkToFit="1"/>
    </xf>
    <xf numFmtId="0" fontId="4" fillId="0" borderId="33" xfId="3" applyFont="1" applyFill="1" applyBorder="1" applyAlignment="1">
      <alignment vertical="center"/>
    </xf>
    <xf numFmtId="0" fontId="4" fillId="0" borderId="34" xfId="3" applyFont="1" applyFill="1" applyBorder="1" applyAlignment="1">
      <alignment horizontal="center" vertical="center"/>
    </xf>
    <xf numFmtId="0" fontId="4" fillId="0" borderId="34" xfId="3" applyFont="1" applyFill="1" applyBorder="1" applyAlignment="1">
      <alignment vertical="center"/>
    </xf>
    <xf numFmtId="0" fontId="4" fillId="0" borderId="34" xfId="3" applyFont="1" applyFill="1" applyBorder="1" applyAlignment="1">
      <alignment horizontal="distributed" vertical="center"/>
    </xf>
    <xf numFmtId="0" fontId="18" fillId="0" borderId="34" xfId="3" applyFont="1" applyFill="1" applyBorder="1" applyAlignment="1">
      <alignment vertical="center" shrinkToFit="1"/>
    </xf>
    <xf numFmtId="177" fontId="9" fillId="0" borderId="0" xfId="3" applyNumberFormat="1" applyFont="1" applyBorder="1" applyAlignment="1">
      <alignment vertical="center"/>
    </xf>
    <xf numFmtId="0" fontId="4" fillId="0" borderId="0" xfId="3" applyFont="1" applyFill="1" applyBorder="1" applyAlignment="1">
      <alignment horizontal="center" vertical="center" shrinkToFit="1"/>
    </xf>
    <xf numFmtId="37" fontId="9" fillId="0" borderId="21" xfId="3" applyNumberFormat="1" applyFont="1" applyFill="1" applyBorder="1" applyAlignment="1" applyProtection="1">
      <alignment vertical="center"/>
    </xf>
    <xf numFmtId="177" fontId="9" fillId="0" borderId="22" xfId="3" applyNumberFormat="1" applyFont="1" applyFill="1" applyBorder="1" applyAlignment="1" applyProtection="1">
      <alignment horizontal="right" vertical="center"/>
    </xf>
    <xf numFmtId="177" fontId="9" fillId="0" borderId="22" xfId="3" applyNumberFormat="1" applyFont="1" applyFill="1" applyBorder="1" applyAlignment="1">
      <alignment horizontal="right" vertical="center"/>
    </xf>
    <xf numFmtId="177" fontId="4" fillId="0" borderId="22" xfId="3" applyNumberFormat="1" applyFont="1" applyFill="1" applyBorder="1" applyAlignment="1"/>
    <xf numFmtId="177" fontId="4" fillId="0" borderId="22" xfId="3" applyNumberFormat="1" applyFont="1" applyBorder="1"/>
    <xf numFmtId="177" fontId="4" fillId="0" borderId="22" xfId="3" applyNumberFormat="1" applyFont="1" applyBorder="1" applyAlignment="1">
      <alignment horizontal="right" vertical="center"/>
    </xf>
    <xf numFmtId="177" fontId="4" fillId="0" borderId="22" xfId="3" applyNumberFormat="1" applyFont="1" applyBorder="1" applyAlignment="1">
      <alignment vertical="center"/>
    </xf>
    <xf numFmtId="177" fontId="4" fillId="0" borderId="35" xfId="3" applyNumberFormat="1" applyFont="1" applyBorder="1" applyAlignment="1">
      <alignment vertical="center"/>
    </xf>
    <xf numFmtId="0" fontId="4" fillId="0" borderId="6" xfId="3" applyFont="1" applyFill="1" applyBorder="1" applyAlignment="1">
      <alignment horizontal="center" vertical="center" shrinkToFit="1"/>
    </xf>
    <xf numFmtId="37" fontId="9" fillId="0" borderId="0" xfId="3" applyNumberFormat="1" applyFont="1" applyFill="1" applyBorder="1" applyAlignment="1" applyProtection="1">
      <alignment vertical="center"/>
    </xf>
    <xf numFmtId="177" fontId="9" fillId="0" borderId="0" xfId="3" applyNumberFormat="1" applyFont="1" applyFill="1" applyBorder="1" applyAlignment="1" applyProtection="1">
      <alignment horizontal="right" vertical="center"/>
    </xf>
    <xf numFmtId="177" fontId="9" fillId="0" borderId="0" xfId="3" applyNumberFormat="1" applyFont="1" applyFill="1" applyBorder="1" applyAlignment="1">
      <alignment horizontal="right" vertical="center"/>
    </xf>
    <xf numFmtId="177" fontId="4" fillId="0" borderId="0" xfId="3" applyNumberFormat="1" applyFont="1" applyFill="1" applyBorder="1" applyAlignment="1"/>
    <xf numFmtId="177" fontId="4" fillId="0" borderId="0" xfId="3" applyNumberFormat="1" applyFont="1" applyBorder="1"/>
    <xf numFmtId="177" fontId="9" fillId="0" borderId="8" xfId="3" applyNumberFormat="1" applyFont="1" applyBorder="1" applyAlignment="1">
      <alignment vertical="center"/>
    </xf>
    <xf numFmtId="0" fontId="11" fillId="0" borderId="29" xfId="3" applyFont="1" applyFill="1" applyBorder="1" applyAlignment="1">
      <alignment vertical="center"/>
    </xf>
    <xf numFmtId="177" fontId="9" fillId="0" borderId="8" xfId="3" applyNumberFormat="1" applyFont="1" applyBorder="1" applyAlignment="1">
      <alignment horizontal="right" vertical="center"/>
    </xf>
    <xf numFmtId="0" fontId="9" fillId="0" borderId="7" xfId="3" applyFont="1" applyBorder="1" applyAlignment="1">
      <alignment horizontal="center" vertical="center" wrapText="1"/>
    </xf>
    <xf numFmtId="177" fontId="9" fillId="0" borderId="34" xfId="3" applyNumberFormat="1" applyFont="1" applyFill="1" applyBorder="1" applyAlignment="1" applyProtection="1">
      <alignment horizontal="right" vertical="center"/>
    </xf>
    <xf numFmtId="177" fontId="9" fillId="0" borderId="34" xfId="3" applyNumberFormat="1" applyFont="1" applyFill="1" applyBorder="1" applyAlignment="1">
      <alignment horizontal="right" vertical="center"/>
    </xf>
    <xf numFmtId="177" fontId="4" fillId="0" borderId="8" xfId="3" applyNumberFormat="1" applyFont="1" applyBorder="1"/>
    <xf numFmtId="0" fontId="4" fillId="0" borderId="38" xfId="3" applyFont="1" applyFill="1" applyBorder="1" applyAlignment="1">
      <alignment horizontal="center" vertical="center"/>
    </xf>
    <xf numFmtId="0" fontId="4" fillId="0" borderId="39" xfId="3" applyFont="1" applyFill="1" applyBorder="1" applyAlignment="1">
      <alignment horizontal="center" vertical="center"/>
    </xf>
    <xf numFmtId="37" fontId="4" fillId="0" borderId="40" xfId="3" applyNumberFormat="1" applyFont="1" applyFill="1" applyBorder="1" applyAlignment="1" applyProtection="1">
      <alignment vertical="center"/>
    </xf>
    <xf numFmtId="177" fontId="4" fillId="0" borderId="40" xfId="3" applyNumberFormat="1" applyFont="1" applyFill="1" applyBorder="1" applyAlignment="1" applyProtection="1">
      <alignment vertical="center"/>
    </xf>
    <xf numFmtId="0" fontId="4" fillId="0" borderId="40" xfId="3" applyFont="1" applyFill="1" applyBorder="1" applyAlignment="1">
      <alignment horizontal="center" vertical="center"/>
    </xf>
    <xf numFmtId="177" fontId="4" fillId="0" borderId="40" xfId="3" applyNumberFormat="1" applyFont="1" applyFill="1" applyBorder="1" applyAlignment="1" applyProtection="1">
      <alignment horizontal="center" vertical="center"/>
    </xf>
    <xf numFmtId="177" fontId="4" fillId="0" borderId="41" xfId="3" applyNumberFormat="1" applyFont="1" applyFill="1" applyBorder="1" applyAlignment="1" applyProtection="1">
      <alignment vertical="center"/>
    </xf>
    <xf numFmtId="0" fontId="11" fillId="0" borderId="1" xfId="3" applyFont="1" applyFill="1" applyBorder="1" applyAlignment="1">
      <alignment vertical="center"/>
    </xf>
    <xf numFmtId="37" fontId="9" fillId="0" borderId="22" xfId="3" applyNumberFormat="1" applyFont="1" applyBorder="1" applyAlignment="1">
      <alignment horizontal="center" vertical="center"/>
    </xf>
    <xf numFmtId="0" fontId="9" fillId="0" borderId="22" xfId="3" applyFont="1" applyBorder="1" applyAlignment="1">
      <alignment horizontal="distributed" vertical="center"/>
    </xf>
    <xf numFmtId="37" fontId="9" fillId="0" borderId="22" xfId="3" applyNumberFormat="1" applyFont="1" applyBorder="1" applyAlignment="1">
      <alignment horizontal="distributed" vertical="center"/>
    </xf>
    <xf numFmtId="37" fontId="9" fillId="0" borderId="22" xfId="3" applyNumberFormat="1" applyFont="1" applyFill="1" applyBorder="1" applyAlignment="1" applyProtection="1">
      <alignment horizontal="center" vertical="center"/>
    </xf>
    <xf numFmtId="0" fontId="9" fillId="0" borderId="8" xfId="3" applyFont="1" applyFill="1" applyBorder="1" applyAlignment="1">
      <alignment horizontal="distributed" vertical="center"/>
    </xf>
    <xf numFmtId="0" fontId="19" fillId="0" borderId="0" xfId="3" applyFont="1" applyFill="1" applyBorder="1" applyAlignment="1">
      <alignment horizontal="left" vertical="center"/>
    </xf>
    <xf numFmtId="0" fontId="20" fillId="0" borderId="0" xfId="3" applyFont="1" applyFill="1" applyAlignment="1">
      <alignment vertical="center"/>
    </xf>
    <xf numFmtId="177" fontId="9" fillId="0" borderId="0" xfId="3" applyNumberFormat="1" applyFont="1" applyAlignment="1">
      <alignment vertical="center"/>
    </xf>
    <xf numFmtId="0" fontId="9" fillId="0" borderId="0" xfId="3" applyFont="1" applyFill="1" applyBorder="1" applyAlignment="1">
      <alignment vertical="center"/>
    </xf>
    <xf numFmtId="177" fontId="9" fillId="0" borderId="0" xfId="3" applyNumberFormat="1" applyFont="1" applyFill="1" applyAlignment="1" applyProtection="1">
      <alignment vertical="center"/>
    </xf>
    <xf numFmtId="0" fontId="4" fillId="0" borderId="30" xfId="3" applyFont="1" applyFill="1" applyBorder="1" applyAlignment="1">
      <alignment vertical="center"/>
    </xf>
    <xf numFmtId="0" fontId="4" fillId="0" borderId="30" xfId="3" applyFont="1" applyFill="1" applyBorder="1" applyAlignment="1">
      <alignment horizontal="left" vertical="center"/>
    </xf>
    <xf numFmtId="182" fontId="9" fillId="0" borderId="0" xfId="3" applyNumberFormat="1" applyFont="1" applyFill="1" applyBorder="1" applyAlignment="1">
      <alignment horizontal="right" vertical="center"/>
    </xf>
    <xf numFmtId="0" fontId="4" fillId="0" borderId="40" xfId="3" applyFont="1" applyFill="1" applyBorder="1" applyAlignment="1">
      <alignment vertical="center"/>
    </xf>
    <xf numFmtId="0" fontId="9" fillId="0" borderId="22" xfId="3" applyFont="1" applyFill="1" applyBorder="1" applyAlignment="1">
      <alignment vertical="center"/>
    </xf>
    <xf numFmtId="0" fontId="9" fillId="0" borderId="30" xfId="3" applyFont="1" applyFill="1" applyBorder="1" applyAlignment="1">
      <alignment vertical="center"/>
    </xf>
    <xf numFmtId="0" fontId="9" fillId="0" borderId="0" xfId="3" applyFont="1" applyFill="1" applyAlignment="1">
      <alignment horizontal="distributed" vertical="center"/>
    </xf>
    <xf numFmtId="0" fontId="9" fillId="0" borderId="30" xfId="3" applyFont="1" applyFill="1" applyBorder="1" applyAlignment="1">
      <alignment horizontal="distributed" vertical="center"/>
    </xf>
    <xf numFmtId="0" fontId="4" fillId="0" borderId="34" xfId="3" applyFont="1" applyFill="1" applyBorder="1" applyAlignment="1">
      <alignment vertical="center" shrinkToFit="1"/>
    </xf>
    <xf numFmtId="0" fontId="4" fillId="0" borderId="44" xfId="3" applyFont="1" applyFill="1" applyBorder="1" applyAlignment="1">
      <alignment vertical="center"/>
    </xf>
    <xf numFmtId="0" fontId="4" fillId="0" borderId="34" xfId="3" applyFont="1" applyFill="1" applyBorder="1" applyAlignment="1"/>
    <xf numFmtId="0" fontId="4" fillId="0" borderId="45" xfId="3" applyFont="1" applyFill="1" applyBorder="1" applyAlignment="1">
      <alignment vertical="center"/>
    </xf>
    <xf numFmtId="0" fontId="4" fillId="0" borderId="2" xfId="3" applyFont="1" applyFill="1" applyBorder="1" applyAlignment="1">
      <alignment horizontal="center" vertical="center" shrinkToFit="1"/>
    </xf>
    <xf numFmtId="0" fontId="9" fillId="0" borderId="4" xfId="3" applyFont="1" applyBorder="1" applyAlignment="1">
      <alignment horizontal="center" vertical="center"/>
    </xf>
    <xf numFmtId="0" fontId="4" fillId="0" borderId="10" xfId="3" applyFont="1" applyFill="1" applyBorder="1" applyAlignment="1"/>
    <xf numFmtId="177" fontId="9" fillId="0" borderId="6" xfId="3" applyNumberFormat="1" applyFont="1" applyFill="1" applyBorder="1" applyAlignment="1" applyProtection="1">
      <alignment vertical="center"/>
    </xf>
    <xf numFmtId="0" fontId="4" fillId="0" borderId="22" xfId="3" applyFont="1" applyFill="1" applyBorder="1" applyAlignment="1"/>
    <xf numFmtId="177" fontId="9" fillId="0" borderId="0" xfId="3" applyNumberFormat="1" applyFont="1" applyFill="1" applyBorder="1" applyAlignment="1" applyProtection="1">
      <alignment vertical="center"/>
    </xf>
    <xf numFmtId="177" fontId="18" fillId="0" borderId="0" xfId="4" applyNumberFormat="1" applyFont="1" applyFill="1" applyBorder="1" applyAlignment="1">
      <alignment vertical="center"/>
    </xf>
    <xf numFmtId="37" fontId="9" fillId="0" borderId="0" xfId="1" applyNumberFormat="1" applyFont="1" applyFill="1" applyAlignment="1">
      <alignment vertical="center"/>
    </xf>
    <xf numFmtId="37" fontId="9" fillId="0" borderId="0" xfId="3" applyNumberFormat="1" applyFont="1" applyFill="1" applyAlignment="1" applyProtection="1">
      <alignment vertical="center"/>
    </xf>
    <xf numFmtId="177" fontId="18" fillId="0" borderId="0" xfId="3" applyNumberFormat="1" applyFont="1" applyFill="1" applyBorder="1" applyAlignment="1">
      <alignment horizontal="left" wrapText="1"/>
    </xf>
    <xf numFmtId="177" fontId="18" fillId="0" borderId="30" xfId="3" applyNumberFormat="1" applyFont="1" applyFill="1" applyBorder="1" applyAlignment="1">
      <alignment vertical="center" wrapText="1"/>
    </xf>
    <xf numFmtId="180" fontId="9" fillId="0" borderId="0" xfId="3" applyNumberFormat="1" applyFont="1" applyFill="1" applyAlignment="1" applyProtection="1">
      <alignment vertical="center"/>
    </xf>
    <xf numFmtId="38" fontId="9" fillId="0" borderId="6" xfId="3" applyNumberFormat="1" applyFont="1" applyBorder="1" applyAlignment="1">
      <alignment vertical="center"/>
    </xf>
    <xf numFmtId="38" fontId="9" fillId="0" borderId="8" xfId="3" applyNumberFormat="1" applyFont="1" applyBorder="1" applyAlignment="1">
      <alignment vertical="center"/>
    </xf>
    <xf numFmtId="38" fontId="9" fillId="0" borderId="0" xfId="3" applyNumberFormat="1" applyFont="1" applyBorder="1" applyAlignment="1">
      <alignment vertical="center"/>
    </xf>
    <xf numFmtId="176" fontId="9" fillId="0" borderId="0" xfId="3" applyNumberFormat="1" applyFont="1" applyBorder="1" applyAlignment="1">
      <alignment vertical="center"/>
    </xf>
    <xf numFmtId="176" fontId="9" fillId="0" borderId="8" xfId="3" applyNumberFormat="1" applyFont="1" applyBorder="1" applyAlignment="1">
      <alignment vertical="center"/>
    </xf>
    <xf numFmtId="0" fontId="9" fillId="0" borderId="49" xfId="3" applyFont="1" applyBorder="1" applyAlignment="1">
      <alignment horizontal="center" vertical="center"/>
    </xf>
    <xf numFmtId="0" fontId="9" fillId="0" borderId="5" xfId="3" quotePrefix="1" applyFont="1" applyBorder="1" applyAlignment="1">
      <alignment horizontal="center" vertical="center"/>
    </xf>
    <xf numFmtId="0" fontId="9" fillId="0" borderId="1" xfId="3" applyFont="1" applyBorder="1" applyAlignment="1">
      <alignment vertical="center"/>
    </xf>
    <xf numFmtId="0" fontId="9" fillId="0" borderId="50" xfId="3" applyFont="1" applyBorder="1" applyAlignment="1">
      <alignment horizontal="center" vertical="center"/>
    </xf>
    <xf numFmtId="37" fontId="9" fillId="0" borderId="0" xfId="3" applyNumberFormat="1" applyFont="1" applyBorder="1" applyAlignment="1" applyProtection="1">
      <alignment horizontal="right" vertical="center"/>
    </xf>
    <xf numFmtId="37" fontId="9" fillId="0" borderId="6" xfId="3" applyNumberFormat="1" applyFont="1" applyBorder="1" applyAlignment="1" applyProtection="1">
      <alignment horizontal="right" vertical="center"/>
    </xf>
    <xf numFmtId="37" fontId="9" fillId="0" borderId="8" xfId="3" applyNumberFormat="1" applyFont="1" applyBorder="1" applyAlignment="1" applyProtection="1">
      <alignment horizontal="right" vertical="center"/>
    </xf>
    <xf numFmtId="37" fontId="9" fillId="0" borderId="50" xfId="3" applyNumberFormat="1" applyFont="1" applyBorder="1" applyAlignment="1" applyProtection="1">
      <alignment horizontal="center" vertical="center"/>
    </xf>
    <xf numFmtId="0" fontId="15" fillId="0" borderId="8" xfId="3" applyFont="1" applyBorder="1" applyAlignment="1">
      <alignment horizontal="right" vertical="center"/>
    </xf>
    <xf numFmtId="0" fontId="9" fillId="0" borderId="51" xfId="3" applyFont="1" applyBorder="1" applyAlignment="1">
      <alignment horizontal="center" vertical="center"/>
    </xf>
    <xf numFmtId="0" fontId="9" fillId="0" borderId="8" xfId="3" applyFont="1" applyBorder="1" applyAlignment="1">
      <alignment vertical="center"/>
    </xf>
    <xf numFmtId="38" fontId="4" fillId="0" borderId="0" xfId="3" applyNumberFormat="1" applyFont="1" applyBorder="1" applyAlignment="1"/>
    <xf numFmtId="0" fontId="15" fillId="0" borderId="3" xfId="3" applyFont="1" applyBorder="1" applyAlignment="1">
      <alignment horizontal="center" vertical="center"/>
    </xf>
    <xf numFmtId="0" fontId="15" fillId="0" borderId="3" xfId="4" quotePrefix="1" applyFont="1" applyFill="1" applyBorder="1" applyAlignment="1">
      <alignment horizontal="center" vertical="center"/>
    </xf>
    <xf numFmtId="0" fontId="15" fillId="0" borderId="28" xfId="3" quotePrefix="1" applyFont="1" applyBorder="1" applyAlignment="1">
      <alignment horizontal="center" vertical="center"/>
    </xf>
    <xf numFmtId="0" fontId="15" fillId="0" borderId="7" xfId="3" applyFont="1" applyFill="1" applyBorder="1" applyAlignment="1">
      <alignment horizontal="center" vertical="center"/>
    </xf>
    <xf numFmtId="38" fontId="15" fillId="0" borderId="6" xfId="1" applyFont="1" applyFill="1" applyBorder="1" applyAlignment="1">
      <alignment vertical="center"/>
    </xf>
    <xf numFmtId="3" fontId="15" fillId="0" borderId="6" xfId="3" applyNumberFormat="1" applyFont="1" applyFill="1" applyBorder="1" applyAlignment="1"/>
    <xf numFmtId="3" fontId="15" fillId="0" borderId="1" xfId="3" applyNumberFormat="1" applyFont="1" applyFill="1" applyBorder="1" applyAlignment="1"/>
    <xf numFmtId="3" fontId="4" fillId="0" borderId="0" xfId="3" applyNumberFormat="1" applyFont="1" applyBorder="1" applyAlignment="1"/>
    <xf numFmtId="3" fontId="15" fillId="0" borderId="0" xfId="3" applyNumberFormat="1" applyFont="1" applyFill="1" applyBorder="1" applyAlignment="1"/>
    <xf numFmtId="0" fontId="15" fillId="0" borderId="0" xfId="3" applyFont="1" applyFill="1" applyBorder="1" applyAlignment="1"/>
    <xf numFmtId="0" fontId="15" fillId="0" borderId="1" xfId="3" applyFont="1" applyFill="1" applyBorder="1" applyAlignment="1"/>
    <xf numFmtId="0" fontId="17" fillId="0" borderId="0" xfId="3" applyFont="1" applyAlignment="1">
      <alignment vertical="center"/>
    </xf>
    <xf numFmtId="0" fontId="4" fillId="0" borderId="52" xfId="3" applyFont="1" applyBorder="1" applyAlignment="1">
      <alignment horizontal="center" vertical="center"/>
    </xf>
    <xf numFmtId="0" fontId="4" fillId="0" borderId="54" xfId="3" applyFont="1" applyBorder="1" applyAlignment="1">
      <alignment horizontal="center" vertical="center"/>
    </xf>
    <xf numFmtId="37" fontId="4" fillId="0" borderId="0" xfId="3" applyNumberFormat="1" applyFont="1" applyBorder="1" applyAlignment="1">
      <alignment horizontal="right" vertical="center"/>
    </xf>
    <xf numFmtId="37" fontId="4" fillId="0" borderId="8" xfId="3" applyNumberFormat="1" applyFont="1" applyBorder="1" applyAlignment="1">
      <alignment horizontal="right" vertical="center"/>
    </xf>
    <xf numFmtId="37" fontId="4" fillId="0" borderId="8" xfId="3" applyNumberFormat="1" applyFont="1" applyBorder="1" applyAlignment="1">
      <alignment horizontal="distributed" vertical="center"/>
    </xf>
    <xf numFmtId="37" fontId="4" fillId="0" borderId="0" xfId="3" applyNumberFormat="1" applyFont="1" applyAlignment="1">
      <alignment horizontal="distributed" vertical="center"/>
    </xf>
    <xf numFmtId="0" fontId="4" fillId="0" borderId="7" xfId="3" applyFont="1" applyBorder="1" applyAlignment="1">
      <alignment horizontal="center" vertical="center"/>
    </xf>
    <xf numFmtId="0" fontId="11" fillId="0" borderId="0" xfId="3" applyFont="1"/>
    <xf numFmtId="0" fontId="17" fillId="0" borderId="1" xfId="3" applyFont="1" applyBorder="1" applyAlignment="1">
      <alignment vertical="center"/>
    </xf>
    <xf numFmtId="0" fontId="9" fillId="0" borderId="3" xfId="3" applyFont="1" applyBorder="1" applyAlignment="1">
      <alignment horizontal="distributed" vertical="center"/>
    </xf>
    <xf numFmtId="0" fontId="9" fillId="0" borderId="5" xfId="3" applyFont="1" applyBorder="1" applyAlignment="1">
      <alignment horizontal="distributed" vertical="center"/>
    </xf>
    <xf numFmtId="37" fontId="9" fillId="0" borderId="22" xfId="3" applyNumberFormat="1" applyFont="1" applyBorder="1" applyAlignment="1">
      <alignment horizontal="right" vertical="center"/>
    </xf>
    <xf numFmtId="37" fontId="9" fillId="0" borderId="0" xfId="3" applyNumberFormat="1" applyFont="1" applyAlignment="1">
      <alignment horizontal="right" vertical="center"/>
    </xf>
    <xf numFmtId="0" fontId="9" fillId="0" borderId="0" xfId="3" applyFont="1" applyBorder="1" applyAlignment="1">
      <alignment horizontal="right" vertical="center"/>
    </xf>
    <xf numFmtId="37" fontId="9" fillId="0" borderId="8" xfId="3" applyNumberFormat="1" applyFont="1" applyBorder="1" applyAlignment="1">
      <alignment horizontal="right" vertical="center"/>
    </xf>
    <xf numFmtId="38" fontId="4" fillId="0" borderId="0" xfId="3" applyNumberFormat="1" applyFont="1" applyBorder="1"/>
    <xf numFmtId="0" fontId="9" fillId="0" borderId="44" xfId="3" applyFont="1" applyBorder="1" applyAlignment="1">
      <alignment horizontal="center" vertical="center"/>
    </xf>
    <xf numFmtId="0" fontId="9" fillId="0" borderId="34" xfId="3" applyFont="1" applyBorder="1" applyAlignment="1">
      <alignment horizontal="center" vertical="center"/>
    </xf>
    <xf numFmtId="0" fontId="9" fillId="0" borderId="34" xfId="3" quotePrefix="1" applyFont="1" applyBorder="1" applyAlignment="1">
      <alignment horizontal="center" vertical="center"/>
    </xf>
    <xf numFmtId="0" fontId="9" fillId="0" borderId="34" xfId="3" applyFont="1" applyBorder="1" applyAlignment="1">
      <alignment vertical="center"/>
    </xf>
    <xf numFmtId="55" fontId="9" fillId="0" borderId="45" xfId="3" quotePrefix="1" applyNumberFormat="1" applyFont="1" applyBorder="1" applyAlignment="1">
      <alignment horizontal="center" vertical="center"/>
    </xf>
    <xf numFmtId="55" fontId="9" fillId="0" borderId="0" xfId="3" quotePrefix="1" applyNumberFormat="1" applyFont="1" applyAlignment="1">
      <alignment horizontal="center" vertical="center"/>
    </xf>
    <xf numFmtId="55" fontId="9" fillId="0" borderId="0" xfId="3" applyNumberFormat="1" applyFont="1" applyBorder="1" applyAlignment="1">
      <alignment vertical="center"/>
    </xf>
    <xf numFmtId="0" fontId="9" fillId="0" borderId="39" xfId="3" applyFont="1" applyBorder="1" applyAlignment="1">
      <alignment horizontal="center" vertical="center"/>
    </xf>
    <xf numFmtId="38" fontId="9" fillId="0" borderId="22" xfId="3" applyNumberFormat="1" applyFont="1" applyBorder="1" applyAlignment="1">
      <alignment vertical="center"/>
    </xf>
    <xf numFmtId="38" fontId="9" fillId="0" borderId="35" xfId="3" applyNumberFormat="1" applyFont="1" applyBorder="1" applyAlignment="1">
      <alignment vertical="center"/>
    </xf>
    <xf numFmtId="0" fontId="9" fillId="0" borderId="8" xfId="3" applyFont="1" applyBorder="1" applyAlignment="1">
      <alignment horizontal="right" vertical="center"/>
    </xf>
    <xf numFmtId="0" fontId="4" fillId="0" borderId="1" xfId="3" applyFont="1" applyBorder="1"/>
    <xf numFmtId="37" fontId="15" fillId="0" borderId="6" xfId="3" applyNumberFormat="1" applyFont="1" applyBorder="1" applyAlignment="1">
      <alignment vertical="center"/>
    </xf>
    <xf numFmtId="37" fontId="15" fillId="0" borderId="29" xfId="3" applyNumberFormat="1" applyFont="1" applyBorder="1" applyAlignment="1">
      <alignment vertical="center"/>
    </xf>
    <xf numFmtId="0" fontId="9" fillId="0" borderId="11" xfId="3" applyFont="1" applyBorder="1" applyAlignment="1">
      <alignment horizontal="center" vertical="center" shrinkToFit="1"/>
    </xf>
    <xf numFmtId="0" fontId="9" fillId="0" borderId="7" xfId="3" applyFont="1" applyBorder="1" applyAlignment="1">
      <alignment horizontal="centerContinuous" vertical="center" shrinkToFit="1"/>
    </xf>
    <xf numFmtId="0" fontId="9" fillId="0" borderId="7" xfId="3" applyFont="1" applyBorder="1" applyAlignment="1">
      <alignment horizontal="center" vertical="center" shrinkToFit="1"/>
    </xf>
    <xf numFmtId="0" fontId="4" fillId="0" borderId="1" xfId="3" applyFont="1" applyBorder="1" applyAlignment="1">
      <alignment horizontal="right"/>
    </xf>
    <xf numFmtId="0" fontId="9" fillId="0" borderId="9" xfId="3" applyFont="1" applyBorder="1" applyAlignment="1">
      <alignment vertical="center"/>
    </xf>
    <xf numFmtId="37" fontId="15" fillId="0" borderId="29" xfId="3" applyNumberFormat="1" applyFont="1" applyBorder="1" applyAlignment="1">
      <alignment horizontal="right" vertical="center"/>
    </xf>
    <xf numFmtId="0" fontId="9" fillId="0" borderId="16" xfId="3" applyFont="1" applyBorder="1" applyAlignment="1">
      <alignment vertical="center"/>
    </xf>
    <xf numFmtId="0" fontId="4" fillId="0" borderId="1" xfId="3" applyFont="1" applyBorder="1" applyAlignment="1">
      <alignment horizontal="right" vertical="center"/>
    </xf>
    <xf numFmtId="0" fontId="4" fillId="0" borderId="29" xfId="3" applyFont="1" applyBorder="1" applyAlignment="1">
      <alignment vertical="center"/>
    </xf>
    <xf numFmtId="179" fontId="15" fillId="0" borderId="6" xfId="3" applyNumberFormat="1" applyFont="1" applyBorder="1" applyAlignment="1">
      <alignment vertical="center"/>
    </xf>
    <xf numFmtId="179" fontId="15" fillId="0" borderId="0" xfId="3" applyNumberFormat="1" applyFont="1" applyAlignment="1">
      <alignment vertical="center"/>
    </xf>
    <xf numFmtId="179" fontId="15" fillId="0" borderId="29" xfId="3" applyNumberFormat="1" applyFont="1" applyBorder="1" applyAlignment="1">
      <alignment vertical="center"/>
    </xf>
    <xf numFmtId="0" fontId="9" fillId="0" borderId="11" xfId="3" applyFont="1" applyBorder="1" applyAlignment="1">
      <alignment horizontal="center" vertical="center" wrapText="1"/>
    </xf>
    <xf numFmtId="176" fontId="15" fillId="0" borderId="29" xfId="3" applyNumberFormat="1" applyFont="1" applyBorder="1" applyAlignment="1">
      <alignment vertical="center"/>
    </xf>
    <xf numFmtId="176" fontId="15" fillId="0" borderId="0" xfId="3" applyNumberFormat="1" applyFont="1" applyAlignment="1">
      <alignment vertical="center"/>
    </xf>
    <xf numFmtId="177" fontId="9" fillId="0" borderId="0" xfId="3" applyNumberFormat="1" applyFont="1" applyBorder="1" applyAlignment="1">
      <alignment horizontal="distributed" vertical="center"/>
    </xf>
    <xf numFmtId="178" fontId="9" fillId="0" borderId="0" xfId="3" applyNumberFormat="1" applyFont="1" applyAlignment="1">
      <alignment horizontal="right" vertical="center" wrapText="1"/>
    </xf>
    <xf numFmtId="178" fontId="9" fillId="0" borderId="0" xfId="3" applyNumberFormat="1" applyFont="1" applyBorder="1" applyAlignment="1">
      <alignment horizontal="right" vertical="center"/>
    </xf>
    <xf numFmtId="178" fontId="9" fillId="0" borderId="8" xfId="3" applyNumberFormat="1" applyFont="1" applyBorder="1" applyAlignment="1">
      <alignment horizontal="right" vertical="center"/>
    </xf>
    <xf numFmtId="38" fontId="9" fillId="0" borderId="6" xfId="1" applyFont="1" applyBorder="1" applyAlignment="1" applyProtection="1">
      <alignment vertical="center"/>
    </xf>
    <xf numFmtId="38" fontId="9" fillId="0" borderId="64" xfId="1" applyFont="1" applyBorder="1" applyAlignment="1">
      <alignment vertical="center"/>
    </xf>
    <xf numFmtId="38" fontId="9" fillId="0" borderId="0" xfId="1" applyFont="1" applyAlignment="1" applyProtection="1">
      <alignment vertical="center"/>
    </xf>
    <xf numFmtId="38" fontId="9" fillId="0" borderId="29" xfId="3" applyNumberFormat="1" applyFont="1" applyBorder="1" applyAlignment="1">
      <alignment vertical="center"/>
    </xf>
    <xf numFmtId="37" fontId="9" fillId="0" borderId="67" xfId="3" applyNumberFormat="1" applyFont="1" applyBorder="1" applyAlignment="1" applyProtection="1">
      <alignment vertical="center"/>
    </xf>
    <xf numFmtId="38" fontId="9" fillId="0" borderId="67" xfId="1" applyFont="1" applyBorder="1" applyAlignment="1" applyProtection="1">
      <alignment vertical="center"/>
    </xf>
    <xf numFmtId="38" fontId="9" fillId="0" borderId="68" xfId="1" applyFont="1" applyBorder="1" applyAlignment="1">
      <alignment vertical="center"/>
    </xf>
    <xf numFmtId="0" fontId="4" fillId="0" borderId="71" xfId="3" applyFont="1" applyBorder="1" applyAlignment="1"/>
    <xf numFmtId="0" fontId="9" fillId="0" borderId="72" xfId="3" applyFont="1" applyBorder="1" applyAlignment="1">
      <alignment horizontal="distributed" vertical="center"/>
    </xf>
    <xf numFmtId="0" fontId="23" fillId="0" borderId="72" xfId="3" applyFont="1" applyBorder="1" applyAlignment="1">
      <alignment horizontal="distributed" vertical="center"/>
    </xf>
    <xf numFmtId="0" fontId="9" fillId="0" borderId="73" xfId="3" applyFont="1" applyBorder="1" applyAlignment="1">
      <alignment horizontal="distributed" vertical="center"/>
    </xf>
    <xf numFmtId="0" fontId="15" fillId="0" borderId="1" xfId="3" applyFont="1" applyFill="1" applyBorder="1" applyAlignment="1">
      <alignment vertical="center"/>
    </xf>
    <xf numFmtId="0" fontId="15" fillId="0" borderId="0" xfId="3" applyFont="1" applyFill="1" applyAlignment="1">
      <alignment horizontal="centerContinuous" vertical="center"/>
    </xf>
    <xf numFmtId="0" fontId="15" fillId="0" borderId="14" xfId="3" applyFont="1" applyFill="1" applyBorder="1" applyAlignment="1">
      <alignment vertical="center"/>
    </xf>
    <xf numFmtId="0" fontId="15" fillId="0" borderId="0" xfId="4" applyFont="1" applyFill="1" applyAlignment="1">
      <alignment horizontal="left" vertical="center"/>
    </xf>
    <xf numFmtId="0" fontId="15" fillId="0" borderId="0" xfId="4" applyFont="1" applyFill="1" applyAlignment="1">
      <alignment vertical="center"/>
    </xf>
    <xf numFmtId="0" fontId="15" fillId="0" borderId="8" xfId="4" applyFont="1" applyFill="1" applyBorder="1" applyAlignment="1">
      <alignment vertical="center"/>
    </xf>
    <xf numFmtId="0" fontId="15" fillId="0" borderId="30" xfId="3" applyFont="1" applyFill="1" applyBorder="1" applyAlignment="1">
      <alignment vertical="center"/>
    </xf>
    <xf numFmtId="38" fontId="15" fillId="0" borderId="64" xfId="2" applyFont="1" applyFill="1" applyBorder="1" applyAlignment="1">
      <alignment vertical="center"/>
    </xf>
    <xf numFmtId="38" fontId="15" fillId="0" borderId="8" xfId="2" applyFont="1" applyFill="1" applyBorder="1" applyAlignment="1">
      <alignment vertical="center"/>
    </xf>
    <xf numFmtId="1" fontId="15" fillId="0" borderId="0" xfId="4" applyNumberFormat="1" applyFont="1" applyFill="1" applyBorder="1" applyAlignment="1">
      <alignment vertical="center"/>
    </xf>
    <xf numFmtId="181" fontId="15" fillId="0" borderId="0" xfId="2" applyNumberFormat="1" applyFont="1" applyFill="1" applyAlignment="1">
      <alignment vertical="center"/>
    </xf>
    <xf numFmtId="181" fontId="15" fillId="0" borderId="0" xfId="2" quotePrefix="1" applyNumberFormat="1" applyFont="1" applyFill="1" applyAlignment="1">
      <alignment horizontal="right" vertical="center"/>
    </xf>
    <xf numFmtId="179" fontId="15" fillId="0" borderId="8" xfId="2" applyNumberFormat="1" applyFont="1" applyFill="1" applyBorder="1" applyAlignment="1">
      <alignment horizontal="right" vertical="center"/>
    </xf>
    <xf numFmtId="38" fontId="15" fillId="0" borderId="0" xfId="2" applyFont="1" applyFill="1" applyAlignment="1">
      <alignment horizontal="right" vertical="center"/>
    </xf>
    <xf numFmtId="38" fontId="15" fillId="0" borderId="8" xfId="2" applyFont="1" applyFill="1" applyBorder="1" applyAlignment="1">
      <alignment horizontal="right" vertical="center"/>
    </xf>
    <xf numFmtId="0" fontId="9" fillId="0" borderId="14" xfId="3" applyFont="1" applyBorder="1" applyAlignment="1">
      <alignment horizontal="distributed" vertical="center"/>
    </xf>
    <xf numFmtId="37" fontId="9" fillId="0" borderId="7" xfId="3" applyNumberFormat="1" applyFont="1" applyBorder="1" applyAlignment="1">
      <alignment horizontal="center" vertical="center" wrapText="1"/>
    </xf>
    <xf numFmtId="0" fontId="9" fillId="0" borderId="11" xfId="3" applyFont="1" applyBorder="1" applyAlignment="1">
      <alignment horizontal="justify" vertical="center" wrapText="1"/>
    </xf>
    <xf numFmtId="0" fontId="9" fillId="0" borderId="11" xfId="3" applyFont="1" applyBorder="1" applyAlignment="1">
      <alignment horizontal="left" vertical="center"/>
    </xf>
    <xf numFmtId="0" fontId="9" fillId="0" borderId="0" xfId="3" applyFont="1"/>
    <xf numFmtId="0" fontId="9" fillId="0" borderId="8" xfId="3" applyFont="1" applyBorder="1" applyAlignment="1">
      <alignment horizontal="centerContinuous"/>
    </xf>
    <xf numFmtId="0" fontId="9" fillId="3" borderId="0" xfId="3" applyFont="1" applyFill="1"/>
    <xf numFmtId="0" fontId="1" fillId="0" borderId="8" xfId="3" applyFont="1" applyBorder="1" applyAlignment="1">
      <alignment vertical="center"/>
    </xf>
    <xf numFmtId="0" fontId="4" fillId="0" borderId="8" xfId="3" applyFont="1" applyBorder="1"/>
    <xf numFmtId="0" fontId="17" fillId="0" borderId="1" xfId="3" applyFont="1" applyFill="1" applyBorder="1" applyAlignment="1">
      <alignment vertical="center"/>
    </xf>
    <xf numFmtId="0" fontId="34" fillId="0" borderId="7" xfId="3" applyFont="1" applyBorder="1" applyAlignment="1">
      <alignment horizontal="center" vertical="center"/>
    </xf>
    <xf numFmtId="0" fontId="34" fillId="0" borderId="9" xfId="3" applyFont="1" applyBorder="1" applyAlignment="1">
      <alignment horizontal="center" vertical="center"/>
    </xf>
    <xf numFmtId="37" fontId="34" fillId="0" borderId="0" xfId="3" applyNumberFormat="1" applyFont="1" applyBorder="1"/>
    <xf numFmtId="0" fontId="34" fillId="0" borderId="0" xfId="6" applyFont="1" applyBorder="1"/>
    <xf numFmtId="0" fontId="34" fillId="0" borderId="3" xfId="3" applyFont="1" applyBorder="1" applyAlignment="1">
      <alignment horizontal="distributed"/>
    </xf>
    <xf numFmtId="38" fontId="34" fillId="0" borderId="0" xfId="9" applyFont="1" applyBorder="1" applyAlignment="1"/>
    <xf numFmtId="0" fontId="34" fillId="0" borderId="0" xfId="3" applyFont="1" applyAlignment="1">
      <alignment horizontal="centerContinuous"/>
    </xf>
    <xf numFmtId="38" fontId="35" fillId="0" borderId="0" xfId="9" applyFont="1" applyBorder="1" applyAlignment="1"/>
    <xf numFmtId="0" fontId="4" fillId="3" borderId="0" xfId="3" applyFont="1" applyFill="1"/>
    <xf numFmtId="0" fontId="34" fillId="0" borderId="0" xfId="3" applyFont="1"/>
    <xf numFmtId="37" fontId="10" fillId="2" borderId="0" xfId="6" applyNumberFormat="1" applyFont="1" applyFill="1" applyBorder="1" applyAlignment="1" applyProtection="1">
      <alignment horizontal="center" vertical="center"/>
    </xf>
    <xf numFmtId="37" fontId="7" fillId="0" borderId="0" xfId="6" applyNumberFormat="1" applyFont="1" applyBorder="1" applyAlignment="1" applyProtection="1">
      <alignment horizontal="center"/>
    </xf>
    <xf numFmtId="37" fontId="7" fillId="0" borderId="0" xfId="6" applyNumberFormat="1" applyFont="1" applyBorder="1" applyAlignment="1" applyProtection="1"/>
    <xf numFmtId="37" fontId="8" fillId="0" borderId="0" xfId="6" applyNumberFormat="1" applyFont="1" applyBorder="1" applyAlignment="1" applyProtection="1"/>
    <xf numFmtId="177" fontId="8" fillId="0" borderId="0" xfId="6" applyNumberFormat="1" applyFont="1" applyBorder="1" applyAlignment="1" applyProtection="1"/>
    <xf numFmtId="37" fontId="10" fillId="2" borderId="0" xfId="6" applyNumberFormat="1" applyFont="1" applyFill="1" applyBorder="1" applyAlignment="1" applyProtection="1">
      <alignment horizontal="center" vertical="distributed" textRotation="255"/>
    </xf>
    <xf numFmtId="0" fontId="14" fillId="0" borderId="0" xfId="3" applyFont="1" applyAlignment="1">
      <alignment horizontal="center" vertical="center"/>
    </xf>
    <xf numFmtId="0" fontId="12" fillId="0" borderId="9" xfId="3" applyFont="1" applyBorder="1" applyAlignment="1">
      <alignment horizontal="center" vertical="center"/>
    </xf>
    <xf numFmtId="0" fontId="12" fillId="0" borderId="16" xfId="3" applyFont="1" applyBorder="1" applyAlignment="1">
      <alignment horizontal="center" vertical="center"/>
    </xf>
    <xf numFmtId="0" fontId="12" fillId="0" borderId="11" xfId="3" applyFont="1" applyBorder="1" applyAlignment="1">
      <alignment horizontal="center" vertical="center"/>
    </xf>
    <xf numFmtId="0" fontId="12" fillId="0" borderId="24" xfId="3" applyFont="1" applyBorder="1" applyAlignment="1">
      <alignment horizontal="center" vertical="center"/>
    </xf>
    <xf numFmtId="0" fontId="12" fillId="0" borderId="16" xfId="3" applyFont="1" applyBorder="1" applyAlignment="1">
      <alignment horizontal="distributed" vertical="center"/>
    </xf>
    <xf numFmtId="0" fontId="12" fillId="0" borderId="17" xfId="3" applyFont="1" applyBorder="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3"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12" xfId="3" applyFont="1" applyBorder="1" applyAlignment="1">
      <alignment horizontal="center" vertical="center"/>
    </xf>
    <xf numFmtId="0" fontId="15" fillId="0" borderId="0" xfId="3" applyFont="1" applyBorder="1" applyAlignment="1">
      <alignment horizontal="left" vertical="center"/>
    </xf>
    <xf numFmtId="0" fontId="12" fillId="0" borderId="0" xfId="3" applyFont="1" applyBorder="1" applyAlignment="1">
      <alignment horizontal="left" vertical="center"/>
    </xf>
    <xf numFmtId="0" fontId="12" fillId="0" borderId="10" xfId="3" applyFont="1" applyBorder="1" applyAlignment="1">
      <alignment horizontal="center" vertical="center"/>
    </xf>
    <xf numFmtId="0" fontId="12" fillId="0" borderId="13" xfId="3" applyFont="1" applyBorder="1" applyAlignment="1">
      <alignment horizontal="center" vertical="center"/>
    </xf>
    <xf numFmtId="0" fontId="12" fillId="0" borderId="7" xfId="3" applyFont="1" applyBorder="1" applyAlignment="1">
      <alignment horizontal="center" vertical="center"/>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12" fillId="0" borderId="6" xfId="3" applyFont="1" applyBorder="1" applyAlignment="1">
      <alignment horizontal="center" vertical="center"/>
    </xf>
    <xf numFmtId="0" fontId="12" fillId="0" borderId="25" xfId="3" applyFont="1" applyBorder="1" applyAlignment="1">
      <alignment horizontal="center" vertical="center"/>
    </xf>
    <xf numFmtId="0" fontId="12" fillId="0" borderId="26" xfId="3" applyFont="1" applyBorder="1" applyAlignment="1">
      <alignment horizontal="center" vertical="center"/>
    </xf>
    <xf numFmtId="0" fontId="12" fillId="0" borderId="10" xfId="3" applyFont="1" applyBorder="1" applyAlignment="1">
      <alignment horizontal="center" vertical="center" shrinkToFit="1"/>
    </xf>
    <xf numFmtId="0" fontId="12" fillId="0" borderId="7" xfId="3" applyFont="1" applyBorder="1" applyAlignment="1">
      <alignment horizontal="center" vertical="center" shrinkToFit="1"/>
    </xf>
    <xf numFmtId="0" fontId="9" fillId="0" borderId="7" xfId="3" applyFont="1" applyBorder="1" applyAlignment="1">
      <alignment horizontal="center" vertical="center"/>
    </xf>
    <xf numFmtId="0" fontId="9" fillId="0" borderId="14" xfId="3" applyFont="1" applyBorder="1" applyAlignment="1">
      <alignment horizontal="center" vertical="center"/>
    </xf>
    <xf numFmtId="0" fontId="9" fillId="0" borderId="11" xfId="3" applyFont="1" applyBorder="1" applyAlignment="1">
      <alignment horizontal="center" vertical="center"/>
    </xf>
    <xf numFmtId="0" fontId="9" fillId="0" borderId="24" xfId="3" applyFont="1" applyBorder="1" applyAlignment="1">
      <alignment horizontal="center" vertical="center"/>
    </xf>
    <xf numFmtId="0" fontId="9" fillId="0" borderId="17" xfId="3" applyFont="1" applyBorder="1" applyAlignment="1">
      <alignment horizontal="center" vertical="center"/>
    </xf>
    <xf numFmtId="0" fontId="9" fillId="0" borderId="3" xfId="3" applyFont="1" applyBorder="1" applyAlignment="1">
      <alignment horizontal="center" vertical="center"/>
    </xf>
    <xf numFmtId="0" fontId="9" fillId="0" borderId="26" xfId="3" applyFont="1" applyBorder="1" applyAlignment="1">
      <alignment horizontal="center" vertical="center"/>
    </xf>
    <xf numFmtId="0" fontId="9" fillId="0" borderId="25" xfId="3" applyFont="1" applyBorder="1" applyAlignment="1">
      <alignment horizontal="center" vertical="center"/>
    </xf>
    <xf numFmtId="0" fontId="9" fillId="0" borderId="27" xfId="3" applyFont="1" applyBorder="1" applyAlignment="1">
      <alignment horizontal="center" vertical="center"/>
    </xf>
    <xf numFmtId="0" fontId="9" fillId="0" borderId="10" xfId="3" applyFont="1" applyBorder="1" applyAlignment="1">
      <alignment horizontal="center" vertical="center"/>
    </xf>
    <xf numFmtId="0" fontId="9" fillId="0" borderId="9" xfId="3" applyFont="1" applyBorder="1" applyAlignment="1">
      <alignment horizontal="distributed" vertical="center" justifyLastLine="1" shrinkToFit="1"/>
    </xf>
    <xf numFmtId="0" fontId="9" fillId="0" borderId="16" xfId="3" applyFont="1" applyBorder="1" applyAlignment="1">
      <alignment horizontal="distributed" vertical="center" justifyLastLine="1" shrinkToFit="1"/>
    </xf>
    <xf numFmtId="0" fontId="9" fillId="0" borderId="12" xfId="3" applyFont="1" applyBorder="1" applyAlignment="1">
      <alignment horizontal="distributed" vertical="center" justifyLastLine="1" shrinkToFit="1"/>
    </xf>
    <xf numFmtId="0" fontId="9" fillId="0" borderId="11" xfId="3" applyFont="1" applyBorder="1" applyAlignment="1">
      <alignment horizontal="center" vertical="center" shrinkToFit="1"/>
    </xf>
    <xf numFmtId="0" fontId="9" fillId="0" borderId="24"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 xfId="3" applyFont="1" applyBorder="1" applyAlignment="1">
      <alignment horizontal="center" vertical="center"/>
    </xf>
    <xf numFmtId="0" fontId="9" fillId="0" borderId="4" xfId="3" applyFont="1" applyBorder="1" applyAlignment="1">
      <alignment horizontal="center" vertical="center"/>
    </xf>
    <xf numFmtId="0" fontId="9" fillId="0" borderId="25" xfId="3" applyFont="1" applyBorder="1" applyAlignment="1">
      <alignment horizontal="center" vertical="center" shrinkToFit="1"/>
    </xf>
    <xf numFmtId="0" fontId="9" fillId="0" borderId="27" xfId="3" applyFont="1" applyBorder="1" applyAlignment="1">
      <alignment horizontal="center" vertical="center" shrinkToFit="1"/>
    </xf>
    <xf numFmtId="0" fontId="9" fillId="0" borderId="16" xfId="3" applyFont="1" applyBorder="1" applyAlignment="1">
      <alignment horizontal="distributed" vertical="center"/>
    </xf>
    <xf numFmtId="0" fontId="9" fillId="0" borderId="9" xfId="3" applyFont="1" applyBorder="1" applyAlignment="1">
      <alignment horizontal="center" vertical="center"/>
    </xf>
    <xf numFmtId="0" fontId="9" fillId="0" borderId="16" xfId="3" applyFont="1" applyBorder="1" applyAlignment="1">
      <alignment horizontal="center" vertical="center"/>
    </xf>
    <xf numFmtId="0" fontId="9" fillId="0" borderId="25" xfId="3" applyFont="1" applyBorder="1" applyAlignment="1">
      <alignment horizontal="center" vertical="center" wrapText="1"/>
    </xf>
    <xf numFmtId="0" fontId="9" fillId="0" borderId="27"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7" xfId="3" applyFont="1" applyBorder="1" applyAlignment="1">
      <alignment horizontal="center" vertical="center" wrapText="1"/>
    </xf>
    <xf numFmtId="0" fontId="9" fillId="0" borderId="0" xfId="3" applyFont="1" applyBorder="1" applyAlignment="1">
      <alignment horizontal="left" vertical="center"/>
    </xf>
    <xf numFmtId="0" fontId="9" fillId="0" borderId="27" xfId="3" applyFont="1" applyBorder="1" applyAlignment="1">
      <alignment vertical="center"/>
    </xf>
    <xf numFmtId="0" fontId="14" fillId="0" borderId="0" xfId="3" applyFont="1" applyAlignment="1">
      <alignment horizontal="center" justifyLastLine="1"/>
    </xf>
    <xf numFmtId="0" fontId="9" fillId="0" borderId="12" xfId="3" applyFont="1" applyBorder="1" applyAlignment="1">
      <alignment horizontal="center" vertical="center"/>
    </xf>
    <xf numFmtId="0" fontId="9" fillId="0" borderId="58" xfId="3" applyFont="1" applyBorder="1" applyAlignment="1">
      <alignment horizontal="center" vertical="center"/>
    </xf>
    <xf numFmtId="0" fontId="9" fillId="0" borderId="43" xfId="3" applyFont="1" applyBorder="1" applyAlignment="1">
      <alignment horizontal="center" vertical="center"/>
    </xf>
    <xf numFmtId="0" fontId="9" fillId="0" borderId="4" xfId="3" applyFont="1" applyBorder="1" applyAlignment="1">
      <alignment vertical="center"/>
    </xf>
    <xf numFmtId="0" fontId="9" fillId="0" borderId="36" xfId="3" applyFont="1" applyBorder="1" applyAlignment="1">
      <alignment horizontal="center" vertical="center" wrapText="1" shrinkToFit="1"/>
    </xf>
    <xf numFmtId="0" fontId="9" fillId="0" borderId="27" xfId="3" applyFont="1" applyBorder="1" applyAlignment="1">
      <alignment horizontal="center" vertical="center" wrapText="1" shrinkToFit="1"/>
    </xf>
    <xf numFmtId="0" fontId="9" fillId="0" borderId="46" xfId="3" applyFont="1" applyBorder="1" applyAlignment="1">
      <alignment horizontal="center" vertical="center" wrapText="1" shrinkToFit="1"/>
    </xf>
    <xf numFmtId="0" fontId="14" fillId="0" borderId="0" xfId="3" applyFont="1" applyBorder="1" applyAlignment="1">
      <alignment horizontal="center" vertical="center"/>
    </xf>
    <xf numFmtId="0" fontId="17" fillId="0" borderId="29" xfId="3" applyFont="1" applyFill="1" applyBorder="1" applyAlignment="1">
      <alignment horizontal="left" vertical="center"/>
    </xf>
    <xf numFmtId="0" fontId="9" fillId="0" borderId="21" xfId="3" applyFont="1" applyFill="1" applyBorder="1" applyAlignment="1">
      <alignment horizontal="center" vertical="center"/>
    </xf>
    <xf numFmtId="0" fontId="22" fillId="0" borderId="31" xfId="3" applyFont="1" applyFill="1" applyBorder="1" applyAlignment="1">
      <alignment horizontal="center" vertical="center"/>
    </xf>
    <xf numFmtId="0" fontId="9" fillId="0" borderId="22" xfId="3" applyFont="1" applyBorder="1" applyAlignment="1">
      <alignment horizontal="distributed" vertical="center"/>
    </xf>
    <xf numFmtId="0" fontId="22" fillId="0" borderId="0" xfId="3" applyFont="1" applyFill="1" applyBorder="1" applyAlignment="1">
      <alignment horizontal="distributed" vertical="center"/>
    </xf>
    <xf numFmtId="0" fontId="9" fillId="0" borderId="0" xfId="3" applyFont="1" applyFill="1" applyBorder="1" applyAlignment="1">
      <alignment horizontal="distributed" vertical="center"/>
    </xf>
    <xf numFmtId="0" fontId="9" fillId="0" borderId="22" xfId="3" applyFont="1" applyFill="1" applyBorder="1" applyAlignment="1">
      <alignment horizontal="center" vertical="center"/>
    </xf>
    <xf numFmtId="0" fontId="9" fillId="0" borderId="0" xfId="3" applyFont="1" applyBorder="1" applyAlignment="1">
      <alignment horizontal="center" vertical="center"/>
    </xf>
    <xf numFmtId="0" fontId="21" fillId="0" borderId="22" xfId="3" applyFont="1" applyBorder="1" applyAlignment="1">
      <alignment horizontal="center" vertical="center" shrinkToFit="1"/>
    </xf>
    <xf numFmtId="0" fontId="21" fillId="0" borderId="0" xfId="3" applyFont="1" applyBorder="1" applyAlignment="1">
      <alignment horizontal="center" vertical="center" shrinkToFit="1"/>
    </xf>
    <xf numFmtId="177" fontId="18" fillId="0" borderId="22" xfId="3" applyNumberFormat="1" applyFont="1" applyFill="1" applyBorder="1" applyAlignment="1">
      <alignment horizontal="left" vertical="center" wrapText="1"/>
    </xf>
    <xf numFmtId="177" fontId="18" fillId="0" borderId="0" xfId="3" applyNumberFormat="1" applyFont="1" applyFill="1" applyBorder="1" applyAlignment="1">
      <alignment horizontal="left" vertical="center" wrapText="1"/>
    </xf>
    <xf numFmtId="177" fontId="18" fillId="0" borderId="22" xfId="3" applyNumberFormat="1" applyFont="1" applyFill="1" applyBorder="1" applyAlignment="1">
      <alignment horizontal="left" wrapText="1"/>
    </xf>
    <xf numFmtId="177" fontId="18" fillId="0" borderId="0" xfId="3" applyNumberFormat="1" applyFont="1" applyFill="1" applyBorder="1" applyAlignment="1">
      <alignment horizontal="left" wrapText="1"/>
    </xf>
    <xf numFmtId="0" fontId="9" fillId="0" borderId="30" xfId="3" applyFont="1" applyFill="1" applyBorder="1" applyAlignment="1">
      <alignment horizontal="center" vertical="center"/>
    </xf>
    <xf numFmtId="0" fontId="9" fillId="0" borderId="36" xfId="3" applyFont="1" applyFill="1" applyBorder="1" applyAlignment="1">
      <alignment horizontal="center" vertical="center" wrapText="1"/>
    </xf>
    <xf numFmtId="0" fontId="9" fillId="0" borderId="37" xfId="3" applyFont="1" applyFill="1" applyBorder="1" applyAlignment="1">
      <alignment horizontal="center" vertical="center" wrapText="1"/>
    </xf>
    <xf numFmtId="0" fontId="9" fillId="0" borderId="42"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47" xfId="3" applyFont="1" applyBorder="1" applyAlignment="1">
      <alignment horizontal="center" vertical="center"/>
    </xf>
    <xf numFmtId="0" fontId="9" fillId="0" borderId="48" xfId="3" applyFont="1" applyBorder="1" applyAlignment="1">
      <alignment horizontal="center" vertical="center"/>
    </xf>
    <xf numFmtId="0" fontId="9" fillId="0" borderId="46" xfId="3" applyFont="1" applyBorder="1" applyAlignment="1">
      <alignment horizontal="center" vertical="center" wrapText="1"/>
    </xf>
    <xf numFmtId="0" fontId="9" fillId="0" borderId="46" xfId="3" applyFont="1" applyBorder="1" applyAlignment="1">
      <alignment horizontal="center" vertical="center"/>
    </xf>
    <xf numFmtId="0" fontId="9" fillId="0" borderId="46" xfId="3" applyFont="1" applyBorder="1" applyAlignment="1">
      <alignment horizontal="center" vertical="center" shrinkToFit="1"/>
    </xf>
    <xf numFmtId="0" fontId="9" fillId="0" borderId="10" xfId="3" applyFont="1" applyBorder="1" applyAlignment="1">
      <alignment horizontal="right" vertical="center"/>
    </xf>
    <xf numFmtId="0" fontId="9" fillId="0" borderId="6" xfId="3" applyFont="1" applyBorder="1" applyAlignment="1">
      <alignment horizontal="right" vertical="center"/>
    </xf>
    <xf numFmtId="0" fontId="9" fillId="0" borderId="31" xfId="3" applyFont="1" applyBorder="1" applyAlignment="1">
      <alignment horizontal="right" vertical="center"/>
    </xf>
    <xf numFmtId="0" fontId="9" fillId="0" borderId="0" xfId="3" applyFont="1" applyBorder="1" applyAlignment="1">
      <alignment horizontal="right" vertical="center"/>
    </xf>
    <xf numFmtId="38" fontId="9" fillId="0" borderId="31" xfId="1" applyFont="1" applyBorder="1" applyAlignment="1">
      <alignment horizontal="right" vertical="center"/>
    </xf>
    <xf numFmtId="38" fontId="9" fillId="0" borderId="0" xfId="1" applyFont="1" applyBorder="1" applyAlignment="1">
      <alignment horizontal="right" vertical="center"/>
    </xf>
    <xf numFmtId="0" fontId="9" fillId="0" borderId="3" xfId="3" quotePrefix="1" applyFont="1" applyBorder="1" applyAlignment="1">
      <alignment horizontal="center" vertical="center"/>
    </xf>
    <xf numFmtId="0" fontId="9" fillId="0" borderId="0" xfId="3" quotePrefix="1" applyFont="1" applyBorder="1" applyAlignment="1">
      <alignment horizontal="center" vertical="center"/>
    </xf>
    <xf numFmtId="0" fontId="9" fillId="0" borderId="22" xfId="3" applyFont="1" applyFill="1" applyBorder="1" applyAlignment="1">
      <alignment horizontal="right" vertical="center"/>
    </xf>
    <xf numFmtId="0" fontId="9" fillId="0" borderId="5" xfId="3" applyFont="1" applyBorder="1" applyAlignment="1">
      <alignment horizontal="center" vertical="center"/>
    </xf>
    <xf numFmtId="0" fontId="9" fillId="0" borderId="64" xfId="3" applyFont="1" applyBorder="1" applyAlignment="1">
      <alignment horizontal="right" vertical="center"/>
    </xf>
    <xf numFmtId="0" fontId="9" fillId="0" borderId="8" xfId="3" applyFont="1" applyBorder="1" applyAlignment="1">
      <alignment horizontal="right" vertical="center"/>
    </xf>
    <xf numFmtId="38" fontId="9" fillId="0" borderId="8" xfId="1" applyFont="1" applyBorder="1" applyAlignment="1">
      <alignment horizontal="right" vertical="center"/>
    </xf>
    <xf numFmtId="0" fontId="9" fillId="0" borderId="65" xfId="3" applyFont="1" applyBorder="1" applyAlignment="1">
      <alignment horizontal="center" vertical="center"/>
    </xf>
    <xf numFmtId="0" fontId="9" fillId="0" borderId="66" xfId="3" applyFont="1" applyBorder="1" applyAlignment="1">
      <alignment horizontal="center" vertical="center"/>
    </xf>
    <xf numFmtId="0" fontId="9" fillId="0" borderId="69" xfId="3" applyFont="1" applyBorder="1" applyAlignment="1">
      <alignment horizontal="center" vertical="center"/>
    </xf>
    <xf numFmtId="0" fontId="9" fillId="0" borderId="70" xfId="3" applyFont="1" applyBorder="1" applyAlignment="1">
      <alignment vertical="center"/>
    </xf>
    <xf numFmtId="0" fontId="9" fillId="0" borderId="63" xfId="3" applyFont="1" applyBorder="1" applyAlignment="1">
      <alignment horizontal="center" vertical="center"/>
    </xf>
    <xf numFmtId="0" fontId="9" fillId="0" borderId="6" xfId="3" applyFont="1" applyBorder="1" applyAlignment="1">
      <alignment horizontal="center" vertical="center"/>
    </xf>
    <xf numFmtId="0" fontId="22" fillId="0" borderId="0" xfId="3" applyFont="1" applyAlignment="1">
      <alignment horizontal="center" vertical="center"/>
    </xf>
    <xf numFmtId="0" fontId="15" fillId="0" borderId="1" xfId="3" applyFont="1" applyFill="1" applyBorder="1" applyAlignment="1">
      <alignment horizontal="right" vertical="center"/>
    </xf>
    <xf numFmtId="0" fontId="15" fillId="0" borderId="9" xfId="3" applyFont="1" applyFill="1" applyBorder="1" applyAlignment="1">
      <alignment horizontal="center" vertical="center"/>
    </xf>
    <xf numFmtId="0" fontId="15" fillId="0" borderId="12" xfId="3" applyFont="1" applyFill="1" applyBorder="1" applyAlignment="1">
      <alignment vertical="center"/>
    </xf>
    <xf numFmtId="0" fontId="15" fillId="0" borderId="16" xfId="3" applyFont="1" applyFill="1" applyBorder="1" applyAlignment="1">
      <alignment vertical="center"/>
    </xf>
    <xf numFmtId="0" fontId="15" fillId="0" borderId="43" xfId="3" applyFont="1" applyFill="1" applyBorder="1" applyAlignment="1">
      <alignment horizontal="center" vertical="center"/>
    </xf>
    <xf numFmtId="0" fontId="15" fillId="0" borderId="2" xfId="3" applyFont="1" applyFill="1" applyBorder="1" applyAlignment="1">
      <alignment vertical="center"/>
    </xf>
    <xf numFmtId="0" fontId="15" fillId="0" borderId="14" xfId="3" applyFont="1" applyFill="1" applyBorder="1" applyAlignment="1">
      <alignment vertical="center"/>
    </xf>
    <xf numFmtId="0" fontId="15" fillId="0" borderId="4" xfId="3" applyFont="1" applyFill="1" applyBorder="1" applyAlignment="1">
      <alignment vertical="center"/>
    </xf>
    <xf numFmtId="0" fontId="15" fillId="0" borderId="31" xfId="4" quotePrefix="1" applyFont="1" applyFill="1" applyBorder="1" applyAlignment="1">
      <alignment horizontal="center" vertical="center"/>
    </xf>
    <xf numFmtId="0" fontId="15" fillId="0" borderId="13" xfId="4" quotePrefix="1" applyFont="1" applyFill="1" applyBorder="1" applyAlignment="1">
      <alignment horizontal="center" vertical="center"/>
    </xf>
    <xf numFmtId="0" fontId="15" fillId="0" borderId="0" xfId="4" quotePrefix="1" applyFont="1" applyFill="1" applyAlignment="1">
      <alignment horizontal="center" vertical="center"/>
    </xf>
    <xf numFmtId="0" fontId="15" fillId="0" borderId="3" xfId="4" quotePrefix="1" applyFont="1" applyFill="1" applyBorder="1" applyAlignment="1">
      <alignment horizontal="center" vertical="center"/>
    </xf>
    <xf numFmtId="0" fontId="15" fillId="0" borderId="0" xfId="4" applyFont="1" applyFill="1" applyAlignment="1">
      <alignment horizontal="left" vertical="center"/>
    </xf>
    <xf numFmtId="0" fontId="15" fillId="0" borderId="3" xfId="4" applyFont="1" applyFill="1" applyBorder="1" applyAlignment="1">
      <alignment horizontal="left" vertical="center"/>
    </xf>
    <xf numFmtId="0" fontId="15" fillId="0" borderId="0" xfId="4" applyFont="1" applyFill="1" applyAlignment="1">
      <alignment horizontal="distributed" vertical="center"/>
    </xf>
    <xf numFmtId="0" fontId="15" fillId="0" borderId="3" xfId="4" applyFont="1" applyFill="1" applyBorder="1" applyAlignment="1">
      <alignment vertical="center"/>
    </xf>
    <xf numFmtId="38" fontId="4" fillId="0" borderId="0" xfId="3" applyNumberFormat="1" applyFont="1" applyFill="1" applyBorder="1" applyAlignment="1">
      <alignment horizontal="center"/>
    </xf>
    <xf numFmtId="0" fontId="4" fillId="0" borderId="0" xfId="5" applyFont="1" applyBorder="1" applyAlignment="1">
      <alignment horizontal="center"/>
    </xf>
    <xf numFmtId="38" fontId="4" fillId="0" borderId="0" xfId="3" applyNumberFormat="1" applyFont="1" applyFill="1" applyAlignment="1">
      <alignment horizontal="distributed"/>
    </xf>
    <xf numFmtId="0" fontId="4" fillId="0" borderId="0" xfId="3" applyFont="1" applyFill="1" applyBorder="1" applyAlignment="1">
      <alignment horizontal="distributed"/>
    </xf>
    <xf numFmtId="0" fontId="15" fillId="0" borderId="8" xfId="4" applyFont="1" applyFill="1" applyBorder="1" applyAlignment="1">
      <alignment vertical="center"/>
    </xf>
    <xf numFmtId="0" fontId="15" fillId="0" borderId="5" xfId="4" applyFont="1" applyFill="1" applyBorder="1" applyAlignment="1">
      <alignment vertical="center"/>
    </xf>
    <xf numFmtId="0" fontId="15" fillId="0" borderId="16" xfId="3" applyFont="1" applyBorder="1" applyAlignment="1">
      <alignment horizontal="center" vertical="center"/>
    </xf>
    <xf numFmtId="0" fontId="15" fillId="0" borderId="12" xfId="3" applyFont="1" applyBorder="1" applyAlignment="1">
      <alignment horizontal="center" vertical="center"/>
    </xf>
    <xf numFmtId="0" fontId="15" fillId="0" borderId="2" xfId="3" applyFont="1" applyBorder="1" applyAlignment="1">
      <alignment horizontal="center" vertical="center"/>
    </xf>
    <xf numFmtId="0" fontId="15" fillId="0" borderId="4" xfId="3" applyFont="1" applyBorder="1" applyAlignment="1">
      <alignment horizontal="center" vertical="center"/>
    </xf>
    <xf numFmtId="37" fontId="9" fillId="0" borderId="10" xfId="3" applyNumberFormat="1" applyFont="1" applyBorder="1" applyAlignment="1">
      <alignment horizontal="center" vertical="center" wrapText="1"/>
    </xf>
    <xf numFmtId="37" fontId="9" fillId="0" borderId="6" xfId="3" applyNumberFormat="1" applyFont="1" applyBorder="1" applyAlignment="1">
      <alignment horizontal="center" vertical="center" wrapText="1"/>
    </xf>
    <xf numFmtId="37" fontId="9" fillId="0" borderId="64" xfId="3" applyNumberFormat="1" applyFont="1" applyBorder="1" applyAlignment="1">
      <alignment horizontal="center" vertical="center" wrapText="1"/>
    </xf>
    <xf numFmtId="0" fontId="14" fillId="0" borderId="8" xfId="3" applyFont="1" applyBorder="1" applyAlignment="1">
      <alignment horizontal="center" vertical="center"/>
    </xf>
    <xf numFmtId="0" fontId="9" fillId="0" borderId="13"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4" xfId="3" applyFont="1" applyBorder="1" applyAlignment="1">
      <alignment horizontal="distributed" vertical="center" wrapText="1"/>
    </xf>
    <xf numFmtId="37" fontId="9" fillId="0" borderId="25" xfId="3" applyNumberFormat="1" applyFont="1" applyBorder="1" applyAlignment="1">
      <alignment horizontal="center" vertical="center"/>
    </xf>
    <xf numFmtId="37" fontId="9" fillId="0" borderId="26" xfId="3" applyNumberFormat="1" applyFont="1" applyBorder="1" applyAlignment="1">
      <alignment horizontal="center" vertical="center"/>
    </xf>
    <xf numFmtId="37" fontId="9" fillId="0" borderId="27" xfId="3" applyNumberFormat="1" applyFont="1" applyBorder="1" applyAlignment="1">
      <alignment horizontal="center" vertical="center"/>
    </xf>
    <xf numFmtId="37" fontId="9" fillId="0" borderId="25" xfId="3" applyNumberFormat="1" applyFont="1" applyBorder="1" applyAlignment="1">
      <alignment horizontal="justify" vertical="center" wrapText="1"/>
    </xf>
    <xf numFmtId="37" fontId="9" fillId="0" borderId="26" xfId="3" applyNumberFormat="1" applyFont="1" applyBorder="1" applyAlignment="1">
      <alignment horizontal="justify" vertical="center" wrapText="1"/>
    </xf>
    <xf numFmtId="37" fontId="9" fillId="0" borderId="27" xfId="3" applyNumberFormat="1" applyFont="1" applyBorder="1" applyAlignment="1">
      <alignment horizontal="justify" vertical="center" wrapText="1"/>
    </xf>
    <xf numFmtId="37" fontId="9" fillId="0" borderId="7" xfId="3" applyNumberFormat="1" applyFont="1" applyBorder="1" applyAlignment="1">
      <alignment horizontal="center" vertical="center" wrapText="1"/>
    </xf>
    <xf numFmtId="0" fontId="9" fillId="0" borderId="13" xfId="3" applyFont="1" applyBorder="1" applyAlignment="1">
      <alignment horizontal="distributed" vertical="center"/>
    </xf>
    <xf numFmtId="0" fontId="9" fillId="0" borderId="3" xfId="3" applyFont="1" applyBorder="1" applyAlignment="1">
      <alignment horizontal="distributed" vertical="center"/>
    </xf>
    <xf numFmtId="0" fontId="9" fillId="0" borderId="4" xfId="3" applyFont="1" applyBorder="1" applyAlignment="1">
      <alignment horizontal="distributed" vertical="center"/>
    </xf>
    <xf numFmtId="0" fontId="9" fillId="0" borderId="25" xfId="3" applyFont="1" applyBorder="1" applyAlignment="1">
      <alignment horizontal="justify" vertical="center" wrapText="1"/>
    </xf>
    <xf numFmtId="0" fontId="9" fillId="0" borderId="26" xfId="3" applyFont="1" applyBorder="1" applyAlignment="1">
      <alignment horizontal="justify" vertical="center" wrapText="1"/>
    </xf>
    <xf numFmtId="0" fontId="9" fillId="0" borderId="27" xfId="3" applyFont="1" applyBorder="1" applyAlignment="1">
      <alignment horizontal="justify" vertical="center" wrapText="1"/>
    </xf>
    <xf numFmtId="0" fontId="9" fillId="0" borderId="5" xfId="3" applyFont="1" applyBorder="1" applyAlignment="1">
      <alignment horizontal="distributed" vertical="center"/>
    </xf>
    <xf numFmtId="0" fontId="9" fillId="0" borderId="74" xfId="3" applyFont="1" applyBorder="1" applyAlignment="1">
      <alignment horizontal="center" vertical="center"/>
    </xf>
    <xf numFmtId="0" fontId="9" fillId="0" borderId="74" xfId="3" applyFont="1" applyBorder="1" applyAlignment="1">
      <alignment horizontal="justify" vertical="center" wrapText="1"/>
    </xf>
    <xf numFmtId="0" fontId="4" fillId="0" borderId="54" xfId="3" applyFont="1" applyBorder="1" applyAlignment="1">
      <alignment horizontal="center" vertical="center" wrapText="1"/>
    </xf>
    <xf numFmtId="0" fontId="4" fillId="0" borderId="52" xfId="3" applyFont="1" applyBorder="1" applyAlignment="1">
      <alignment horizontal="center" vertical="center" wrapText="1"/>
    </xf>
    <xf numFmtId="0" fontId="4" fillId="0" borderId="56" xfId="3" applyFont="1" applyBorder="1" applyAlignment="1">
      <alignment horizontal="center" vertical="center" wrapText="1"/>
    </xf>
    <xf numFmtId="0" fontId="4" fillId="0" borderId="13" xfId="3" applyFont="1" applyBorder="1" applyAlignment="1">
      <alignment horizontal="center" vertical="center"/>
    </xf>
    <xf numFmtId="0" fontId="4" fillId="0" borderId="3" xfId="3" applyFont="1" applyBorder="1" applyAlignment="1">
      <alignment horizontal="center" vertical="center"/>
    </xf>
    <xf numFmtId="37" fontId="4" fillId="0" borderId="6" xfId="3" applyNumberFormat="1" applyFont="1" applyBorder="1" applyAlignment="1">
      <alignment horizontal="right" vertical="center"/>
    </xf>
    <xf numFmtId="37" fontId="4" fillId="0" borderId="0" xfId="3" applyNumberFormat="1" applyFont="1" applyBorder="1" applyAlignment="1">
      <alignment horizontal="right" vertical="center"/>
    </xf>
    <xf numFmtId="0" fontId="4" fillId="0" borderId="3" xfId="3" quotePrefix="1" applyFont="1" applyBorder="1" applyAlignment="1">
      <alignment horizontal="center" vertical="center"/>
    </xf>
    <xf numFmtId="0" fontId="4" fillId="0" borderId="53" xfId="3" applyFont="1" applyBorder="1" applyAlignment="1">
      <alignment horizontal="center" vertical="center"/>
    </xf>
    <xf numFmtId="37" fontId="4" fillId="0" borderId="55" xfId="3" applyNumberFormat="1" applyFont="1" applyBorder="1" applyAlignment="1">
      <alignment horizontal="right" vertical="center"/>
    </xf>
    <xf numFmtId="37" fontId="4" fillId="0" borderId="8" xfId="3" applyNumberFormat="1" applyFont="1" applyBorder="1" applyAlignment="1">
      <alignment horizontal="right" vertical="center"/>
    </xf>
    <xf numFmtId="0" fontId="4" fillId="0" borderId="16" xfId="3" applyFont="1" applyBorder="1" applyAlignment="1">
      <alignment horizontal="center" vertical="center"/>
    </xf>
    <xf numFmtId="0" fontId="34" fillId="0" borderId="12" xfId="3" applyFont="1" applyBorder="1" applyAlignment="1">
      <alignment horizontal="center" vertical="center"/>
    </xf>
    <xf numFmtId="0" fontId="34" fillId="0" borderId="31" xfId="3" applyFont="1" applyBorder="1" applyAlignment="1">
      <alignment horizontal="distributed"/>
    </xf>
    <xf numFmtId="0" fontId="34" fillId="0" borderId="13" xfId="3" applyFont="1" applyBorder="1" applyAlignment="1">
      <alignment horizontal="distributed"/>
    </xf>
    <xf numFmtId="0" fontId="34" fillId="0" borderId="0" xfId="3" applyFont="1" applyAlignment="1">
      <alignment horizontal="distributed"/>
    </xf>
    <xf numFmtId="0" fontId="34" fillId="0" borderId="3" xfId="3" applyFont="1" applyBorder="1" applyAlignment="1">
      <alignment horizontal="distributed"/>
    </xf>
    <xf numFmtId="0" fontId="34" fillId="0" borderId="0" xfId="6" applyFont="1" applyBorder="1"/>
    <xf numFmtId="0" fontId="34" fillId="0" borderId="3" xfId="3" applyFont="1" applyBorder="1"/>
    <xf numFmtId="0" fontId="9" fillId="0" borderId="8" xfId="3" applyFont="1" applyBorder="1" applyAlignment="1">
      <alignment horizontal="distributed"/>
    </xf>
    <xf numFmtId="0" fontId="9" fillId="0" borderId="5" xfId="3" applyFont="1" applyBorder="1" applyAlignment="1">
      <alignment horizontal="distributed"/>
    </xf>
    <xf numFmtId="0" fontId="9" fillId="0" borderId="0" xfId="3" applyFont="1" applyFill="1" applyBorder="1" applyAlignment="1">
      <alignment vertical="center"/>
    </xf>
    <xf numFmtId="0" fontId="9" fillId="0" borderId="30" xfId="3" applyFont="1" applyFill="1" applyBorder="1" applyAlignment="1">
      <alignment vertical="center"/>
    </xf>
    <xf numFmtId="0" fontId="9" fillId="0" borderId="2"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57" xfId="3" applyFont="1" applyBorder="1" applyAlignment="1">
      <alignment horizontal="center" vertical="center" wrapText="1"/>
    </xf>
    <xf numFmtId="0" fontId="9" fillId="0" borderId="58" xfId="3" applyFont="1" applyBorder="1" applyAlignment="1">
      <alignment horizontal="center" vertical="center" wrapText="1"/>
    </xf>
    <xf numFmtId="0" fontId="9" fillId="0" borderId="55" xfId="3" applyFont="1" applyBorder="1" applyAlignment="1">
      <alignment horizontal="center" vertical="center" wrapText="1"/>
    </xf>
    <xf numFmtId="0" fontId="9" fillId="0" borderId="59" xfId="3" applyFont="1" applyBorder="1" applyAlignment="1">
      <alignment horizontal="center" vertical="center"/>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32" xfId="3" applyFont="1" applyBorder="1" applyAlignment="1">
      <alignment horizontal="center" vertical="center"/>
    </xf>
    <xf numFmtId="0" fontId="9" fillId="0" borderId="4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9" fillId="0" borderId="62" xfId="3" applyFont="1" applyBorder="1" applyAlignment="1">
      <alignment horizontal="center" vertical="center"/>
    </xf>
  </cellXfs>
  <cellStyles count="10">
    <cellStyle name="ハイパーリンク" xfId="8" builtinId="8"/>
    <cellStyle name="桁区切り" xfId="9" builtinId="6"/>
    <cellStyle name="桁区切り 2" xfId="1"/>
    <cellStyle name="桁区切り 2 2" xfId="2"/>
    <cellStyle name="通貨 2" xfId="7"/>
    <cellStyle name="標準" xfId="0" builtinId="0"/>
    <cellStyle name="標準 2" xfId="3"/>
    <cellStyle name="標準 3" xfId="4"/>
    <cellStyle name="標準_章見出し" xfId="5"/>
    <cellStyle name="標準_表106～表10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371850" y="0"/>
          <a:ext cx="4476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00425" y="0"/>
          <a:ext cx="4095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0953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08585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467100" y="0"/>
          <a:ext cx="4953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95675" y="0"/>
          <a:ext cx="4572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xdr:nvSpPr>
      <xdr:spPr>
        <a:xfrm>
          <a:off x="1714500" y="0"/>
          <a:ext cx="11334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714750" y="0"/>
          <a:ext cx="6191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743325" y="0"/>
          <a:ext cx="5810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2668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25730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67310</xdr:colOff>
      <xdr:row>0</xdr:row>
      <xdr:rowOff>0</xdr:rowOff>
    </xdr:from>
    <xdr:to>
      <xdr:col>5</xdr:col>
      <xdr:colOff>9525</xdr:colOff>
      <xdr:row>0</xdr:row>
      <xdr:rowOff>0</xdr:rowOff>
    </xdr:to>
    <xdr:sp macro="" textlink="">
      <xdr:nvSpPr>
        <xdr:cNvPr id="9" name="図形 8"/>
        <xdr:cNvSpPr/>
      </xdr:nvSpPr>
      <xdr:spPr>
        <a:xfrm>
          <a:off x="3886835" y="0"/>
          <a:ext cx="70421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914775" y="0"/>
          <a:ext cx="6667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45720</xdr:rowOff>
    </xdr:to>
    <xdr:sp macro="" textlink="">
      <xdr:nvSpPr>
        <xdr:cNvPr id="13" name="図形 12"/>
        <xdr:cNvSpPr/>
      </xdr:nvSpPr>
      <xdr:spPr>
        <a:xfrm>
          <a:off x="1704975" y="0"/>
          <a:ext cx="1352550" cy="4572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3430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10</xdr:row>
      <xdr:rowOff>85725</xdr:rowOff>
    </xdr:from>
    <xdr:to>
      <xdr:col>8</xdr:col>
      <xdr:colOff>0</xdr:colOff>
      <xdr:row>11</xdr:row>
      <xdr:rowOff>114300</xdr:rowOff>
    </xdr:to>
    <xdr:sp macro="" textlink="">
      <xdr:nvSpPr>
        <xdr:cNvPr id="3" name="AutoShape 15"/>
        <xdr:cNvSpPr/>
      </xdr:nvSpPr>
      <xdr:spPr>
        <a:xfrm>
          <a:off x="6591300" y="2105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4" name="AutoShape 14"/>
        <xdr:cNvSpPr/>
      </xdr:nvSpPr>
      <xdr:spPr>
        <a:xfrm>
          <a:off x="6591300" y="962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95885</xdr:rowOff>
    </xdr:from>
    <xdr:to>
      <xdr:col>8</xdr:col>
      <xdr:colOff>0</xdr:colOff>
      <xdr:row>9</xdr:row>
      <xdr:rowOff>123825</xdr:rowOff>
    </xdr:to>
    <xdr:sp macro="" textlink="">
      <xdr:nvSpPr>
        <xdr:cNvPr id="5" name="AutoShape 15"/>
        <xdr:cNvSpPr/>
      </xdr:nvSpPr>
      <xdr:spPr>
        <a:xfrm>
          <a:off x="6591300" y="1734185"/>
          <a:ext cx="76200" cy="21844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76200</xdr:rowOff>
    </xdr:from>
    <xdr:to>
      <xdr:col>8</xdr:col>
      <xdr:colOff>0</xdr:colOff>
      <xdr:row>13</xdr:row>
      <xdr:rowOff>104775</xdr:rowOff>
    </xdr:to>
    <xdr:sp macro="" textlink="">
      <xdr:nvSpPr>
        <xdr:cNvPr id="6" name="AutoShape 15"/>
        <xdr:cNvSpPr/>
      </xdr:nvSpPr>
      <xdr:spPr>
        <a:xfrm>
          <a:off x="6591300" y="2476500"/>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7</xdr:col>
      <xdr:colOff>180975</xdr:colOff>
      <xdr:row>7</xdr:row>
      <xdr:rowOff>114300</xdr:rowOff>
    </xdr:to>
    <xdr:sp macro="" textlink="">
      <xdr:nvSpPr>
        <xdr:cNvPr id="10" name="AutoShape 9"/>
        <xdr:cNvSpPr/>
      </xdr:nvSpPr>
      <xdr:spPr>
        <a:xfrm>
          <a:off x="6591300" y="1343025"/>
          <a:ext cx="76200" cy="219075"/>
        </a:xfrm>
        <a:prstGeom prst="leftBrace">
          <a:avLst>
            <a:gd name="adj1" fmla="val 21875"/>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332740</xdr:colOff>
      <xdr:row>0</xdr:row>
      <xdr:rowOff>0</xdr:rowOff>
    </xdr:from>
    <xdr:to>
      <xdr:col>4</xdr:col>
      <xdr:colOff>372110</xdr:colOff>
      <xdr:row>0</xdr:row>
      <xdr:rowOff>0</xdr:rowOff>
    </xdr:to>
    <xdr:sp macro="" textlink="">
      <xdr:nvSpPr>
        <xdr:cNvPr id="2" name="図形 1"/>
        <xdr:cNvSpPr/>
      </xdr:nvSpPr>
      <xdr:spPr>
        <a:xfrm>
          <a:off x="6952615" y="0"/>
          <a:ext cx="3937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4</xdr:col>
      <xdr:colOff>742950</xdr:colOff>
      <xdr:row>0</xdr:row>
      <xdr:rowOff>0</xdr:rowOff>
    </xdr:from>
    <xdr:to>
      <xdr:col>4</xdr:col>
      <xdr:colOff>742950</xdr:colOff>
      <xdr:row>0</xdr:row>
      <xdr:rowOff>0</xdr:rowOff>
    </xdr:to>
    <xdr:sp macro="" textlink="">
      <xdr:nvSpPr>
        <xdr:cNvPr id="3" name="図形 1"/>
        <xdr:cNvSpPr/>
      </xdr:nvSpPr>
      <xdr:spPr>
        <a:xfrm flipH="1">
          <a:off x="73628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xdr:nvSpPr>
      <xdr:spPr>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xdr:nvSpPr>
      <xdr:spPr>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Normal="100" zoomScaleSheetLayoutView="100" workbookViewId="0">
      <selection activeCell="A29" sqref="A29"/>
    </sheetView>
  </sheetViews>
  <sheetFormatPr defaultRowHeight="12.9"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x14ac:dyDescent="0.15"/>
    <row r="2" spans="1:28" ht="13.6" customHeight="1" x14ac:dyDescent="0.15">
      <c r="A2" s="2"/>
      <c r="B2" s="3"/>
      <c r="C2" s="3"/>
      <c r="D2" s="3"/>
      <c r="E2" s="3"/>
      <c r="F2" s="3"/>
      <c r="G2" s="3"/>
      <c r="H2" s="3"/>
      <c r="I2" s="3"/>
      <c r="J2" s="10"/>
      <c r="K2" s="10"/>
      <c r="L2" s="10"/>
      <c r="M2" s="10"/>
      <c r="N2" s="10"/>
      <c r="O2" s="3"/>
      <c r="P2" s="3"/>
      <c r="Q2" s="21"/>
      <c r="R2" s="12"/>
      <c r="S2" s="7"/>
      <c r="T2" s="7"/>
      <c r="U2" s="7"/>
      <c r="AB2" s="20"/>
    </row>
    <row r="3" spans="1:28" ht="13.6" customHeight="1" x14ac:dyDescent="0.15">
      <c r="B3" s="3"/>
      <c r="C3" s="10"/>
      <c r="D3" s="10"/>
      <c r="E3" s="10"/>
      <c r="F3" s="10"/>
      <c r="G3" s="10"/>
      <c r="H3" s="10"/>
      <c r="I3" s="10"/>
      <c r="J3" s="10"/>
      <c r="K3" s="10"/>
      <c r="L3" s="10"/>
      <c r="M3" s="10"/>
      <c r="N3" s="10"/>
      <c r="O3" s="3"/>
      <c r="P3" s="3"/>
      <c r="Q3" s="21"/>
      <c r="R3" s="12"/>
      <c r="S3" s="20"/>
      <c r="U3" s="20"/>
    </row>
    <row r="4" spans="1:28" ht="13.6" customHeight="1" x14ac:dyDescent="0.15">
      <c r="B4" s="3"/>
      <c r="C4" s="11"/>
      <c r="D4" s="5"/>
      <c r="E4" s="11"/>
      <c r="F4" s="5"/>
      <c r="G4" s="11"/>
      <c r="H4" s="5"/>
      <c r="I4" s="11"/>
      <c r="J4" s="5"/>
      <c r="K4" s="11"/>
      <c r="L4" s="11"/>
      <c r="M4" s="11"/>
      <c r="N4" s="5"/>
      <c r="O4" s="3"/>
      <c r="P4" s="3"/>
      <c r="Q4" s="21"/>
      <c r="R4" s="12"/>
      <c r="T4" s="20"/>
    </row>
    <row r="5" spans="1:28" ht="13.6" customHeight="1" x14ac:dyDescent="0.15">
      <c r="B5" s="4"/>
      <c r="C5" s="11"/>
      <c r="D5" s="13"/>
      <c r="E5" s="11"/>
      <c r="F5" s="13"/>
      <c r="G5" s="11"/>
      <c r="H5" s="13"/>
      <c r="I5" s="11"/>
      <c r="J5" s="13"/>
      <c r="K5" s="11"/>
      <c r="L5" s="11"/>
      <c r="M5" s="11"/>
      <c r="N5" s="13"/>
      <c r="O5" s="3"/>
      <c r="P5" s="3"/>
      <c r="Q5" s="21"/>
      <c r="R5" s="12"/>
      <c r="T5" s="20"/>
    </row>
    <row r="6" spans="1:28" ht="13.6" customHeight="1" x14ac:dyDescent="0.15">
      <c r="B6" s="5"/>
      <c r="C6" s="12"/>
      <c r="D6" s="12"/>
      <c r="E6" s="12"/>
      <c r="F6" s="12"/>
      <c r="G6" s="12"/>
      <c r="H6" s="12"/>
      <c r="I6" s="12"/>
      <c r="J6" s="12"/>
      <c r="K6" s="12"/>
      <c r="L6" s="12"/>
      <c r="M6" s="12"/>
      <c r="N6" s="12"/>
      <c r="O6" s="3"/>
      <c r="P6" s="3"/>
      <c r="Q6" s="21"/>
      <c r="R6" s="12"/>
    </row>
    <row r="7" spans="1:28" ht="13.6" customHeight="1" x14ac:dyDescent="0.15">
      <c r="B7" s="5"/>
      <c r="C7" s="12"/>
      <c r="D7" s="12"/>
      <c r="E7" s="12"/>
      <c r="F7" s="12"/>
      <c r="G7" s="12"/>
      <c r="H7" s="12"/>
      <c r="I7" s="12"/>
      <c r="J7" s="12"/>
      <c r="K7" s="12"/>
      <c r="L7" s="12"/>
      <c r="M7" s="12"/>
      <c r="N7" s="12"/>
      <c r="O7" s="3"/>
      <c r="P7" s="3"/>
      <c r="Q7" s="21"/>
      <c r="R7" s="12"/>
    </row>
    <row r="8" spans="1:28" ht="13.6" customHeight="1" x14ac:dyDescent="0.15">
      <c r="B8" s="5"/>
      <c r="C8" s="12"/>
      <c r="D8" s="12"/>
      <c r="E8" s="12"/>
      <c r="F8" s="12"/>
      <c r="G8" s="12"/>
      <c r="H8" s="12"/>
      <c r="I8" s="12"/>
      <c r="J8" s="12"/>
      <c r="K8" s="12"/>
      <c r="L8" s="12"/>
      <c r="M8" s="12"/>
      <c r="N8" s="12"/>
      <c r="O8" s="3"/>
      <c r="P8" s="3"/>
      <c r="Q8" s="21"/>
      <c r="R8" s="12"/>
    </row>
    <row r="9" spans="1:28" ht="13.6" customHeight="1" x14ac:dyDescent="0.15">
      <c r="B9" s="5"/>
      <c r="C9" s="12"/>
      <c r="D9" s="12"/>
      <c r="E9" s="12"/>
      <c r="F9" s="12"/>
      <c r="G9" s="12"/>
      <c r="H9" s="12"/>
      <c r="I9" s="12"/>
      <c r="J9" s="12"/>
      <c r="K9" s="12"/>
      <c r="L9" s="12"/>
      <c r="M9" s="12"/>
      <c r="N9" s="12"/>
      <c r="O9" s="3"/>
      <c r="P9" s="3"/>
      <c r="Q9" s="21"/>
      <c r="R9" s="12"/>
    </row>
    <row r="10" spans="1:28" ht="13.6" customHeight="1" x14ac:dyDescent="0.15">
      <c r="B10" s="5"/>
      <c r="C10" s="12"/>
      <c r="D10" s="12"/>
      <c r="E10" s="14"/>
      <c r="F10" s="12"/>
      <c r="G10" s="12"/>
      <c r="H10" s="12"/>
      <c r="I10" s="12"/>
      <c r="J10" s="12"/>
      <c r="K10" s="12"/>
      <c r="L10" s="12"/>
      <c r="M10" s="12"/>
      <c r="N10" s="12"/>
      <c r="O10" s="3"/>
      <c r="P10" s="3"/>
      <c r="Q10" s="21"/>
      <c r="R10" s="12"/>
    </row>
    <row r="11" spans="1:28" ht="13.6" customHeight="1" x14ac:dyDescent="0.15">
      <c r="B11" s="5"/>
      <c r="C11" s="12"/>
      <c r="D11" s="12"/>
      <c r="E11" s="12"/>
      <c r="F11" s="12"/>
      <c r="G11" s="12"/>
      <c r="H11" s="12"/>
      <c r="I11" s="12"/>
      <c r="J11" s="12"/>
      <c r="K11" s="12"/>
      <c r="L11" s="12"/>
      <c r="M11" s="12"/>
      <c r="N11" s="12"/>
      <c r="O11" s="3"/>
      <c r="P11" s="3"/>
      <c r="Q11" s="21"/>
      <c r="R11" s="12"/>
    </row>
    <row r="12" spans="1:28" ht="13.6" customHeight="1" x14ac:dyDescent="0.15">
      <c r="B12" s="5"/>
      <c r="C12" s="12"/>
      <c r="D12" s="12"/>
      <c r="E12" s="12"/>
      <c r="F12" s="12"/>
      <c r="G12" s="12"/>
      <c r="H12" s="12"/>
      <c r="I12" s="12"/>
      <c r="J12" s="12"/>
      <c r="K12" s="12"/>
      <c r="L12" s="12"/>
      <c r="M12" s="12"/>
      <c r="N12" s="314">
        <f>C20</f>
        <v>11</v>
      </c>
      <c r="O12" s="3"/>
      <c r="P12" s="3"/>
      <c r="Q12" s="21"/>
      <c r="R12" s="12"/>
    </row>
    <row r="13" spans="1:28" ht="13.6" customHeight="1" x14ac:dyDescent="0.15">
      <c r="B13" s="6"/>
      <c r="C13" s="12"/>
      <c r="D13" s="12"/>
      <c r="E13" s="12"/>
      <c r="F13" s="12"/>
      <c r="G13" s="12"/>
      <c r="H13" s="12"/>
      <c r="I13" s="12"/>
      <c r="J13" s="12"/>
      <c r="K13" s="12"/>
      <c r="L13" s="12"/>
      <c r="M13" s="12"/>
      <c r="N13" s="314"/>
      <c r="O13" s="3"/>
      <c r="P13" s="12"/>
      <c r="Q13" s="21"/>
      <c r="R13" s="21"/>
      <c r="V13" s="20"/>
    </row>
    <row r="14" spans="1:28" ht="13.6" customHeight="1" x14ac:dyDescent="0.15">
      <c r="B14" s="5"/>
      <c r="C14" s="12"/>
      <c r="D14" s="12"/>
      <c r="E14" s="12"/>
      <c r="F14" s="12"/>
      <c r="G14" s="12"/>
      <c r="H14" s="12"/>
      <c r="I14" s="12"/>
      <c r="J14" s="12"/>
      <c r="K14" s="12"/>
      <c r="L14" s="12"/>
      <c r="M14" s="12"/>
      <c r="N14" s="314"/>
      <c r="O14" s="3"/>
      <c r="P14" s="12"/>
      <c r="Q14" s="21"/>
      <c r="R14" s="12"/>
      <c r="S14" s="13"/>
      <c r="T14" s="13"/>
      <c r="V14" s="15"/>
    </row>
    <row r="15" spans="1:28" ht="13.6" customHeight="1" x14ac:dyDescent="0.15">
      <c r="B15" s="6"/>
      <c r="C15" s="12"/>
      <c r="D15" s="12"/>
      <c r="E15" s="12"/>
      <c r="F15" s="12"/>
      <c r="G15" s="12"/>
      <c r="H15" s="12"/>
      <c r="I15" s="7"/>
      <c r="J15" s="7"/>
      <c r="K15" s="3"/>
      <c r="L15" s="3"/>
      <c r="M15" s="3"/>
      <c r="N15" s="319" t="s">
        <v>468</v>
      </c>
      <c r="O15" s="3"/>
      <c r="P15" s="12"/>
      <c r="Q15" s="3"/>
      <c r="R15" s="3"/>
      <c r="S15" s="13"/>
      <c r="T15" s="13"/>
      <c r="U15" s="20"/>
      <c r="V15" s="20"/>
    </row>
    <row r="16" spans="1:28" ht="13.6" customHeight="1" x14ac:dyDescent="0.15">
      <c r="B16" s="6"/>
      <c r="C16" s="12"/>
      <c r="D16" s="12"/>
      <c r="E16" s="12"/>
      <c r="F16" s="12"/>
      <c r="G16" s="12"/>
      <c r="H16" s="12"/>
      <c r="I16" s="12"/>
      <c r="J16" s="12"/>
      <c r="K16" s="3"/>
      <c r="L16" s="3"/>
      <c r="M16" s="3"/>
      <c r="N16" s="319"/>
      <c r="O16" s="3"/>
      <c r="P16" s="12"/>
      <c r="Q16" s="9"/>
      <c r="R16" s="9"/>
      <c r="S16" s="16"/>
      <c r="T16" s="16"/>
      <c r="U16" s="20"/>
      <c r="V16" s="20"/>
      <c r="W16" s="20"/>
      <c r="X16" s="20"/>
    </row>
    <row r="17" spans="2:32" ht="13.6" customHeight="1" x14ac:dyDescent="0.15">
      <c r="B17" s="6"/>
      <c r="C17" s="12"/>
      <c r="D17" s="12"/>
      <c r="E17" s="12"/>
      <c r="F17" s="12"/>
      <c r="G17" s="12"/>
      <c r="H17" s="12"/>
      <c r="I17" s="7"/>
      <c r="J17" s="15"/>
      <c r="K17" s="3"/>
      <c r="L17" s="3"/>
      <c r="M17" s="3"/>
      <c r="N17" s="319"/>
      <c r="O17" s="3"/>
      <c r="P17" s="12"/>
      <c r="Q17" s="9"/>
      <c r="R17" s="9"/>
      <c r="S17" s="16"/>
      <c r="T17" s="16"/>
    </row>
    <row r="18" spans="2:32" ht="13.6" customHeight="1" x14ac:dyDescent="0.15">
      <c r="B18" s="6"/>
      <c r="C18" s="12"/>
      <c r="D18" s="12"/>
      <c r="E18" s="12"/>
      <c r="F18" s="12"/>
      <c r="G18" s="12"/>
      <c r="H18" s="12"/>
      <c r="I18" s="7"/>
      <c r="J18" s="15"/>
      <c r="K18" s="3"/>
      <c r="L18" s="3"/>
      <c r="M18" s="3"/>
      <c r="N18" s="319"/>
      <c r="O18" s="3"/>
      <c r="P18" s="12"/>
      <c r="Q18" s="9"/>
      <c r="R18" s="9"/>
      <c r="S18" s="16"/>
      <c r="T18" s="16"/>
    </row>
    <row r="19" spans="2:32" ht="13.6" customHeight="1" x14ac:dyDescent="0.15">
      <c r="B19" s="6"/>
      <c r="C19" s="12"/>
      <c r="D19" s="12"/>
      <c r="E19" s="12"/>
      <c r="F19" s="12"/>
      <c r="G19" s="12"/>
      <c r="H19" s="12"/>
      <c r="I19" s="7"/>
      <c r="J19" s="7"/>
      <c r="K19" s="3"/>
      <c r="L19" s="3"/>
      <c r="M19" s="3"/>
      <c r="N19" s="319"/>
      <c r="O19" s="3"/>
      <c r="P19" s="7"/>
      <c r="Q19" s="16"/>
      <c r="R19" s="20"/>
      <c r="S19" s="20"/>
      <c r="T19" s="20"/>
      <c r="U19" s="20"/>
    </row>
    <row r="20" spans="2:32" ht="13.6" customHeight="1" x14ac:dyDescent="0.15">
      <c r="B20" s="6"/>
      <c r="C20" s="315">
        <v>11</v>
      </c>
      <c r="D20" s="316" t="s">
        <v>330</v>
      </c>
      <c r="E20" s="316"/>
      <c r="F20" s="316"/>
      <c r="G20" s="316"/>
      <c r="H20" s="316"/>
      <c r="I20" s="316"/>
      <c r="J20" s="316"/>
      <c r="K20" s="316"/>
      <c r="L20" s="316"/>
      <c r="M20" s="3"/>
      <c r="N20" s="319"/>
      <c r="O20" s="3"/>
      <c r="P20" s="12"/>
    </row>
    <row r="21" spans="2:32" ht="13.6" customHeight="1" x14ac:dyDescent="0.15">
      <c r="B21" s="6"/>
      <c r="C21" s="315"/>
      <c r="D21" s="316"/>
      <c r="E21" s="316"/>
      <c r="F21" s="316"/>
      <c r="G21" s="316"/>
      <c r="H21" s="316"/>
      <c r="I21" s="316"/>
      <c r="J21" s="316"/>
      <c r="K21" s="316"/>
      <c r="L21" s="316"/>
      <c r="M21" s="3"/>
      <c r="N21" s="319"/>
      <c r="O21" s="3"/>
      <c r="P21" s="12"/>
    </row>
    <row r="22" spans="2:32" ht="13.6" customHeight="1" x14ac:dyDescent="0.15">
      <c r="B22" s="6"/>
      <c r="C22" s="315"/>
      <c r="D22" s="316"/>
      <c r="E22" s="316"/>
      <c r="F22" s="316"/>
      <c r="G22" s="316"/>
      <c r="H22" s="316"/>
      <c r="I22" s="316"/>
      <c r="J22" s="316"/>
      <c r="K22" s="316"/>
      <c r="L22" s="316"/>
      <c r="M22" s="3"/>
      <c r="N22" s="319"/>
      <c r="O22" s="3"/>
      <c r="P22" s="12"/>
      <c r="Q22" s="15"/>
      <c r="R22" s="15"/>
      <c r="V22" s="20"/>
    </row>
    <row r="23" spans="2:32" ht="13.6" customHeight="1" x14ac:dyDescent="0.15">
      <c r="B23" s="3"/>
      <c r="C23" s="315"/>
      <c r="D23" s="316"/>
      <c r="E23" s="316"/>
      <c r="F23" s="316"/>
      <c r="G23" s="316"/>
      <c r="H23" s="316"/>
      <c r="I23" s="316"/>
      <c r="J23" s="316"/>
      <c r="K23" s="316"/>
      <c r="L23" s="316"/>
      <c r="M23" s="12"/>
      <c r="N23" s="319"/>
      <c r="O23" s="3"/>
      <c r="P23" s="12"/>
      <c r="Q23" s="19"/>
      <c r="R23" s="19"/>
      <c r="S23" s="19"/>
      <c r="V23" s="20"/>
      <c r="W23" s="20"/>
      <c r="Y23" s="20"/>
    </row>
    <row r="24" spans="2:32" ht="13.6" customHeight="1" x14ac:dyDescent="0.15">
      <c r="B24" s="3"/>
      <c r="C24" s="315"/>
      <c r="D24" s="316"/>
      <c r="E24" s="316"/>
      <c r="F24" s="316"/>
      <c r="G24" s="316"/>
      <c r="H24" s="316"/>
      <c r="I24" s="316"/>
      <c r="J24" s="317"/>
      <c r="K24" s="318"/>
      <c r="L24" s="317"/>
      <c r="M24" s="17"/>
      <c r="N24" s="319"/>
      <c r="O24" s="3"/>
      <c r="P24" s="12"/>
      <c r="Q24" s="15"/>
      <c r="R24" s="15"/>
      <c r="S24" s="15"/>
      <c r="T24" s="15"/>
      <c r="U24" s="15"/>
      <c r="V24" s="19"/>
      <c r="W24" s="19"/>
      <c r="X24" s="19"/>
      <c r="Y24" s="19"/>
      <c r="Z24" s="19"/>
      <c r="AC24" s="20"/>
      <c r="AD24" s="20"/>
      <c r="AF24" s="20"/>
    </row>
    <row r="25" spans="2:32" ht="13.6" customHeight="1" x14ac:dyDescent="0.15">
      <c r="B25" s="6"/>
      <c r="C25" s="315"/>
      <c r="D25" s="316"/>
      <c r="E25" s="316"/>
      <c r="F25" s="316"/>
      <c r="G25" s="316"/>
      <c r="H25" s="316"/>
      <c r="I25" s="316"/>
      <c r="J25" s="316"/>
      <c r="K25" s="316"/>
      <c r="L25" s="316"/>
      <c r="M25" s="3"/>
      <c r="N25" s="18"/>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20"/>
      <c r="AB26" s="15"/>
      <c r="AD26" s="20"/>
    </row>
    <row r="27" spans="2:32" x14ac:dyDescent="0.15">
      <c r="C27" s="9"/>
      <c r="E27" s="15"/>
      <c r="F27" s="15"/>
      <c r="G27" s="7"/>
      <c r="I27" s="16"/>
      <c r="J27" s="16"/>
      <c r="K27" s="16"/>
      <c r="L27" s="16"/>
      <c r="M27" s="16"/>
      <c r="N27" s="16"/>
      <c r="O27" s="16"/>
      <c r="P27" s="16"/>
      <c r="Q27" s="16"/>
      <c r="S27" s="15"/>
      <c r="T27" s="15"/>
      <c r="U27" s="15"/>
      <c r="V27" s="15"/>
      <c r="W27" s="15"/>
      <c r="X27" s="15"/>
      <c r="AB27" s="15"/>
      <c r="AD27" s="20"/>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9"/>
      <c r="V30" s="19"/>
      <c r="Y30" s="20"/>
      <c r="AB30" s="20"/>
    </row>
    <row r="31" spans="2:32" x14ac:dyDescent="0.15">
      <c r="B31" s="8"/>
      <c r="C31" s="8"/>
      <c r="D31" s="8"/>
      <c r="H31" s="5"/>
      <c r="I31" s="5"/>
      <c r="J31" s="5"/>
      <c r="K31" s="5"/>
      <c r="L31" s="5"/>
      <c r="M31" s="5"/>
      <c r="N31" s="5"/>
      <c r="O31" s="5"/>
      <c r="P31" s="5"/>
      <c r="Q31" s="5"/>
      <c r="R31" s="19"/>
      <c r="S31" s="19"/>
      <c r="T31" s="19"/>
      <c r="U31" s="19"/>
      <c r="V31" s="19"/>
    </row>
    <row r="32" spans="2:32" x14ac:dyDescent="0.15">
      <c r="B32" s="8"/>
      <c r="C32" s="8"/>
      <c r="D32" s="8"/>
      <c r="H32" s="5"/>
      <c r="I32" s="5"/>
      <c r="J32" s="5"/>
      <c r="K32" s="5"/>
      <c r="L32" s="5"/>
      <c r="M32" s="5"/>
      <c r="N32" s="5"/>
      <c r="O32" s="5"/>
      <c r="P32" s="5"/>
      <c r="Q32" s="19"/>
      <c r="R32" s="19"/>
      <c r="S32" s="19"/>
      <c r="T32" s="19"/>
      <c r="U32" s="19"/>
      <c r="Y32" s="20"/>
      <c r="AB32" s="20"/>
    </row>
    <row r="33" spans="2:30" x14ac:dyDescent="0.15">
      <c r="B33" s="8"/>
      <c r="C33" s="8"/>
      <c r="D33" s="8"/>
      <c r="H33" s="5"/>
      <c r="I33" s="5"/>
      <c r="J33" s="5"/>
      <c r="K33" s="5"/>
      <c r="L33" s="5"/>
      <c r="M33" s="5"/>
      <c r="N33" s="5"/>
      <c r="O33" s="5"/>
      <c r="P33" s="5"/>
      <c r="Q33" s="15"/>
      <c r="R33" s="15"/>
      <c r="S33" s="15"/>
      <c r="T33" s="15"/>
      <c r="U33" s="15"/>
      <c r="V33" s="22"/>
      <c r="Y33" s="20"/>
      <c r="AB33" s="20"/>
    </row>
    <row r="34" spans="2:30" x14ac:dyDescent="0.15">
      <c r="B34" s="8"/>
      <c r="C34" s="8"/>
      <c r="D34" s="8"/>
      <c r="H34" s="5"/>
      <c r="I34" s="5"/>
      <c r="J34" s="5"/>
      <c r="K34" s="5"/>
      <c r="L34" s="5"/>
      <c r="M34" s="5"/>
      <c r="N34" s="5"/>
      <c r="O34" s="5"/>
      <c r="P34" s="5"/>
      <c r="Q34" s="15"/>
      <c r="R34" s="15"/>
      <c r="S34" s="15"/>
      <c r="T34" s="15"/>
      <c r="U34" s="15"/>
      <c r="V34" s="15"/>
      <c r="W34" s="15"/>
      <c r="X34" s="15"/>
      <c r="Y34" s="15"/>
      <c r="AB34" s="20"/>
    </row>
    <row r="35" spans="2:30" x14ac:dyDescent="0.15">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x14ac:dyDescent="0.15">
      <c r="H36" s="15"/>
      <c r="I36" s="15"/>
      <c r="J36" s="15"/>
      <c r="K36" s="15"/>
      <c r="L36" s="15"/>
      <c r="M36" s="15"/>
      <c r="N36" s="15"/>
      <c r="O36" s="5"/>
      <c r="P36" s="5"/>
      <c r="Q36" s="15"/>
      <c r="R36" s="15"/>
      <c r="S36" s="15"/>
      <c r="T36" s="15"/>
      <c r="U36" s="15"/>
      <c r="V36" s="19"/>
      <c r="W36" s="19"/>
      <c r="X36" s="19"/>
      <c r="Y36" s="19"/>
      <c r="AD36" s="15"/>
    </row>
    <row r="37" spans="2:30" x14ac:dyDescent="0.15">
      <c r="B37" s="8"/>
      <c r="C37" s="8"/>
      <c r="D37" s="8"/>
      <c r="E37" s="8"/>
      <c r="F37" s="8"/>
      <c r="I37" s="16"/>
      <c r="J37" s="16"/>
      <c r="K37" s="16"/>
      <c r="L37" s="16"/>
      <c r="M37" s="16"/>
      <c r="N37" s="16"/>
      <c r="O37" s="19"/>
      <c r="P37" s="19"/>
      <c r="Q37" s="19"/>
      <c r="R37" s="19"/>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20"/>
    </row>
    <row r="40" spans="2:30" x14ac:dyDescent="0.15">
      <c r="B40" s="9"/>
      <c r="C40" s="9"/>
      <c r="D40" s="9"/>
      <c r="E40" s="9"/>
      <c r="F40" s="9"/>
      <c r="G40" s="9"/>
      <c r="H40" s="9"/>
      <c r="I40" s="16"/>
      <c r="J40" s="16"/>
      <c r="K40" s="16"/>
      <c r="L40" s="16"/>
      <c r="M40" s="16"/>
      <c r="P40" s="20"/>
    </row>
    <row r="41" spans="2:30" x14ac:dyDescent="0.15">
      <c r="I41" s="5"/>
      <c r="J41" s="5"/>
      <c r="K41" s="5"/>
      <c r="L41" s="5"/>
      <c r="M41" s="5"/>
      <c r="P41" s="15"/>
      <c r="R41" s="20"/>
    </row>
    <row r="42" spans="2:30" x14ac:dyDescent="0.15">
      <c r="R42" s="20"/>
    </row>
    <row r="44" spans="2:30" x14ac:dyDescent="0.15">
      <c r="P44" s="20"/>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view="pageBreakPreview" zoomScaleNormal="100" zoomScaleSheetLayoutView="100" workbookViewId="0">
      <selection activeCell="A29" sqref="A29"/>
    </sheetView>
  </sheetViews>
  <sheetFormatPr defaultRowHeight="12.9" x14ac:dyDescent="0.15"/>
  <cols>
    <col min="1" max="1" width="14.125" style="1" bestFit="1" customWidth="1"/>
    <col min="2" max="2" width="11.625" style="1" customWidth="1"/>
    <col min="3" max="5" width="11.375" style="1" customWidth="1"/>
    <col min="6" max="6" width="11.625" style="1" customWidth="1"/>
    <col min="7" max="9" width="11.375" style="1" customWidth="1"/>
    <col min="10" max="10" width="9" style="1" customWidth="1"/>
    <col min="11" max="16384" width="9" style="1"/>
  </cols>
  <sheetData>
    <row r="2" spans="1:9" ht="28.55" customHeight="1" x14ac:dyDescent="0.2">
      <c r="A2" s="88"/>
      <c r="B2" s="320" t="s">
        <v>156</v>
      </c>
      <c r="C2" s="320"/>
      <c r="D2" s="320"/>
      <c r="E2" s="320"/>
      <c r="F2" s="320"/>
      <c r="G2" s="320"/>
      <c r="H2" s="320"/>
      <c r="I2" s="320"/>
    </row>
    <row r="3" spans="1:9" ht="19.55" customHeight="1" x14ac:dyDescent="0.15">
      <c r="B3" s="89"/>
      <c r="C3" s="89"/>
      <c r="D3" s="89"/>
      <c r="E3" s="89"/>
      <c r="F3" s="89"/>
      <c r="G3" s="89"/>
      <c r="H3" s="89"/>
      <c r="I3" s="111" t="s">
        <v>232</v>
      </c>
    </row>
    <row r="4" spans="1:9" x14ac:dyDescent="0.15">
      <c r="B4" s="365" t="s">
        <v>205</v>
      </c>
      <c r="C4" s="370" t="s">
        <v>37</v>
      </c>
      <c r="D4" s="379"/>
      <c r="E4" s="424" t="s">
        <v>246</v>
      </c>
      <c r="F4" s="426" t="s">
        <v>205</v>
      </c>
      <c r="G4" s="370" t="s">
        <v>37</v>
      </c>
      <c r="H4" s="371"/>
      <c r="I4" s="404" t="s">
        <v>474</v>
      </c>
    </row>
    <row r="5" spans="1:9" x14ac:dyDescent="0.15">
      <c r="B5" s="366"/>
      <c r="C5" s="99" t="s">
        <v>266</v>
      </c>
      <c r="D5" s="99" t="s">
        <v>343</v>
      </c>
      <c r="E5" s="425"/>
      <c r="F5" s="427"/>
      <c r="G5" s="99" t="s">
        <v>266</v>
      </c>
      <c r="H5" s="99" t="s">
        <v>343</v>
      </c>
      <c r="I5" s="428"/>
    </row>
    <row r="6" spans="1:9" x14ac:dyDescent="0.15">
      <c r="B6" s="91" t="s">
        <v>34</v>
      </c>
      <c r="C6" s="186">
        <v>2587259</v>
      </c>
      <c r="D6" s="186">
        <v>2589538</v>
      </c>
      <c r="E6" s="272">
        <v>6946684</v>
      </c>
      <c r="F6" s="275" t="s">
        <v>335</v>
      </c>
      <c r="G6" s="190">
        <v>42912</v>
      </c>
      <c r="H6" s="192">
        <v>39047</v>
      </c>
      <c r="I6" s="192">
        <v>189036</v>
      </c>
    </row>
    <row r="7" spans="1:9" x14ac:dyDescent="0.15">
      <c r="B7" s="93">
        <v>30</v>
      </c>
      <c r="C7" s="186">
        <v>2579354</v>
      </c>
      <c r="D7" s="186">
        <v>2581785</v>
      </c>
      <c r="E7" s="272">
        <v>6917812</v>
      </c>
      <c r="F7" s="276" t="s">
        <v>336</v>
      </c>
      <c r="G7" s="190">
        <v>15010</v>
      </c>
      <c r="H7" s="192">
        <v>20767</v>
      </c>
      <c r="I7" s="192">
        <v>161820</v>
      </c>
    </row>
    <row r="8" spans="1:9" x14ac:dyDescent="0.15">
      <c r="B8" s="93" t="s">
        <v>475</v>
      </c>
      <c r="C8" s="190">
        <v>2485137</v>
      </c>
      <c r="D8" s="192">
        <v>2491548</v>
      </c>
      <c r="E8" s="272">
        <v>6836071</v>
      </c>
      <c r="F8" s="276" t="s">
        <v>337</v>
      </c>
      <c r="G8" s="190">
        <v>4260</v>
      </c>
      <c r="H8" s="192">
        <v>4212</v>
      </c>
      <c r="I8" s="192">
        <v>21969</v>
      </c>
    </row>
    <row r="9" spans="1:9" x14ac:dyDescent="0.15">
      <c r="B9" s="93"/>
      <c r="C9" s="190"/>
      <c r="D9" s="192"/>
      <c r="E9" s="272"/>
      <c r="F9" s="276" t="s">
        <v>338</v>
      </c>
      <c r="G9" s="190">
        <v>8965</v>
      </c>
      <c r="H9" s="192">
        <v>14684</v>
      </c>
      <c r="I9" s="192">
        <v>67897</v>
      </c>
    </row>
    <row r="10" spans="1:9" x14ac:dyDescent="0.15">
      <c r="B10" s="228" t="s">
        <v>10</v>
      </c>
      <c r="C10" s="268">
        <v>43772</v>
      </c>
      <c r="D10" s="270">
        <v>49455</v>
      </c>
      <c r="E10" s="273">
        <v>119464</v>
      </c>
      <c r="F10" s="277" t="s">
        <v>340</v>
      </c>
      <c r="G10" s="190">
        <v>3398</v>
      </c>
      <c r="H10" s="192">
        <v>4504</v>
      </c>
      <c r="I10" s="192">
        <v>59762</v>
      </c>
    </row>
    <row r="11" spans="1:9" x14ac:dyDescent="0.15">
      <c r="B11" s="228" t="s">
        <v>341</v>
      </c>
      <c r="C11" s="268">
        <v>18523</v>
      </c>
      <c r="D11" s="270">
        <v>22178</v>
      </c>
      <c r="E11" s="273">
        <v>49707</v>
      </c>
      <c r="F11" s="276" t="s">
        <v>342</v>
      </c>
      <c r="G11" s="190">
        <v>50734</v>
      </c>
      <c r="H11" s="192">
        <v>52903</v>
      </c>
      <c r="I11" s="192">
        <v>180844</v>
      </c>
    </row>
    <row r="12" spans="1:9" x14ac:dyDescent="0.15">
      <c r="B12" s="228" t="s">
        <v>344</v>
      </c>
      <c r="C12" s="268">
        <v>7406</v>
      </c>
      <c r="D12" s="270">
        <v>11213</v>
      </c>
      <c r="E12" s="273">
        <v>17931</v>
      </c>
      <c r="F12" s="276" t="s">
        <v>347</v>
      </c>
      <c r="G12" s="190">
        <v>43168</v>
      </c>
      <c r="H12" s="192">
        <v>42865</v>
      </c>
      <c r="I12" s="192">
        <v>128809</v>
      </c>
    </row>
    <row r="13" spans="1:9" x14ac:dyDescent="0.15">
      <c r="B13" s="228" t="s">
        <v>348</v>
      </c>
      <c r="C13" s="268">
        <v>94467</v>
      </c>
      <c r="D13" s="270">
        <v>94103</v>
      </c>
      <c r="E13" s="273">
        <v>334340</v>
      </c>
      <c r="F13" s="276" t="s">
        <v>350</v>
      </c>
      <c r="G13" s="190">
        <v>78118</v>
      </c>
      <c r="H13" s="192">
        <v>81163</v>
      </c>
      <c r="I13" s="192">
        <v>254682</v>
      </c>
    </row>
    <row r="14" spans="1:9" x14ac:dyDescent="0.15">
      <c r="B14" s="228" t="s">
        <v>352</v>
      </c>
      <c r="C14" s="268">
        <v>32574</v>
      </c>
      <c r="D14" s="270">
        <v>31981</v>
      </c>
      <c r="E14" s="273">
        <v>86922</v>
      </c>
      <c r="F14" s="276" t="s">
        <v>353</v>
      </c>
      <c r="G14" s="190">
        <v>66071</v>
      </c>
      <c r="H14" s="192">
        <v>73335</v>
      </c>
      <c r="I14" s="192">
        <v>234663</v>
      </c>
    </row>
    <row r="15" spans="1:9" x14ac:dyDescent="0.15">
      <c r="B15" s="228" t="s">
        <v>354</v>
      </c>
      <c r="C15" s="268">
        <v>89751</v>
      </c>
      <c r="D15" s="270">
        <v>86508</v>
      </c>
      <c r="E15" s="273">
        <v>167171</v>
      </c>
      <c r="F15" s="276" t="s">
        <v>253</v>
      </c>
      <c r="G15" s="190">
        <v>22824</v>
      </c>
      <c r="H15" s="192">
        <v>21623</v>
      </c>
      <c r="I15" s="192">
        <v>54036</v>
      </c>
    </row>
    <row r="16" spans="1:9" x14ac:dyDescent="0.15">
      <c r="B16" s="228" t="s">
        <v>189</v>
      </c>
      <c r="C16" s="268">
        <v>938765</v>
      </c>
      <c r="D16" s="270">
        <v>867825</v>
      </c>
      <c r="E16" s="273">
        <v>1567742</v>
      </c>
      <c r="F16" s="276" t="s">
        <v>355</v>
      </c>
      <c r="G16" s="190">
        <v>115131</v>
      </c>
      <c r="H16" s="192">
        <v>103921</v>
      </c>
      <c r="I16" s="192">
        <v>369995</v>
      </c>
    </row>
    <row r="17" spans="2:9" x14ac:dyDescent="0.15">
      <c r="B17" s="113" t="s">
        <v>324</v>
      </c>
      <c r="C17" s="268">
        <v>80265</v>
      </c>
      <c r="D17" s="270">
        <v>83752</v>
      </c>
      <c r="E17" s="273">
        <v>227389</v>
      </c>
      <c r="F17" s="276" t="s">
        <v>357</v>
      </c>
      <c r="G17" s="190">
        <v>5161</v>
      </c>
      <c r="H17" s="192">
        <v>5944</v>
      </c>
      <c r="I17" s="192">
        <v>24269</v>
      </c>
    </row>
    <row r="18" spans="2:9" x14ac:dyDescent="0.15">
      <c r="B18" s="113" t="s">
        <v>359</v>
      </c>
      <c r="C18" s="268">
        <v>60825</v>
      </c>
      <c r="D18" s="270">
        <v>67907</v>
      </c>
      <c r="E18" s="273">
        <v>105115</v>
      </c>
      <c r="F18" s="276" t="s">
        <v>360</v>
      </c>
      <c r="G18" s="190">
        <v>4989</v>
      </c>
      <c r="H18" s="192">
        <v>8688</v>
      </c>
      <c r="I18" s="192">
        <v>29872</v>
      </c>
    </row>
    <row r="19" spans="2:9" x14ac:dyDescent="0.15">
      <c r="B19" s="228" t="s">
        <v>361</v>
      </c>
      <c r="C19" s="268">
        <v>46114</v>
      </c>
      <c r="D19" s="270">
        <v>46022</v>
      </c>
      <c r="E19" s="273">
        <v>167670</v>
      </c>
      <c r="F19" s="276" t="s">
        <v>362</v>
      </c>
      <c r="G19" s="190">
        <v>3408</v>
      </c>
      <c r="H19" s="192">
        <v>6445</v>
      </c>
      <c r="I19" s="192">
        <v>29552</v>
      </c>
    </row>
    <row r="20" spans="2:9" x14ac:dyDescent="0.15">
      <c r="B20" s="228" t="s">
        <v>87</v>
      </c>
      <c r="C20" s="268">
        <v>67930</v>
      </c>
      <c r="D20" s="270">
        <v>75179</v>
      </c>
      <c r="E20" s="273">
        <v>258386</v>
      </c>
      <c r="F20" s="276" t="s">
        <v>364</v>
      </c>
      <c r="G20" s="190">
        <v>6341</v>
      </c>
      <c r="H20" s="192">
        <v>9614</v>
      </c>
      <c r="I20" s="192">
        <v>17216</v>
      </c>
    </row>
    <row r="21" spans="2:9" x14ac:dyDescent="0.15">
      <c r="B21" s="228" t="s">
        <v>365</v>
      </c>
      <c r="C21" s="268">
        <v>16027</v>
      </c>
      <c r="D21" s="270">
        <v>17393</v>
      </c>
      <c r="E21" s="273">
        <v>73197</v>
      </c>
      <c r="F21" s="276" t="s">
        <v>367</v>
      </c>
      <c r="G21" s="190">
        <v>12515</v>
      </c>
      <c r="H21" s="192">
        <v>15195</v>
      </c>
      <c r="I21" s="192">
        <v>39929</v>
      </c>
    </row>
    <row r="22" spans="2:9" x14ac:dyDescent="0.15">
      <c r="B22" s="228" t="s">
        <v>309</v>
      </c>
      <c r="C22" s="268">
        <v>82282</v>
      </c>
      <c r="D22" s="270">
        <v>88521</v>
      </c>
      <c r="E22" s="273">
        <v>225612</v>
      </c>
      <c r="F22" s="276" t="s">
        <v>368</v>
      </c>
      <c r="G22" s="190">
        <v>15271</v>
      </c>
      <c r="H22" s="192">
        <v>9694</v>
      </c>
      <c r="I22" s="192">
        <v>30783</v>
      </c>
    </row>
    <row r="23" spans="2:9" x14ac:dyDescent="0.15">
      <c r="B23" s="228" t="s">
        <v>370</v>
      </c>
      <c r="C23" s="268">
        <v>25245</v>
      </c>
      <c r="D23" s="270">
        <v>23879</v>
      </c>
      <c r="E23" s="273">
        <v>130499</v>
      </c>
      <c r="F23" s="276" t="s">
        <v>372</v>
      </c>
      <c r="G23" s="190">
        <v>1778</v>
      </c>
      <c r="H23" s="192">
        <v>2895</v>
      </c>
      <c r="I23" s="192">
        <v>9139</v>
      </c>
    </row>
    <row r="24" spans="2:9" x14ac:dyDescent="0.15">
      <c r="B24" s="228" t="s">
        <v>65</v>
      </c>
      <c r="C24" s="268">
        <v>17304</v>
      </c>
      <c r="D24" s="270">
        <v>16917</v>
      </c>
      <c r="E24" s="273">
        <v>66262</v>
      </c>
      <c r="F24" s="276" t="s">
        <v>373</v>
      </c>
      <c r="G24" s="190">
        <v>71158</v>
      </c>
      <c r="H24" s="192">
        <v>65635</v>
      </c>
      <c r="I24" s="192">
        <v>147518</v>
      </c>
    </row>
    <row r="25" spans="2:9" x14ac:dyDescent="0.15">
      <c r="B25" s="228" t="s">
        <v>289</v>
      </c>
      <c r="C25" s="268">
        <v>5262</v>
      </c>
      <c r="D25" s="270">
        <v>6516</v>
      </c>
      <c r="E25" s="273">
        <v>32885</v>
      </c>
      <c r="F25" s="276" t="s">
        <v>374</v>
      </c>
      <c r="G25" s="190">
        <v>599</v>
      </c>
      <c r="H25" s="192">
        <v>1969</v>
      </c>
      <c r="I25" s="192">
        <v>8965</v>
      </c>
    </row>
    <row r="26" spans="2:9" x14ac:dyDescent="0.15">
      <c r="B26" s="229" t="s">
        <v>376</v>
      </c>
      <c r="C26" s="269">
        <v>26830</v>
      </c>
      <c r="D26" s="271">
        <v>30753</v>
      </c>
      <c r="E26" s="274">
        <v>107293</v>
      </c>
      <c r="F26" s="278" t="s">
        <v>378</v>
      </c>
      <c r="G26" s="269">
        <v>26107</v>
      </c>
      <c r="H26" s="271">
        <v>28890</v>
      </c>
      <c r="I26" s="271">
        <v>9387</v>
      </c>
    </row>
    <row r="27" spans="2:9" x14ac:dyDescent="0.15">
      <c r="B27" s="376" t="s">
        <v>371</v>
      </c>
      <c r="C27" s="376"/>
      <c r="D27" s="376"/>
      <c r="E27" s="376"/>
      <c r="F27" s="376"/>
      <c r="G27" s="90"/>
      <c r="H27" s="90"/>
      <c r="I27" s="90"/>
    </row>
    <row r="28" spans="2:9" x14ac:dyDescent="0.15">
      <c r="B28" s="376" t="s">
        <v>381</v>
      </c>
      <c r="C28" s="376"/>
      <c r="D28" s="164"/>
      <c r="E28" s="164"/>
      <c r="F28" s="192"/>
      <c r="G28" s="192"/>
      <c r="H28" s="192"/>
      <c r="I28" s="90"/>
    </row>
    <row r="29" spans="2:9" x14ac:dyDescent="0.15">
      <c r="C29" s="206"/>
      <c r="G29" s="206"/>
    </row>
    <row r="30" spans="2:9" x14ac:dyDescent="0.15">
      <c r="C30" s="206"/>
    </row>
    <row r="33" spans="3:7" x14ac:dyDescent="0.15">
      <c r="C33" s="206"/>
      <c r="G33" s="206"/>
    </row>
    <row r="34" spans="3:7" x14ac:dyDescent="0.15">
      <c r="G34" s="206"/>
    </row>
  </sheetData>
  <mergeCells count="9">
    <mergeCell ref="B2:I2"/>
    <mergeCell ref="C4:D4"/>
    <mergeCell ref="G4:H4"/>
    <mergeCell ref="B27:F27"/>
    <mergeCell ref="B28:C28"/>
    <mergeCell ref="B4:B5"/>
    <mergeCell ref="E4:E5"/>
    <mergeCell ref="F4:F5"/>
    <mergeCell ref="I4:I5"/>
  </mergeCells>
  <phoneticPr fontId="3"/>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showGridLines="0" view="pageBreakPreview" zoomScaleSheetLayoutView="100" workbookViewId="0">
      <selection activeCell="D25" sqref="D25"/>
    </sheetView>
  </sheetViews>
  <sheetFormatPr defaultRowHeight="12.9" x14ac:dyDescent="0.15"/>
  <cols>
    <col min="1" max="1" width="14.625" style="1" bestFit="1" customWidth="1"/>
    <col min="2" max="2" width="16.75" style="1" customWidth="1"/>
    <col min="3" max="7" width="14.875" style="1" customWidth="1"/>
    <col min="8" max="8" width="9" style="1" customWidth="1"/>
    <col min="9" max="16384" width="9" style="1"/>
  </cols>
  <sheetData>
    <row r="2" spans="1:7" ht="28.55" customHeight="1" x14ac:dyDescent="0.2">
      <c r="A2" s="88"/>
      <c r="B2" s="320" t="s">
        <v>486</v>
      </c>
      <c r="C2" s="320"/>
      <c r="D2" s="320"/>
      <c r="E2" s="320"/>
      <c r="F2" s="320"/>
      <c r="G2" s="320"/>
    </row>
    <row r="3" spans="1:7" s="87" customFormat="1" ht="19.55" customHeight="1" x14ac:dyDescent="0.15">
      <c r="B3" s="89"/>
      <c r="C3" s="89"/>
      <c r="D3" s="89"/>
      <c r="E3" s="89"/>
      <c r="F3" s="89"/>
      <c r="G3" s="203" t="s">
        <v>428</v>
      </c>
    </row>
    <row r="4" spans="1:7" ht="17.149999999999999" customHeight="1" x14ac:dyDescent="0.15">
      <c r="B4" s="365" t="s">
        <v>257</v>
      </c>
      <c r="C4" s="429" t="s">
        <v>382</v>
      </c>
      <c r="D4" s="394"/>
      <c r="E4" s="394"/>
      <c r="F4" s="394"/>
      <c r="G4" s="430"/>
    </row>
    <row r="5" spans="1:7" ht="17.149999999999999" customHeight="1" x14ac:dyDescent="0.15">
      <c r="B5" s="366"/>
      <c r="C5" s="198" t="s">
        <v>383</v>
      </c>
      <c r="D5" s="198" t="s">
        <v>386</v>
      </c>
      <c r="E5" s="202" t="s">
        <v>44</v>
      </c>
      <c r="F5" s="202" t="s">
        <v>387</v>
      </c>
      <c r="G5" s="204" t="s">
        <v>390</v>
      </c>
    </row>
    <row r="6" spans="1:7" ht="17.149999999999999" customHeight="1" x14ac:dyDescent="0.15">
      <c r="B6" s="91" t="s">
        <v>456</v>
      </c>
      <c r="C6" s="199">
        <v>493864</v>
      </c>
      <c r="D6" s="199">
        <v>475767</v>
      </c>
      <c r="E6" s="199">
        <v>15781</v>
      </c>
      <c r="F6" s="199">
        <v>1671</v>
      </c>
      <c r="G6" s="199" t="s">
        <v>3</v>
      </c>
    </row>
    <row r="7" spans="1:7" ht="17.149999999999999" customHeight="1" x14ac:dyDescent="0.15">
      <c r="B7" s="93" t="s">
        <v>15</v>
      </c>
      <c r="C7" s="199">
        <v>525439</v>
      </c>
      <c r="D7" s="199">
        <v>509982</v>
      </c>
      <c r="E7" s="199">
        <v>13166</v>
      </c>
      <c r="F7" s="199">
        <v>1676</v>
      </c>
      <c r="G7" s="199" t="s">
        <v>3</v>
      </c>
    </row>
    <row r="8" spans="1:7" ht="17.149999999999999" customHeight="1" x14ac:dyDescent="0.15">
      <c r="B8" s="93" t="s">
        <v>16</v>
      </c>
      <c r="C8" s="200">
        <v>558766</v>
      </c>
      <c r="D8" s="199">
        <v>542290</v>
      </c>
      <c r="E8" s="199">
        <v>13963</v>
      </c>
      <c r="F8" s="199">
        <v>1660</v>
      </c>
      <c r="G8" s="199" t="s">
        <v>3</v>
      </c>
    </row>
    <row r="9" spans="1:7" ht="17.149999999999999" customHeight="1" x14ac:dyDescent="0.15">
      <c r="B9" s="93" t="s">
        <v>33</v>
      </c>
      <c r="C9" s="200">
        <v>578666</v>
      </c>
      <c r="D9" s="199">
        <v>547899</v>
      </c>
      <c r="E9" s="199">
        <v>24813</v>
      </c>
      <c r="F9" s="199">
        <v>1818</v>
      </c>
      <c r="G9" s="199" t="s">
        <v>3</v>
      </c>
    </row>
    <row r="10" spans="1:7" ht="17.149999999999999" customHeight="1" x14ac:dyDescent="0.15">
      <c r="B10" s="196" t="s">
        <v>470</v>
      </c>
      <c r="C10" s="201">
        <v>606429</v>
      </c>
      <c r="D10" s="201">
        <v>567837</v>
      </c>
      <c r="E10" s="201">
        <v>32019</v>
      </c>
      <c r="F10" s="201">
        <v>1847</v>
      </c>
      <c r="G10" s="201" t="s">
        <v>3</v>
      </c>
    </row>
    <row r="11" spans="1:7" ht="17.149999999999999" customHeight="1" x14ac:dyDescent="0.15">
      <c r="B11" s="197"/>
      <c r="C11" s="197"/>
      <c r="D11" s="197"/>
      <c r="E11" s="197"/>
      <c r="F11" s="197"/>
      <c r="G11" s="205"/>
    </row>
    <row r="12" spans="1:7" ht="17.149999999999999" customHeight="1" x14ac:dyDescent="0.15">
      <c r="B12" s="365" t="s">
        <v>257</v>
      </c>
      <c r="C12" s="429" t="s">
        <v>391</v>
      </c>
      <c r="D12" s="394"/>
      <c r="E12" s="394"/>
      <c r="F12" s="394"/>
      <c r="G12" s="430"/>
    </row>
    <row r="13" spans="1:7" ht="17.149999999999999" customHeight="1" x14ac:dyDescent="0.15">
      <c r="B13" s="366"/>
      <c r="C13" s="198" t="s">
        <v>383</v>
      </c>
      <c r="D13" s="198" t="s">
        <v>386</v>
      </c>
      <c r="E13" s="202" t="s">
        <v>44</v>
      </c>
      <c r="F13" s="202" t="s">
        <v>387</v>
      </c>
      <c r="G13" s="204" t="s">
        <v>390</v>
      </c>
    </row>
    <row r="14" spans="1:7" ht="17.149999999999999" customHeight="1" x14ac:dyDescent="0.15">
      <c r="B14" s="91" t="s">
        <v>456</v>
      </c>
      <c r="C14" s="199">
        <v>506340</v>
      </c>
      <c r="D14" s="199">
        <v>488202</v>
      </c>
      <c r="E14" s="199">
        <v>15825</v>
      </c>
      <c r="F14" s="199">
        <v>1717</v>
      </c>
      <c r="G14" s="199" t="s">
        <v>3</v>
      </c>
    </row>
    <row r="15" spans="1:7" ht="17.149999999999999" customHeight="1" x14ac:dyDescent="0.15">
      <c r="B15" s="93" t="s">
        <v>15</v>
      </c>
      <c r="C15" s="199">
        <v>533989</v>
      </c>
      <c r="D15" s="199">
        <v>516613</v>
      </c>
      <c r="E15" s="199">
        <v>15090</v>
      </c>
      <c r="F15" s="199">
        <v>1596</v>
      </c>
      <c r="G15" s="199" t="s">
        <v>3</v>
      </c>
    </row>
    <row r="16" spans="1:7" ht="17.149999999999999" customHeight="1" x14ac:dyDescent="0.15">
      <c r="B16" s="93" t="s">
        <v>16</v>
      </c>
      <c r="C16" s="200">
        <v>554601</v>
      </c>
      <c r="D16" s="199">
        <v>537585</v>
      </c>
      <c r="E16" s="199">
        <v>14566</v>
      </c>
      <c r="F16" s="199">
        <v>1688</v>
      </c>
      <c r="G16" s="199" t="s">
        <v>3</v>
      </c>
    </row>
    <row r="17" spans="2:7" ht="17.149999999999999" customHeight="1" x14ac:dyDescent="0.15">
      <c r="B17" s="93" t="s">
        <v>33</v>
      </c>
      <c r="C17" s="200">
        <v>578569</v>
      </c>
      <c r="D17" s="199">
        <v>546441</v>
      </c>
      <c r="E17" s="199">
        <v>25640</v>
      </c>
      <c r="F17" s="199">
        <v>1800</v>
      </c>
      <c r="G17" s="199" t="s">
        <v>3</v>
      </c>
    </row>
    <row r="18" spans="2:7" ht="17.149999999999999" customHeight="1" x14ac:dyDescent="0.15">
      <c r="B18" s="196" t="s">
        <v>470</v>
      </c>
      <c r="C18" s="201">
        <v>612423</v>
      </c>
      <c r="D18" s="201">
        <v>571439</v>
      </c>
      <c r="E18" s="201">
        <v>34126</v>
      </c>
      <c r="F18" s="201">
        <v>1884</v>
      </c>
      <c r="G18" s="201" t="s">
        <v>3</v>
      </c>
    </row>
    <row r="19" spans="2:7" ht="17.149999999999999" customHeight="1" x14ac:dyDescent="0.15">
      <c r="B19" s="164" t="s">
        <v>392</v>
      </c>
      <c r="C19" s="90"/>
      <c r="D19" s="90"/>
      <c r="E19" s="90"/>
      <c r="F19" s="90"/>
      <c r="G19" s="90"/>
    </row>
    <row r="20" spans="2:7" ht="17.149999999999999" customHeight="1" x14ac:dyDescent="0.15">
      <c r="B20" s="164" t="s">
        <v>277</v>
      </c>
      <c r="C20" s="90"/>
      <c r="D20" s="90"/>
      <c r="E20" s="90"/>
      <c r="F20" s="90"/>
      <c r="G20" s="90"/>
    </row>
    <row r="21" spans="2:7" ht="17.149999999999999" customHeight="1" x14ac:dyDescent="0.15">
      <c r="B21" s="164" t="s">
        <v>293</v>
      </c>
      <c r="C21" s="90"/>
      <c r="D21" s="90"/>
      <c r="E21" s="90"/>
      <c r="F21" s="90"/>
      <c r="G21" s="90"/>
    </row>
    <row r="22" spans="2:7" ht="10.050000000000001" customHeight="1" x14ac:dyDescent="0.15"/>
    <row r="23" spans="2:7" ht="10.050000000000001" customHeight="1" x14ac:dyDescent="0.15"/>
    <row r="24" spans="2:7" ht="10.050000000000001" customHeight="1" x14ac:dyDescent="0.15"/>
    <row r="25" spans="2:7" ht="10.050000000000001" customHeight="1" x14ac:dyDescent="0.15"/>
    <row r="26" spans="2:7" ht="10.050000000000001" customHeight="1" x14ac:dyDescent="0.15"/>
    <row r="27" spans="2:7" ht="10.050000000000001" customHeight="1" x14ac:dyDescent="0.15"/>
  </sheetData>
  <mergeCells count="5">
    <mergeCell ref="B2:G2"/>
    <mergeCell ref="C4:G4"/>
    <mergeCell ref="C12:G12"/>
    <mergeCell ref="B4:B5"/>
    <mergeCell ref="B12:B13"/>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view="pageBreakPreview" zoomScaleNormal="100" zoomScaleSheetLayoutView="100" workbookViewId="0">
      <selection activeCell="A29" sqref="A29"/>
    </sheetView>
  </sheetViews>
  <sheetFormatPr defaultRowHeight="12.9" x14ac:dyDescent="0.15"/>
  <cols>
    <col min="1" max="1" width="14.625" style="23" bestFit="1" customWidth="1"/>
    <col min="2" max="3" width="2.125" style="23" customWidth="1"/>
    <col min="4" max="4" width="11.375" style="23" customWidth="1"/>
    <col min="5" max="12" width="9.5" style="23" customWidth="1"/>
    <col min="13" max="13" width="9" style="23" customWidth="1"/>
    <col min="14" max="16384" width="9" style="23"/>
  </cols>
  <sheetData>
    <row r="2" spans="1:14" ht="23.3" customHeight="1" x14ac:dyDescent="0.2">
      <c r="A2" s="25"/>
      <c r="B2" s="320" t="s">
        <v>244</v>
      </c>
      <c r="C2" s="320"/>
      <c r="D2" s="320"/>
      <c r="E2" s="320"/>
      <c r="F2" s="320"/>
      <c r="G2" s="320"/>
      <c r="H2" s="320"/>
      <c r="I2" s="320"/>
      <c r="J2" s="320"/>
      <c r="K2" s="320"/>
      <c r="L2" s="320"/>
    </row>
    <row r="3" spans="1:14" ht="20.25" customHeight="1" x14ac:dyDescent="0.15">
      <c r="B3" s="320" t="s">
        <v>478</v>
      </c>
      <c r="C3" s="320"/>
      <c r="D3" s="320"/>
      <c r="E3" s="320"/>
      <c r="F3" s="320"/>
      <c r="G3" s="320"/>
      <c r="H3" s="320"/>
      <c r="I3" s="320"/>
      <c r="J3" s="320"/>
      <c r="K3" s="320"/>
      <c r="L3" s="320"/>
    </row>
    <row r="4" spans="1:14" s="87" customFormat="1" ht="14.95" customHeight="1" x14ac:dyDescent="0.15">
      <c r="B4" s="279"/>
      <c r="C4" s="279"/>
      <c r="D4" s="279"/>
      <c r="E4" s="279"/>
      <c r="F4" s="279"/>
      <c r="G4" s="279"/>
      <c r="H4" s="279"/>
      <c r="I4" s="279"/>
      <c r="J4" s="279"/>
      <c r="K4" s="431" t="s">
        <v>154</v>
      </c>
      <c r="L4" s="431"/>
    </row>
    <row r="5" spans="1:14" ht="14.1" customHeight="1" x14ac:dyDescent="0.15">
      <c r="B5" s="280"/>
      <c r="C5" s="435" t="s">
        <v>393</v>
      </c>
      <c r="D5" s="436"/>
      <c r="E5" s="432" t="s">
        <v>5</v>
      </c>
      <c r="F5" s="433"/>
      <c r="G5" s="432" t="s">
        <v>394</v>
      </c>
      <c r="H5" s="434"/>
      <c r="I5" s="433"/>
      <c r="J5" s="432" t="s">
        <v>100</v>
      </c>
      <c r="K5" s="434"/>
      <c r="L5" s="434"/>
    </row>
    <row r="6" spans="1:14" ht="14.1" customHeight="1" x14ac:dyDescent="0.15">
      <c r="B6" s="281"/>
      <c r="C6" s="437"/>
      <c r="D6" s="438"/>
      <c r="E6" s="210" t="s">
        <v>396</v>
      </c>
      <c r="F6" s="210" t="s">
        <v>279</v>
      </c>
      <c r="G6" s="210" t="s">
        <v>398</v>
      </c>
      <c r="H6" s="210" t="s">
        <v>74</v>
      </c>
      <c r="I6" s="210" t="s">
        <v>199</v>
      </c>
      <c r="J6" s="210" t="s">
        <v>398</v>
      </c>
      <c r="K6" s="210" t="s">
        <v>400</v>
      </c>
      <c r="L6" s="210" t="s">
        <v>401</v>
      </c>
    </row>
    <row r="7" spans="1:14" ht="14.1" customHeight="1" x14ac:dyDescent="0.15">
      <c r="B7" s="439" t="s">
        <v>477</v>
      </c>
      <c r="C7" s="439"/>
      <c r="D7" s="440"/>
      <c r="E7" s="55">
        <f>5103+787+2641+8010</f>
        <v>16541</v>
      </c>
      <c r="F7" s="55">
        <f>(16451161+232106+7061733+916185)/1000</f>
        <v>24661.185000000001</v>
      </c>
      <c r="G7" s="288">
        <f>(318126+241000)/1000</f>
        <v>559.12599999999998</v>
      </c>
      <c r="H7" s="288">
        <f>(163341+120500)/1000</f>
        <v>283.84100000000001</v>
      </c>
      <c r="I7" s="288">
        <f>(154785+120500)/1000</f>
        <v>275.28500000000003</v>
      </c>
      <c r="J7" s="55">
        <f>(17629775+517116)/1000</f>
        <v>18146.891</v>
      </c>
      <c r="K7" s="55">
        <f>(401612+4730820+211098)/1000</f>
        <v>5343.53</v>
      </c>
      <c r="L7" s="55">
        <f>(8195598+4301745+306018)/1000</f>
        <v>12803.361000000001</v>
      </c>
    </row>
    <row r="8" spans="1:14" ht="14.1" customHeight="1" x14ac:dyDescent="0.15">
      <c r="B8" s="441" t="s">
        <v>403</v>
      </c>
      <c r="C8" s="441"/>
      <c r="D8" s="442"/>
      <c r="E8" s="55">
        <v>16533</v>
      </c>
      <c r="F8" s="55">
        <v>23896.698999999997</v>
      </c>
      <c r="G8" s="109">
        <v>595.48099999999999</v>
      </c>
      <c r="H8" s="109">
        <v>303.50400000000002</v>
      </c>
      <c r="I8" s="109">
        <v>291.97700000000003</v>
      </c>
      <c r="J8" s="55">
        <v>17833</v>
      </c>
      <c r="K8" s="55">
        <v>5305</v>
      </c>
      <c r="L8" s="55">
        <v>12528</v>
      </c>
    </row>
    <row r="9" spans="1:14" ht="14.1" customHeight="1" x14ac:dyDescent="0.15">
      <c r="B9" s="441" t="s">
        <v>404</v>
      </c>
      <c r="C9" s="441"/>
      <c r="D9" s="442"/>
      <c r="E9" s="55">
        <v>11260</v>
      </c>
      <c r="F9" s="55">
        <v>25427.915000000005</v>
      </c>
      <c r="G9" s="55">
        <v>582.14</v>
      </c>
      <c r="H9" s="55">
        <v>295.80600000000004</v>
      </c>
      <c r="I9" s="55">
        <v>286.334</v>
      </c>
      <c r="J9" s="55">
        <v>18549.7</v>
      </c>
      <c r="K9" s="55">
        <v>5400.1649999999991</v>
      </c>
      <c r="L9" s="55">
        <v>13149.535</v>
      </c>
    </row>
    <row r="10" spans="1:14" ht="14.1" customHeight="1" x14ac:dyDescent="0.15">
      <c r="B10" s="441" t="s">
        <v>21</v>
      </c>
      <c r="C10" s="441"/>
      <c r="D10" s="442"/>
      <c r="E10" s="55">
        <v>8625</v>
      </c>
      <c r="F10" s="55">
        <v>21562.893999999997</v>
      </c>
      <c r="G10" s="55">
        <v>559.3889999999999</v>
      </c>
      <c r="H10" s="55">
        <v>284.44899999999996</v>
      </c>
      <c r="I10" s="55">
        <v>274.94</v>
      </c>
      <c r="J10" s="55">
        <v>17193.554999999997</v>
      </c>
      <c r="K10" s="55">
        <v>5144.6310000000003</v>
      </c>
      <c r="L10" s="55">
        <v>12048.924000000001</v>
      </c>
    </row>
    <row r="11" spans="1:14" ht="14.1" customHeight="1" x14ac:dyDescent="0.15">
      <c r="B11" s="441" t="s">
        <v>346</v>
      </c>
      <c r="C11" s="441"/>
      <c r="D11" s="442"/>
      <c r="E11" s="55">
        <v>17748</v>
      </c>
      <c r="F11" s="55">
        <v>21064</v>
      </c>
      <c r="G11" s="55">
        <v>612</v>
      </c>
      <c r="H11" s="55">
        <v>311</v>
      </c>
      <c r="I11" s="55">
        <v>300</v>
      </c>
      <c r="J11" s="55">
        <v>17301</v>
      </c>
      <c r="K11" s="55">
        <v>5225</v>
      </c>
      <c r="L11" s="55">
        <v>12076</v>
      </c>
    </row>
    <row r="12" spans="1:14" ht="14.1" customHeight="1" x14ac:dyDescent="0.15">
      <c r="B12" s="443" t="s">
        <v>103</v>
      </c>
      <c r="C12" s="443"/>
      <c r="D12" s="444"/>
      <c r="E12" s="55"/>
      <c r="F12" s="55"/>
      <c r="G12" s="109"/>
      <c r="H12" s="109"/>
      <c r="I12" s="109"/>
      <c r="J12" s="55"/>
      <c r="K12" s="55"/>
      <c r="L12" s="55"/>
    </row>
    <row r="13" spans="1:14" ht="14.1" customHeight="1" x14ac:dyDescent="0.15">
      <c r="B13" s="283"/>
      <c r="C13" s="445" t="s">
        <v>407</v>
      </c>
      <c r="D13" s="446"/>
      <c r="E13" s="55">
        <v>4934</v>
      </c>
      <c r="F13" s="55">
        <v>13705</v>
      </c>
      <c r="G13" s="109">
        <v>294</v>
      </c>
      <c r="H13" s="109">
        <v>152</v>
      </c>
      <c r="I13" s="109">
        <v>141</v>
      </c>
      <c r="J13" s="55">
        <v>7808</v>
      </c>
      <c r="K13" s="55">
        <v>3997</v>
      </c>
      <c r="L13" s="55">
        <v>3811</v>
      </c>
      <c r="M13" s="447"/>
      <c r="N13" s="448"/>
    </row>
    <row r="14" spans="1:14" ht="14.1" customHeight="1" x14ac:dyDescent="0.15">
      <c r="B14" s="283"/>
      <c r="C14" s="445" t="s">
        <v>58</v>
      </c>
      <c r="D14" s="446"/>
      <c r="E14" s="55">
        <v>2282</v>
      </c>
      <c r="F14" s="55">
        <v>6305</v>
      </c>
      <c r="G14" s="109">
        <v>25</v>
      </c>
      <c r="H14" s="109">
        <v>13</v>
      </c>
      <c r="I14" s="109">
        <v>12</v>
      </c>
      <c r="J14" s="55">
        <v>8733</v>
      </c>
      <c r="K14" s="55">
        <v>948</v>
      </c>
      <c r="L14" s="55">
        <v>7786</v>
      </c>
      <c r="M14" s="449"/>
      <c r="N14" s="450"/>
    </row>
    <row r="15" spans="1:14" ht="14.1" customHeight="1" x14ac:dyDescent="0.15">
      <c r="B15" s="443" t="s">
        <v>151</v>
      </c>
      <c r="C15" s="443"/>
      <c r="D15" s="444"/>
      <c r="E15" s="55"/>
      <c r="F15" s="55"/>
      <c r="G15" s="289"/>
      <c r="H15" s="289"/>
      <c r="I15" s="289"/>
      <c r="J15" s="55"/>
      <c r="K15" s="55"/>
      <c r="L15" s="55"/>
      <c r="M15" s="448"/>
      <c r="N15" s="448"/>
    </row>
    <row r="16" spans="1:14" ht="14.1" customHeight="1" x14ac:dyDescent="0.15">
      <c r="B16" s="283"/>
      <c r="C16" s="445" t="s">
        <v>409</v>
      </c>
      <c r="D16" s="446"/>
      <c r="E16" s="55">
        <v>629</v>
      </c>
      <c r="F16" s="55">
        <v>190</v>
      </c>
      <c r="G16" s="290" t="s">
        <v>3</v>
      </c>
      <c r="H16" s="290" t="s">
        <v>3</v>
      </c>
      <c r="I16" s="290" t="s">
        <v>3</v>
      </c>
      <c r="J16" s="55">
        <v>422</v>
      </c>
      <c r="K16" s="55">
        <v>184</v>
      </c>
      <c r="L16" s="55">
        <v>238</v>
      </c>
      <c r="M16" s="448"/>
      <c r="N16" s="448"/>
    </row>
    <row r="17" spans="2:14" ht="16.5" customHeight="1" x14ac:dyDescent="0.15">
      <c r="B17" s="282"/>
      <c r="C17" s="445" t="s">
        <v>42</v>
      </c>
      <c r="D17" s="446"/>
      <c r="E17" s="55">
        <v>248</v>
      </c>
      <c r="F17" s="55">
        <v>59</v>
      </c>
      <c r="G17" s="290" t="s">
        <v>3</v>
      </c>
      <c r="H17" s="290" t="s">
        <v>3</v>
      </c>
      <c r="I17" s="290" t="s">
        <v>3</v>
      </c>
      <c r="J17" s="55">
        <v>140</v>
      </c>
      <c r="K17" s="292">
        <v>76</v>
      </c>
      <c r="L17" s="292">
        <v>64</v>
      </c>
      <c r="M17" s="448"/>
      <c r="N17" s="448"/>
    </row>
    <row r="18" spans="2:14" ht="14.1" customHeight="1" x14ac:dyDescent="0.15">
      <c r="B18" s="283"/>
      <c r="C18" s="445" t="s">
        <v>410</v>
      </c>
      <c r="D18" s="446"/>
      <c r="E18" s="55">
        <v>75</v>
      </c>
      <c r="F18" s="55">
        <v>34</v>
      </c>
      <c r="G18" s="290" t="s">
        <v>3</v>
      </c>
      <c r="H18" s="290" t="s">
        <v>3</v>
      </c>
      <c r="I18" s="290" t="s">
        <v>3</v>
      </c>
      <c r="J18" s="55">
        <v>68</v>
      </c>
      <c r="K18" s="292">
        <v>7</v>
      </c>
      <c r="L18" s="292">
        <v>61</v>
      </c>
    </row>
    <row r="19" spans="2:14" ht="14.1" customHeight="1" x14ac:dyDescent="0.15">
      <c r="B19" s="283"/>
      <c r="C19" s="445" t="s">
        <v>192</v>
      </c>
      <c r="D19" s="446"/>
      <c r="E19" s="55">
        <v>211</v>
      </c>
      <c r="F19" s="55">
        <v>63</v>
      </c>
      <c r="G19" s="290" t="s">
        <v>3</v>
      </c>
      <c r="H19" s="290" t="s">
        <v>3</v>
      </c>
      <c r="I19" s="290" t="s">
        <v>3</v>
      </c>
      <c r="J19" s="55">
        <v>116</v>
      </c>
      <c r="K19" s="292">
        <v>14</v>
      </c>
      <c r="L19" s="292">
        <v>102</v>
      </c>
      <c r="M19" s="448"/>
      <c r="N19" s="448"/>
    </row>
    <row r="20" spans="2:14" ht="14.1" customHeight="1" x14ac:dyDescent="0.15">
      <c r="B20" s="283"/>
      <c r="C20" s="445" t="s">
        <v>412</v>
      </c>
      <c r="D20" s="446"/>
      <c r="E20" s="55">
        <v>4</v>
      </c>
      <c r="F20" s="55">
        <v>0</v>
      </c>
      <c r="G20" s="290" t="s">
        <v>3</v>
      </c>
      <c r="H20" s="290" t="s">
        <v>3</v>
      </c>
      <c r="I20" s="290" t="s">
        <v>3</v>
      </c>
      <c r="J20" s="292" t="s">
        <v>3</v>
      </c>
      <c r="K20" s="292" t="s">
        <v>3</v>
      </c>
      <c r="L20" s="292" t="s">
        <v>3</v>
      </c>
      <c r="M20" s="448"/>
      <c r="N20" s="448"/>
    </row>
    <row r="21" spans="2:14" ht="14.1" customHeight="1" x14ac:dyDescent="0.15">
      <c r="B21" s="283"/>
      <c r="C21" s="445" t="s">
        <v>413</v>
      </c>
      <c r="D21" s="446"/>
      <c r="E21" s="55">
        <v>3252</v>
      </c>
      <c r="F21" s="55">
        <v>44</v>
      </c>
      <c r="G21" s="290" t="s">
        <v>3</v>
      </c>
      <c r="H21" s="290" t="s">
        <v>3</v>
      </c>
      <c r="I21" s="290" t="s">
        <v>3</v>
      </c>
      <c r="J21" s="292">
        <v>0</v>
      </c>
      <c r="K21" s="292">
        <v>0</v>
      </c>
      <c r="L21" s="292" t="s">
        <v>3</v>
      </c>
      <c r="M21" s="448"/>
      <c r="N21" s="448"/>
    </row>
    <row r="22" spans="2:14" ht="14.1" customHeight="1" x14ac:dyDescent="0.15">
      <c r="B22" s="283"/>
      <c r="C22" s="445" t="s">
        <v>26</v>
      </c>
      <c r="D22" s="446"/>
      <c r="E22" s="55">
        <v>100</v>
      </c>
      <c r="F22" s="55">
        <v>17</v>
      </c>
      <c r="G22" s="290" t="s">
        <v>3</v>
      </c>
      <c r="H22" s="290" t="s">
        <v>3</v>
      </c>
      <c r="I22" s="290" t="s">
        <v>3</v>
      </c>
      <c r="J22" s="55">
        <v>5</v>
      </c>
      <c r="K22" s="292" t="s">
        <v>3</v>
      </c>
      <c r="L22" s="292">
        <v>5</v>
      </c>
      <c r="M22" s="448"/>
      <c r="N22" s="448"/>
    </row>
    <row r="23" spans="2:14" ht="14.1" customHeight="1" x14ac:dyDescent="0.15">
      <c r="B23" s="283"/>
      <c r="C23" s="445" t="s">
        <v>414</v>
      </c>
      <c r="D23" s="446"/>
      <c r="E23" s="55">
        <v>15</v>
      </c>
      <c r="F23" s="55">
        <v>8</v>
      </c>
      <c r="G23" s="290" t="s">
        <v>3</v>
      </c>
      <c r="H23" s="290" t="s">
        <v>3</v>
      </c>
      <c r="I23" s="290" t="s">
        <v>3</v>
      </c>
      <c r="J23" s="292">
        <v>8</v>
      </c>
      <c r="K23" s="292" t="s">
        <v>3</v>
      </c>
      <c r="L23" s="292">
        <v>8</v>
      </c>
      <c r="M23" s="448"/>
      <c r="N23" s="448"/>
    </row>
    <row r="24" spans="2:14" ht="14.1" customHeight="1" x14ac:dyDescent="0.15">
      <c r="B24" s="283"/>
      <c r="C24" s="445" t="s">
        <v>73</v>
      </c>
      <c r="D24" s="446"/>
      <c r="E24" s="55">
        <v>5998</v>
      </c>
      <c r="F24" s="55">
        <v>640</v>
      </c>
      <c r="G24" s="109">
        <v>292</v>
      </c>
      <c r="H24" s="109">
        <v>146</v>
      </c>
      <c r="I24" s="109">
        <v>146</v>
      </c>
      <c r="J24" s="292" t="s">
        <v>3</v>
      </c>
      <c r="K24" s="292" t="s">
        <v>3</v>
      </c>
      <c r="L24" s="292" t="s">
        <v>3</v>
      </c>
    </row>
    <row r="25" spans="2:14" ht="14.1" customHeight="1" x14ac:dyDescent="0.15">
      <c r="B25" s="283"/>
      <c r="C25" s="445"/>
      <c r="D25" s="446"/>
      <c r="E25" s="55"/>
      <c r="F25" s="55"/>
      <c r="G25" s="289"/>
      <c r="H25" s="289"/>
      <c r="I25" s="289"/>
      <c r="J25" s="55"/>
      <c r="K25" s="55"/>
      <c r="L25" s="55"/>
      <c r="M25" s="448"/>
      <c r="N25" s="448"/>
    </row>
    <row r="26" spans="2:14" ht="14.1" customHeight="1" x14ac:dyDescent="0.15">
      <c r="B26" s="284"/>
      <c r="C26" s="451" t="s">
        <v>366</v>
      </c>
      <c r="D26" s="452"/>
      <c r="E26" s="286">
        <v>3038</v>
      </c>
      <c r="F26" s="287">
        <v>10881</v>
      </c>
      <c r="G26" s="291">
        <v>294</v>
      </c>
      <c r="H26" s="291">
        <v>152</v>
      </c>
      <c r="I26" s="291">
        <v>141</v>
      </c>
      <c r="J26" s="287">
        <v>5663</v>
      </c>
      <c r="K26" s="293">
        <v>3301</v>
      </c>
      <c r="L26" s="293">
        <v>2362</v>
      </c>
      <c r="M26" s="448"/>
      <c r="N26" s="448"/>
    </row>
    <row r="27" spans="2:14" ht="13.6" customHeight="1" x14ac:dyDescent="0.15">
      <c r="B27" s="285" t="s">
        <v>284</v>
      </c>
      <c r="C27" s="118"/>
      <c r="D27" s="118"/>
      <c r="E27" s="282"/>
      <c r="F27" s="282"/>
      <c r="G27" s="282"/>
      <c r="H27" s="283"/>
      <c r="I27" s="283"/>
      <c r="J27" s="283"/>
      <c r="K27" s="283"/>
      <c r="L27" s="283"/>
    </row>
    <row r="28" spans="2:14" x14ac:dyDescent="0.15">
      <c r="B28" s="282" t="s">
        <v>416</v>
      </c>
    </row>
  </sheetData>
  <mergeCells count="39">
    <mergeCell ref="C24:D24"/>
    <mergeCell ref="C25:D25"/>
    <mergeCell ref="M25:N25"/>
    <mergeCell ref="C26:D26"/>
    <mergeCell ref="M26:N26"/>
    <mergeCell ref="C21:D21"/>
    <mergeCell ref="M21:N21"/>
    <mergeCell ref="C22:D22"/>
    <mergeCell ref="M22:N22"/>
    <mergeCell ref="C23:D23"/>
    <mergeCell ref="M23:N23"/>
    <mergeCell ref="C18:D18"/>
    <mergeCell ref="C19:D19"/>
    <mergeCell ref="M19:N19"/>
    <mergeCell ref="C20:D20"/>
    <mergeCell ref="M20:N20"/>
    <mergeCell ref="B15:D15"/>
    <mergeCell ref="M15:N15"/>
    <mergeCell ref="C16:D16"/>
    <mergeCell ref="M16:N16"/>
    <mergeCell ref="C17:D17"/>
    <mergeCell ref="M17:N17"/>
    <mergeCell ref="B12:D12"/>
    <mergeCell ref="C13:D13"/>
    <mergeCell ref="M13:N13"/>
    <mergeCell ref="C14:D14"/>
    <mergeCell ref="M14:N14"/>
    <mergeCell ref="B7:D7"/>
    <mergeCell ref="B8:D8"/>
    <mergeCell ref="B9:D9"/>
    <mergeCell ref="B10:D10"/>
    <mergeCell ref="B11:D11"/>
    <mergeCell ref="B2:L2"/>
    <mergeCell ref="B3:L3"/>
    <mergeCell ref="K4:L4"/>
    <mergeCell ref="E5:F5"/>
    <mergeCell ref="G5:I5"/>
    <mergeCell ref="J5:L5"/>
    <mergeCell ref="C5:D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19"/>
  <sheetViews>
    <sheetView showGridLines="0" view="pageBreakPreview" zoomScaleSheetLayoutView="100" workbookViewId="0">
      <selection activeCell="A29" sqref="A29"/>
    </sheetView>
  </sheetViews>
  <sheetFormatPr defaultRowHeight="12.9" x14ac:dyDescent="0.15"/>
  <cols>
    <col min="1" max="1" width="14.125" style="1" bestFit="1" customWidth="1"/>
    <col min="2" max="2" width="9.125" style="1" customWidth="1"/>
    <col min="3" max="12" width="8.25" style="1" customWidth="1"/>
    <col min="13" max="13" width="9" style="1" customWidth="1"/>
    <col min="14" max="16384" width="9" style="1"/>
  </cols>
  <sheetData>
    <row r="2" spans="1:13" ht="28.55" customHeight="1" x14ac:dyDescent="0.2">
      <c r="A2" s="25"/>
      <c r="B2" s="320" t="s">
        <v>415</v>
      </c>
      <c r="C2" s="320"/>
      <c r="D2" s="320"/>
      <c r="E2" s="320"/>
      <c r="F2" s="320"/>
      <c r="G2" s="320"/>
      <c r="H2" s="320"/>
      <c r="I2" s="320"/>
      <c r="J2" s="320"/>
      <c r="K2" s="320"/>
      <c r="L2" s="320"/>
    </row>
    <row r="3" spans="1:13" s="87" customFormat="1" ht="19.55" customHeight="1" x14ac:dyDescent="0.15">
      <c r="B3" s="89"/>
      <c r="C3" s="89"/>
      <c r="D3" s="89"/>
      <c r="E3" s="89"/>
      <c r="F3" s="89"/>
      <c r="G3" s="89"/>
      <c r="H3" s="89"/>
      <c r="I3" s="89"/>
      <c r="J3" s="89"/>
      <c r="K3" s="431" t="s">
        <v>132</v>
      </c>
      <c r="L3" s="431"/>
    </row>
    <row r="4" spans="1:13" x14ac:dyDescent="0.15">
      <c r="B4" s="455" t="s">
        <v>399</v>
      </c>
      <c r="C4" s="432" t="s">
        <v>388</v>
      </c>
      <c r="D4" s="453"/>
      <c r="E4" s="453"/>
      <c r="F4" s="453"/>
      <c r="G4" s="454"/>
      <c r="H4" s="432" t="s">
        <v>471</v>
      </c>
      <c r="I4" s="453"/>
      <c r="J4" s="453"/>
      <c r="K4" s="453"/>
      <c r="L4" s="453"/>
    </row>
    <row r="5" spans="1:13" x14ac:dyDescent="0.15">
      <c r="B5" s="456"/>
      <c r="C5" s="210" t="s">
        <v>135</v>
      </c>
      <c r="D5" s="210" t="s">
        <v>473</v>
      </c>
      <c r="E5" s="210" t="s">
        <v>107</v>
      </c>
      <c r="F5" s="210" t="s">
        <v>269</v>
      </c>
      <c r="G5" s="210" t="s">
        <v>397</v>
      </c>
      <c r="H5" s="210" t="s">
        <v>135</v>
      </c>
      <c r="I5" s="210" t="s">
        <v>473</v>
      </c>
      <c r="J5" s="210" t="s">
        <v>107</v>
      </c>
      <c r="K5" s="210" t="s">
        <v>269</v>
      </c>
      <c r="L5" s="210" t="s">
        <v>397</v>
      </c>
    </row>
    <row r="6" spans="1:13" x14ac:dyDescent="0.15">
      <c r="B6" s="207" t="s">
        <v>94</v>
      </c>
      <c r="C6" s="55">
        <v>111788</v>
      </c>
      <c r="D6" s="55">
        <v>30945</v>
      </c>
      <c r="E6" s="55">
        <v>722</v>
      </c>
      <c r="F6" s="55">
        <v>70226</v>
      </c>
      <c r="G6" s="55">
        <v>9895</v>
      </c>
      <c r="H6" s="55">
        <v>105355</v>
      </c>
      <c r="I6" s="55">
        <v>23528</v>
      </c>
      <c r="J6" s="55">
        <v>505</v>
      </c>
      <c r="K6" s="55">
        <v>71992</v>
      </c>
      <c r="L6" s="55">
        <v>9330</v>
      </c>
    </row>
    <row r="7" spans="1:13" x14ac:dyDescent="0.15">
      <c r="B7" s="208" t="s">
        <v>15</v>
      </c>
      <c r="C7" s="211">
        <v>108268</v>
      </c>
      <c r="D7" s="55">
        <v>31209</v>
      </c>
      <c r="E7" s="55">
        <v>608</v>
      </c>
      <c r="F7" s="55">
        <v>66589</v>
      </c>
      <c r="G7" s="55">
        <v>9862</v>
      </c>
      <c r="H7" s="55">
        <v>100644</v>
      </c>
      <c r="I7" s="55">
        <v>22458</v>
      </c>
      <c r="J7" s="55">
        <v>462</v>
      </c>
      <c r="K7" s="55">
        <v>68426</v>
      </c>
      <c r="L7" s="55">
        <v>9298</v>
      </c>
    </row>
    <row r="8" spans="1:13" x14ac:dyDescent="0.15">
      <c r="B8" s="208" t="s">
        <v>16</v>
      </c>
      <c r="C8" s="211">
        <v>110601</v>
      </c>
      <c r="D8" s="55">
        <v>33305</v>
      </c>
      <c r="E8" s="55">
        <v>522</v>
      </c>
      <c r="F8" s="55">
        <v>66945</v>
      </c>
      <c r="G8" s="55">
        <v>9829</v>
      </c>
      <c r="H8" s="55">
        <v>103731</v>
      </c>
      <c r="I8" s="55">
        <v>24660</v>
      </c>
      <c r="J8" s="55">
        <v>403</v>
      </c>
      <c r="K8" s="55">
        <v>69544</v>
      </c>
      <c r="L8" s="55">
        <v>9124</v>
      </c>
    </row>
    <row r="9" spans="1:13" x14ac:dyDescent="0.15">
      <c r="B9" s="208" t="s">
        <v>33</v>
      </c>
      <c r="C9" s="212">
        <v>114199</v>
      </c>
      <c r="D9" s="215">
        <v>36625</v>
      </c>
      <c r="E9" s="216">
        <v>578</v>
      </c>
      <c r="F9" s="215">
        <v>67733</v>
      </c>
      <c r="G9" s="215">
        <v>9263</v>
      </c>
      <c r="H9" s="215">
        <v>107576</v>
      </c>
      <c r="I9" s="215">
        <v>26748</v>
      </c>
      <c r="J9" s="216">
        <v>432</v>
      </c>
      <c r="K9" s="215">
        <v>71445</v>
      </c>
      <c r="L9" s="215">
        <v>8951</v>
      </c>
    </row>
    <row r="10" spans="1:13" x14ac:dyDescent="0.15">
      <c r="A10" s="206"/>
      <c r="B10" s="209" t="s">
        <v>411</v>
      </c>
      <c r="C10" s="213">
        <v>116756</v>
      </c>
      <c r="D10" s="213">
        <v>37679</v>
      </c>
      <c r="E10" s="217">
        <v>504</v>
      </c>
      <c r="F10" s="213">
        <v>68938</v>
      </c>
      <c r="G10" s="213">
        <v>9635</v>
      </c>
      <c r="H10" s="213">
        <v>109323</v>
      </c>
      <c r="I10" s="213">
        <v>26814</v>
      </c>
      <c r="J10" s="217">
        <v>421</v>
      </c>
      <c r="K10" s="213">
        <v>72680</v>
      </c>
      <c r="L10" s="213">
        <v>9408</v>
      </c>
      <c r="M10" s="206"/>
    </row>
    <row r="11" spans="1:13" x14ac:dyDescent="0.15">
      <c r="A11" s="206"/>
      <c r="B11" s="333" t="s">
        <v>345</v>
      </c>
      <c r="C11" s="333"/>
      <c r="D11" s="333"/>
      <c r="E11" s="333"/>
      <c r="F11" s="333"/>
      <c r="G11" s="333"/>
      <c r="H11" s="333"/>
      <c r="I11" s="90"/>
      <c r="J11" s="90"/>
      <c r="K11" s="90"/>
      <c r="L11" s="90"/>
      <c r="M11" s="206"/>
    </row>
    <row r="12" spans="1:13" ht="10.050000000000001" customHeight="1" x14ac:dyDescent="0.15"/>
    <row r="13" spans="1:13" x14ac:dyDescent="0.15">
      <c r="C13" s="214"/>
      <c r="D13" s="214"/>
      <c r="E13" s="214"/>
      <c r="F13" s="214"/>
      <c r="G13" s="214"/>
      <c r="H13" s="214"/>
      <c r="I13" s="214"/>
      <c r="J13" s="214"/>
      <c r="K13" s="214"/>
      <c r="L13" s="214"/>
    </row>
    <row r="14" spans="1:13" ht="10.050000000000001" customHeight="1" x14ac:dyDescent="0.15"/>
    <row r="15" spans="1:13" ht="10.050000000000001" customHeight="1" x14ac:dyDescent="0.15"/>
    <row r="16" spans="1:13" ht="10.050000000000001" customHeight="1" x14ac:dyDescent="0.15"/>
    <row r="17" spans="10:12" ht="10.050000000000001" customHeight="1" x14ac:dyDescent="0.15"/>
    <row r="18" spans="10:12" ht="10.050000000000001" customHeight="1" x14ac:dyDescent="0.15"/>
    <row r="19" spans="10:12" ht="10.050000000000001" customHeight="1" x14ac:dyDescent="0.15"/>
    <row r="20" spans="10:12" ht="10.050000000000001" customHeight="1" x14ac:dyDescent="0.15"/>
    <row r="21" spans="10:12" ht="10.050000000000001" customHeight="1" x14ac:dyDescent="0.15"/>
    <row r="22" spans="10:12" ht="10.050000000000001" customHeight="1" x14ac:dyDescent="0.15"/>
    <row r="23" spans="10:12" ht="10.050000000000001" customHeight="1" x14ac:dyDescent="0.15">
      <c r="J23" s="74"/>
      <c r="K23" s="79"/>
      <c r="L23" s="74"/>
    </row>
    <row r="24" spans="10:12" ht="10.050000000000001" customHeight="1" x14ac:dyDescent="0.15"/>
    <row r="25" spans="10:12" ht="10.050000000000001" customHeight="1" x14ac:dyDescent="0.15"/>
    <row r="26" spans="10:12" ht="10.050000000000001" customHeight="1" x14ac:dyDescent="0.15"/>
    <row r="27" spans="10:12" ht="10.050000000000001" customHeight="1" x14ac:dyDescent="0.15"/>
    <row r="28" spans="10:12" ht="10.050000000000001" customHeight="1" x14ac:dyDescent="0.15"/>
    <row r="29" spans="10:12" ht="10.050000000000001" customHeight="1" x14ac:dyDescent="0.15"/>
    <row r="30" spans="10:12" ht="10.050000000000001" customHeight="1" x14ac:dyDescent="0.15"/>
    <row r="31" spans="10:12" ht="10.050000000000001" customHeight="1" x14ac:dyDescent="0.15"/>
    <row r="32" spans="10:12" ht="10.050000000000001" customHeight="1" x14ac:dyDescent="0.15"/>
    <row r="33" ht="10.050000000000001" customHeight="1" x14ac:dyDescent="0.15"/>
    <row r="34" ht="10.050000000000001" customHeight="1" x14ac:dyDescent="0.15"/>
    <row r="35" ht="10.050000000000001" customHeight="1" x14ac:dyDescent="0.15"/>
    <row r="36" ht="10.050000000000001" customHeight="1" x14ac:dyDescent="0.15"/>
    <row r="37" ht="10.050000000000001" customHeight="1" x14ac:dyDescent="0.15"/>
    <row r="38" ht="10.050000000000001" customHeight="1" x14ac:dyDescent="0.15"/>
    <row r="39" ht="10.050000000000001" customHeight="1" x14ac:dyDescent="0.15"/>
    <row r="40" ht="10.050000000000001" customHeight="1" x14ac:dyDescent="0.15"/>
    <row r="41" ht="10.050000000000001" customHeight="1" x14ac:dyDescent="0.15"/>
    <row r="42" ht="10.050000000000001" customHeight="1" x14ac:dyDescent="0.15"/>
    <row r="43" ht="10.050000000000001" customHeight="1" x14ac:dyDescent="0.15"/>
    <row r="44" ht="10.050000000000001" customHeight="1" x14ac:dyDescent="0.15"/>
    <row r="45" ht="10.050000000000001" customHeight="1" x14ac:dyDescent="0.15"/>
    <row r="46" ht="10.050000000000001" customHeight="1" x14ac:dyDescent="0.15"/>
    <row r="47" ht="10.050000000000001" customHeight="1" x14ac:dyDescent="0.15"/>
    <row r="48" ht="10.050000000000001" customHeight="1" x14ac:dyDescent="0.15"/>
    <row r="49" ht="10.050000000000001" customHeight="1" x14ac:dyDescent="0.15"/>
    <row r="50" ht="10.050000000000001" customHeight="1" x14ac:dyDescent="0.15"/>
    <row r="51" ht="10.050000000000001" customHeight="1" x14ac:dyDescent="0.15"/>
    <row r="52" ht="10.050000000000001" customHeight="1" x14ac:dyDescent="0.15"/>
    <row r="53" ht="10.050000000000001" customHeight="1" x14ac:dyDescent="0.15"/>
    <row r="54" ht="10.050000000000001" customHeight="1" x14ac:dyDescent="0.15"/>
    <row r="55" ht="10.050000000000001" customHeight="1" x14ac:dyDescent="0.15"/>
    <row r="56" ht="10.050000000000001" customHeight="1" x14ac:dyDescent="0.15"/>
    <row r="57" ht="10.050000000000001" customHeight="1" x14ac:dyDescent="0.15"/>
    <row r="58" ht="10.050000000000001" customHeight="1" x14ac:dyDescent="0.15"/>
    <row r="59" ht="10.050000000000001" customHeight="1" x14ac:dyDescent="0.15"/>
    <row r="60" ht="10.050000000000001" customHeight="1" x14ac:dyDescent="0.15"/>
    <row r="61" ht="10.050000000000001" customHeight="1" x14ac:dyDescent="0.15"/>
    <row r="62" ht="10.050000000000001" customHeight="1" x14ac:dyDescent="0.15"/>
    <row r="63" ht="10.050000000000001" customHeight="1" x14ac:dyDescent="0.15"/>
    <row r="64" ht="10.050000000000001" customHeight="1" x14ac:dyDescent="0.15"/>
    <row r="65" ht="10.050000000000001" customHeight="1" x14ac:dyDescent="0.15"/>
    <row r="66" ht="10.050000000000001" customHeight="1" x14ac:dyDescent="0.15"/>
    <row r="67" ht="10.050000000000001" customHeight="1" x14ac:dyDescent="0.15"/>
    <row r="68" ht="10.050000000000001" customHeight="1" x14ac:dyDescent="0.15"/>
    <row r="69" ht="10.050000000000001" customHeight="1" x14ac:dyDescent="0.15"/>
    <row r="70" ht="10.050000000000001" customHeight="1" x14ac:dyDescent="0.15"/>
    <row r="71" ht="10.050000000000001" customHeight="1" x14ac:dyDescent="0.15"/>
    <row r="72" ht="10.050000000000001" customHeight="1" x14ac:dyDescent="0.15"/>
    <row r="73" ht="10.050000000000001" customHeight="1" x14ac:dyDescent="0.15"/>
    <row r="74" ht="10.050000000000001" customHeight="1" x14ac:dyDescent="0.15"/>
    <row r="75" ht="10.050000000000001" customHeight="1" x14ac:dyDescent="0.15"/>
    <row r="76" ht="10.050000000000001" customHeight="1" x14ac:dyDescent="0.15"/>
    <row r="77" ht="10.050000000000001" customHeight="1" x14ac:dyDescent="0.15"/>
    <row r="78" ht="10.050000000000001" customHeight="1" x14ac:dyDescent="0.15"/>
    <row r="79" ht="10.050000000000001" customHeight="1" x14ac:dyDescent="0.15"/>
    <row r="80" ht="10.050000000000001" customHeight="1" x14ac:dyDescent="0.15"/>
    <row r="81" ht="10.050000000000001" customHeight="1" x14ac:dyDescent="0.15"/>
    <row r="82" ht="10.050000000000001" customHeight="1" x14ac:dyDescent="0.15"/>
    <row r="83" ht="10.050000000000001" customHeight="1" x14ac:dyDescent="0.15"/>
    <row r="84" ht="10.050000000000001" customHeight="1" x14ac:dyDescent="0.15"/>
    <row r="85" ht="10.050000000000001" customHeight="1" x14ac:dyDescent="0.15"/>
    <row r="86" ht="10.050000000000001" customHeight="1" x14ac:dyDescent="0.15"/>
    <row r="87" ht="10.050000000000001" customHeight="1" x14ac:dyDescent="0.15"/>
    <row r="88" ht="10.050000000000001" customHeight="1" x14ac:dyDescent="0.15"/>
    <row r="89" ht="10.050000000000001" customHeight="1" x14ac:dyDescent="0.15"/>
    <row r="90" ht="10.050000000000001" customHeight="1" x14ac:dyDescent="0.15"/>
    <row r="91" ht="10.050000000000001" customHeight="1" x14ac:dyDescent="0.15"/>
    <row r="92" ht="10.050000000000001" customHeight="1" x14ac:dyDescent="0.15"/>
    <row r="93" ht="10.050000000000001" customHeight="1" x14ac:dyDescent="0.15"/>
    <row r="94" ht="10.050000000000001" customHeight="1" x14ac:dyDescent="0.15"/>
    <row r="95" ht="10.050000000000001" customHeight="1" x14ac:dyDescent="0.15"/>
    <row r="96" ht="10.050000000000001" customHeight="1" x14ac:dyDescent="0.15"/>
    <row r="97" ht="10.050000000000001" customHeight="1" x14ac:dyDescent="0.15"/>
    <row r="98" ht="10.050000000000001" customHeight="1" x14ac:dyDescent="0.15"/>
    <row r="99" ht="10.050000000000001" customHeight="1" x14ac:dyDescent="0.15"/>
    <row r="100" ht="10.050000000000001" customHeight="1" x14ac:dyDescent="0.15"/>
    <row r="101" ht="10.050000000000001" customHeight="1" x14ac:dyDescent="0.15"/>
    <row r="102" ht="10.050000000000001" customHeight="1" x14ac:dyDescent="0.15"/>
    <row r="103" ht="10.050000000000001" customHeight="1" x14ac:dyDescent="0.15"/>
    <row r="104" ht="10.050000000000001" customHeight="1" x14ac:dyDescent="0.15"/>
    <row r="105" ht="10.050000000000001" customHeight="1" x14ac:dyDescent="0.15"/>
    <row r="106" ht="10.050000000000001" customHeight="1" x14ac:dyDescent="0.15"/>
    <row r="107" ht="10.050000000000001" customHeight="1" x14ac:dyDescent="0.15"/>
    <row r="108" ht="10.050000000000001" customHeight="1" x14ac:dyDescent="0.15"/>
    <row r="109" ht="10.050000000000001" customHeight="1" x14ac:dyDescent="0.15"/>
    <row r="110" ht="10.050000000000001" customHeight="1" x14ac:dyDescent="0.15"/>
    <row r="111" ht="10.050000000000001" customHeight="1" x14ac:dyDescent="0.15"/>
    <row r="112" ht="10.050000000000001" customHeight="1" x14ac:dyDescent="0.15"/>
    <row r="113" ht="10.050000000000001" customHeight="1" x14ac:dyDescent="0.15"/>
    <row r="114" ht="10.050000000000001" customHeight="1" x14ac:dyDescent="0.15"/>
    <row r="115" ht="10.050000000000001" customHeight="1" x14ac:dyDescent="0.15"/>
    <row r="116" ht="10.050000000000001" customHeight="1" x14ac:dyDescent="0.15"/>
    <row r="117" ht="10.050000000000001" customHeight="1" x14ac:dyDescent="0.15"/>
    <row r="118" ht="10.050000000000001" customHeight="1" x14ac:dyDescent="0.15"/>
    <row r="119" ht="10.050000000000001" customHeight="1" x14ac:dyDescent="0.15"/>
  </sheetData>
  <mergeCells count="6">
    <mergeCell ref="B2:L2"/>
    <mergeCell ref="K3:L3"/>
    <mergeCell ref="C4:G4"/>
    <mergeCell ref="H4:L4"/>
    <mergeCell ref="B11:H11"/>
    <mergeCell ref="B4:B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view="pageBreakPreview" zoomScaleNormal="100" zoomScaleSheetLayoutView="100" workbookViewId="0">
      <selection activeCell="G22" sqref="G22"/>
    </sheetView>
  </sheetViews>
  <sheetFormatPr defaultRowHeight="12.9" x14ac:dyDescent="0.15"/>
  <cols>
    <col min="1" max="1" width="14.125" style="23" bestFit="1" customWidth="1"/>
    <col min="2" max="2" width="9" style="23" customWidth="1"/>
    <col min="3" max="3" width="8.5" style="23" customWidth="1"/>
    <col min="4" max="4" width="61.875" style="23" customWidth="1"/>
    <col min="5" max="5" width="12.125" style="23" customWidth="1"/>
    <col min="6" max="6" width="9" style="23" customWidth="1"/>
    <col min="7" max="16384" width="9" style="23"/>
  </cols>
  <sheetData>
    <row r="2" spans="1:5" ht="28.55" customHeight="1" x14ac:dyDescent="0.2">
      <c r="A2" s="25"/>
      <c r="B2" s="460" t="s">
        <v>115</v>
      </c>
      <c r="C2" s="460"/>
      <c r="D2" s="460"/>
      <c r="E2" s="460"/>
    </row>
    <row r="3" spans="1:5" x14ac:dyDescent="0.15">
      <c r="B3" s="102" t="s">
        <v>417</v>
      </c>
      <c r="C3" s="99" t="s">
        <v>46</v>
      </c>
      <c r="D3" s="99" t="s">
        <v>206</v>
      </c>
      <c r="E3" s="99" t="s">
        <v>118</v>
      </c>
    </row>
    <row r="4" spans="1:5" ht="13.6" customHeight="1" x14ac:dyDescent="0.15">
      <c r="B4" s="461" t="s">
        <v>419</v>
      </c>
      <c r="C4" s="464" t="s">
        <v>421</v>
      </c>
      <c r="D4" s="467" t="s">
        <v>491</v>
      </c>
      <c r="E4" s="457" t="s">
        <v>319</v>
      </c>
    </row>
    <row r="5" spans="1:5" x14ac:dyDescent="0.15">
      <c r="B5" s="462"/>
      <c r="C5" s="465"/>
      <c r="D5" s="468"/>
      <c r="E5" s="458"/>
    </row>
    <row r="6" spans="1:5" x14ac:dyDescent="0.15">
      <c r="B6" s="462"/>
      <c r="C6" s="465"/>
      <c r="D6" s="468"/>
      <c r="E6" s="458"/>
    </row>
    <row r="7" spans="1:5" x14ac:dyDescent="0.15">
      <c r="B7" s="462"/>
      <c r="C7" s="465"/>
      <c r="D7" s="468"/>
      <c r="E7" s="458"/>
    </row>
    <row r="8" spans="1:5" ht="20.25" customHeight="1" x14ac:dyDescent="0.15">
      <c r="B8" s="463"/>
      <c r="C8" s="466"/>
      <c r="D8" s="469"/>
      <c r="E8" s="470"/>
    </row>
    <row r="9" spans="1:5" ht="53.35" customHeight="1" x14ac:dyDescent="0.15">
      <c r="B9" s="294" t="s">
        <v>58</v>
      </c>
      <c r="C9" s="99" t="s">
        <v>136</v>
      </c>
      <c r="D9" s="296" t="s">
        <v>23</v>
      </c>
      <c r="E9" s="295" t="s">
        <v>301</v>
      </c>
    </row>
    <row r="10" spans="1:5" ht="46.55" customHeight="1" x14ac:dyDescent="0.15">
      <c r="B10" s="294" t="s">
        <v>405</v>
      </c>
      <c r="C10" s="295" t="s">
        <v>188</v>
      </c>
      <c r="D10" s="296" t="s">
        <v>39</v>
      </c>
      <c r="E10" s="295" t="s">
        <v>301</v>
      </c>
    </row>
    <row r="11" spans="1:5" ht="13.6" customHeight="1" x14ac:dyDescent="0.15">
      <c r="B11" s="471" t="s">
        <v>42</v>
      </c>
      <c r="C11" s="356" t="s">
        <v>136</v>
      </c>
      <c r="D11" s="474" t="s">
        <v>242</v>
      </c>
      <c r="E11" s="457" t="s">
        <v>424</v>
      </c>
    </row>
    <row r="12" spans="1:5" x14ac:dyDescent="0.15">
      <c r="B12" s="472"/>
      <c r="C12" s="355"/>
      <c r="D12" s="475"/>
      <c r="E12" s="458"/>
    </row>
    <row r="13" spans="1:5" x14ac:dyDescent="0.15">
      <c r="B13" s="472"/>
      <c r="C13" s="355"/>
      <c r="D13" s="475"/>
      <c r="E13" s="458"/>
    </row>
    <row r="14" spans="1:5" ht="21.75" customHeight="1" x14ac:dyDescent="0.15">
      <c r="B14" s="473"/>
      <c r="C14" s="357"/>
      <c r="D14" s="476"/>
      <c r="E14" s="470"/>
    </row>
    <row r="15" spans="1:5" ht="37.549999999999997" customHeight="1" x14ac:dyDescent="0.15">
      <c r="B15" s="294" t="s">
        <v>426</v>
      </c>
      <c r="C15" s="99" t="s">
        <v>136</v>
      </c>
      <c r="D15" s="296" t="s">
        <v>427</v>
      </c>
      <c r="E15" s="295" t="s">
        <v>424</v>
      </c>
    </row>
    <row r="16" spans="1:5" ht="39.1" customHeight="1" x14ac:dyDescent="0.15">
      <c r="B16" s="294" t="s">
        <v>413</v>
      </c>
      <c r="C16" s="99" t="s">
        <v>136</v>
      </c>
      <c r="D16" s="296" t="s">
        <v>429</v>
      </c>
      <c r="E16" s="295" t="s">
        <v>369</v>
      </c>
    </row>
    <row r="17" spans="2:5" ht="61.85" customHeight="1" x14ac:dyDescent="0.15">
      <c r="B17" s="294" t="s">
        <v>192</v>
      </c>
      <c r="C17" s="99" t="s">
        <v>136</v>
      </c>
      <c r="D17" s="296" t="s">
        <v>18</v>
      </c>
      <c r="E17" s="295" t="s">
        <v>424</v>
      </c>
    </row>
    <row r="18" spans="2:5" ht="30.1" customHeight="1" x14ac:dyDescent="0.15">
      <c r="B18" s="294" t="s">
        <v>26</v>
      </c>
      <c r="C18" s="99" t="s">
        <v>136</v>
      </c>
      <c r="D18" s="297" t="s">
        <v>380</v>
      </c>
      <c r="E18" s="295" t="s">
        <v>424</v>
      </c>
    </row>
    <row r="19" spans="2:5" ht="30.1" customHeight="1" x14ac:dyDescent="0.15">
      <c r="B19" s="294" t="s">
        <v>414</v>
      </c>
      <c r="C19" s="99" t="s">
        <v>136</v>
      </c>
      <c r="D19" s="297" t="s">
        <v>142</v>
      </c>
      <c r="E19" s="295" t="s">
        <v>424</v>
      </c>
    </row>
    <row r="20" spans="2:5" ht="41.95" customHeight="1" x14ac:dyDescent="0.15">
      <c r="B20" s="294" t="s">
        <v>326</v>
      </c>
      <c r="C20" s="99" t="s">
        <v>136</v>
      </c>
      <c r="D20" s="296" t="s">
        <v>297</v>
      </c>
      <c r="E20" s="295" t="s">
        <v>145</v>
      </c>
    </row>
    <row r="21" spans="2:5" ht="13.6" customHeight="1" x14ac:dyDescent="0.15">
      <c r="B21" s="471" t="s">
        <v>412</v>
      </c>
      <c r="C21" s="356" t="s">
        <v>136</v>
      </c>
      <c r="D21" s="474" t="s">
        <v>430</v>
      </c>
      <c r="E21" s="457" t="s">
        <v>351</v>
      </c>
    </row>
    <row r="22" spans="2:5" x14ac:dyDescent="0.15">
      <c r="B22" s="472"/>
      <c r="C22" s="355"/>
      <c r="D22" s="475"/>
      <c r="E22" s="458"/>
    </row>
    <row r="23" spans="2:5" ht="13.6" customHeight="1" x14ac:dyDescent="0.15">
      <c r="B23" s="472"/>
      <c r="C23" s="355"/>
      <c r="D23" s="475"/>
      <c r="E23" s="458"/>
    </row>
    <row r="24" spans="2:5" ht="31.25" customHeight="1" x14ac:dyDescent="0.15">
      <c r="B24" s="473"/>
      <c r="C24" s="357"/>
      <c r="D24" s="476"/>
      <c r="E24" s="470"/>
    </row>
    <row r="25" spans="2:5" ht="13.6" customHeight="1" x14ac:dyDescent="0.15">
      <c r="B25" s="471" t="s">
        <v>410</v>
      </c>
      <c r="C25" s="356" t="s">
        <v>136</v>
      </c>
      <c r="D25" s="474" t="s">
        <v>492</v>
      </c>
      <c r="E25" s="457" t="s">
        <v>431</v>
      </c>
    </row>
    <row r="26" spans="2:5" x14ac:dyDescent="0.15">
      <c r="B26" s="472"/>
      <c r="C26" s="355"/>
      <c r="D26" s="475"/>
      <c r="E26" s="458"/>
    </row>
    <row r="27" spans="2:5" x14ac:dyDescent="0.15">
      <c r="B27" s="472"/>
      <c r="C27" s="355"/>
      <c r="D27" s="475"/>
      <c r="E27" s="458"/>
    </row>
    <row r="28" spans="2:5" x14ac:dyDescent="0.15">
      <c r="B28" s="472"/>
      <c r="C28" s="355"/>
      <c r="D28" s="475"/>
      <c r="E28" s="458"/>
    </row>
    <row r="29" spans="2:5" ht="38.75" customHeight="1" x14ac:dyDescent="0.15">
      <c r="B29" s="477"/>
      <c r="C29" s="478"/>
      <c r="D29" s="479"/>
      <c r="E29" s="459"/>
    </row>
    <row r="30" spans="2:5" x14ac:dyDescent="0.15">
      <c r="B30" s="443" t="s">
        <v>493</v>
      </c>
      <c r="C30" s="443"/>
      <c r="D30" s="443"/>
      <c r="E30" s="298"/>
    </row>
  </sheetData>
  <mergeCells count="18">
    <mergeCell ref="C25:C29"/>
    <mergeCell ref="D25:D29"/>
    <mergeCell ref="E25:E29"/>
    <mergeCell ref="B2:E2"/>
    <mergeCell ref="B30:D30"/>
    <mergeCell ref="B4:B8"/>
    <mergeCell ref="C4:C8"/>
    <mergeCell ref="D4:D8"/>
    <mergeCell ref="E4:E8"/>
    <mergeCell ref="B11:B14"/>
    <mergeCell ref="C11:C14"/>
    <mergeCell ref="D11:D14"/>
    <mergeCell ref="E11:E14"/>
    <mergeCell ref="B21:B24"/>
    <mergeCell ref="C21:C24"/>
    <mergeCell ref="D21:D24"/>
    <mergeCell ref="E21:E24"/>
    <mergeCell ref="B25:B29"/>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showGridLines="0" view="pageBreakPreview" zoomScaleSheetLayoutView="100" workbookViewId="0">
      <selection activeCell="L13" sqref="L13"/>
    </sheetView>
  </sheetViews>
  <sheetFormatPr defaultRowHeight="12.9" x14ac:dyDescent="0.15"/>
  <cols>
    <col min="1" max="1" width="18.5" style="23" bestFit="1" customWidth="1"/>
    <col min="2" max="2" width="13.875" style="23" customWidth="1"/>
    <col min="3" max="3" width="18.75" style="23" customWidth="1"/>
    <col min="4" max="4" width="1.75" style="23" customWidth="1"/>
    <col min="5" max="5" width="10.625" style="23" customWidth="1"/>
    <col min="6" max="6" width="10.875" style="23" customWidth="1"/>
    <col min="7" max="8" width="19" style="23" customWidth="1"/>
    <col min="9" max="9" width="13.125" style="23" customWidth="1"/>
    <col min="10" max="10" width="16.125" style="23" customWidth="1"/>
    <col min="11" max="11" width="9.75" style="23" bestFit="1" customWidth="1"/>
    <col min="12" max="12" width="9" style="23" customWidth="1"/>
    <col min="13" max="16384" width="9" style="23"/>
  </cols>
  <sheetData>
    <row r="2" spans="1:11" ht="28.55" customHeight="1" x14ac:dyDescent="0.2">
      <c r="A2" s="88"/>
      <c r="B2" s="320" t="s">
        <v>28</v>
      </c>
      <c r="C2" s="320"/>
      <c r="D2" s="320"/>
      <c r="E2" s="320"/>
      <c r="F2" s="320"/>
      <c r="G2" s="320"/>
      <c r="H2" s="320"/>
      <c r="I2" s="226"/>
    </row>
    <row r="3" spans="1:11" s="87" customFormat="1" ht="23.3" customHeight="1" x14ac:dyDescent="0.15">
      <c r="B3" s="218" t="s">
        <v>483</v>
      </c>
      <c r="F3" s="108"/>
      <c r="G3" s="108"/>
      <c r="H3" s="108"/>
    </row>
    <row r="4" spans="1:11" ht="23.1" customHeight="1" x14ac:dyDescent="0.15">
      <c r="B4" s="219" t="s">
        <v>0</v>
      </c>
      <c r="C4" s="220" t="s">
        <v>7</v>
      </c>
      <c r="D4" s="480" t="s">
        <v>9</v>
      </c>
      <c r="E4" s="481"/>
      <c r="F4" s="482"/>
      <c r="G4" s="225" t="s">
        <v>11</v>
      </c>
      <c r="H4" s="225" t="s">
        <v>13</v>
      </c>
      <c r="I4" s="19"/>
    </row>
    <row r="5" spans="1:11" ht="23.1" customHeight="1" x14ac:dyDescent="0.15">
      <c r="B5" s="483" t="s">
        <v>456</v>
      </c>
      <c r="C5" s="485" t="s">
        <v>8</v>
      </c>
      <c r="D5" s="221"/>
      <c r="E5" s="224" t="s">
        <v>32</v>
      </c>
      <c r="F5" s="221">
        <v>1</v>
      </c>
      <c r="G5" s="486">
        <v>83</v>
      </c>
      <c r="H5" s="486" t="s">
        <v>3</v>
      </c>
      <c r="I5" s="221"/>
      <c r="J5" s="221"/>
      <c r="K5" s="221"/>
    </row>
    <row r="6" spans="1:11" ht="23.1" customHeight="1" x14ac:dyDescent="0.15">
      <c r="B6" s="484"/>
      <c r="C6" s="485"/>
      <c r="D6" s="221"/>
      <c r="E6" s="224" t="s">
        <v>19</v>
      </c>
      <c r="F6" s="221" t="s">
        <v>3</v>
      </c>
      <c r="G6" s="486"/>
      <c r="H6" s="486"/>
      <c r="I6" s="221"/>
      <c r="J6" s="221"/>
      <c r="K6" s="221"/>
    </row>
    <row r="7" spans="1:11" ht="23.1" customHeight="1" x14ac:dyDescent="0.15">
      <c r="B7" s="487" t="s">
        <v>15</v>
      </c>
      <c r="C7" s="485" t="s">
        <v>8</v>
      </c>
      <c r="D7" s="221"/>
      <c r="E7" s="224" t="s">
        <v>32</v>
      </c>
      <c r="F7" s="221">
        <v>1</v>
      </c>
      <c r="G7" s="486">
        <v>83</v>
      </c>
      <c r="H7" s="486" t="s">
        <v>3</v>
      </c>
      <c r="I7" s="221"/>
      <c r="J7" s="221"/>
      <c r="K7" s="221"/>
    </row>
    <row r="8" spans="1:11" ht="23.1" customHeight="1" x14ac:dyDescent="0.15">
      <c r="B8" s="487"/>
      <c r="C8" s="485"/>
      <c r="D8" s="221"/>
      <c r="E8" s="224" t="s">
        <v>19</v>
      </c>
      <c r="F8" s="221" t="s">
        <v>3</v>
      </c>
      <c r="G8" s="486"/>
      <c r="H8" s="486"/>
      <c r="I8" s="221"/>
      <c r="J8" s="221"/>
      <c r="K8" s="221"/>
    </row>
    <row r="9" spans="1:11" ht="23.1" customHeight="1" x14ac:dyDescent="0.15">
      <c r="B9" s="487" t="s">
        <v>16</v>
      </c>
      <c r="C9" s="485" t="s">
        <v>8</v>
      </c>
      <c r="D9" s="221"/>
      <c r="E9" s="224" t="s">
        <v>32</v>
      </c>
      <c r="F9" s="221">
        <v>1</v>
      </c>
      <c r="G9" s="486">
        <v>83</v>
      </c>
      <c r="H9" s="486" t="s">
        <v>3</v>
      </c>
      <c r="I9" s="221"/>
      <c r="J9" s="221"/>
      <c r="K9" s="221"/>
    </row>
    <row r="10" spans="1:11" ht="23.1" customHeight="1" x14ac:dyDescent="0.15">
      <c r="B10" s="487"/>
      <c r="C10" s="485"/>
      <c r="D10" s="221"/>
      <c r="E10" s="224" t="s">
        <v>19</v>
      </c>
      <c r="F10" s="221" t="s">
        <v>3</v>
      </c>
      <c r="G10" s="486"/>
      <c r="H10" s="486"/>
      <c r="I10" s="221"/>
      <c r="J10" s="221"/>
      <c r="K10" s="221"/>
    </row>
    <row r="11" spans="1:11" ht="23.1" customHeight="1" x14ac:dyDescent="0.15">
      <c r="B11" s="487" t="s">
        <v>33</v>
      </c>
      <c r="C11" s="485" t="s">
        <v>8</v>
      </c>
      <c r="D11" s="221"/>
      <c r="E11" s="224" t="s">
        <v>32</v>
      </c>
      <c r="F11" s="221">
        <v>1</v>
      </c>
      <c r="G11" s="486">
        <v>83</v>
      </c>
      <c r="H11" s="486" t="s">
        <v>3</v>
      </c>
      <c r="I11" s="221"/>
      <c r="J11" s="221"/>
      <c r="K11" s="221"/>
    </row>
    <row r="12" spans="1:11" ht="23.1" customHeight="1" x14ac:dyDescent="0.15">
      <c r="B12" s="487"/>
      <c r="C12" s="485"/>
      <c r="D12" s="221"/>
      <c r="E12" s="224" t="s">
        <v>19</v>
      </c>
      <c r="F12" s="221" t="s">
        <v>3</v>
      </c>
      <c r="G12" s="486"/>
      <c r="H12" s="486"/>
      <c r="I12" s="221"/>
      <c r="J12" s="221"/>
      <c r="K12" s="221"/>
    </row>
    <row r="13" spans="1:11" ht="23.1" customHeight="1" x14ac:dyDescent="0.15">
      <c r="B13" s="487" t="s">
        <v>439</v>
      </c>
      <c r="C13" s="485" t="s">
        <v>8</v>
      </c>
      <c r="D13" s="221"/>
      <c r="E13" s="224" t="s">
        <v>32</v>
      </c>
      <c r="F13" s="221">
        <v>1</v>
      </c>
      <c r="G13" s="486">
        <v>83</v>
      </c>
      <c r="H13" s="486" t="s">
        <v>3</v>
      </c>
      <c r="I13" s="221"/>
      <c r="J13" s="221"/>
    </row>
    <row r="14" spans="1:11" ht="23.1" customHeight="1" x14ac:dyDescent="0.15">
      <c r="B14" s="488"/>
      <c r="C14" s="489"/>
      <c r="D14" s="222"/>
      <c r="E14" s="223" t="s">
        <v>19</v>
      </c>
      <c r="F14" s="222" t="s">
        <v>3</v>
      </c>
      <c r="G14" s="490"/>
      <c r="H14" s="490"/>
      <c r="I14" s="221"/>
      <c r="J14" s="221"/>
    </row>
    <row r="15" spans="1:11" ht="23.1" customHeight="1" x14ac:dyDescent="0.15">
      <c r="B15" s="90" t="s">
        <v>20</v>
      </c>
      <c r="C15" s="87"/>
      <c r="D15" s="87"/>
      <c r="E15" s="87"/>
      <c r="F15" s="87"/>
      <c r="G15" s="87"/>
      <c r="H15" s="87"/>
      <c r="I15" s="221"/>
      <c r="J15" s="221"/>
    </row>
    <row r="16" spans="1:11" ht="10.050000000000001" customHeight="1" x14ac:dyDescent="0.15"/>
    <row r="17" ht="10.050000000000001" customHeight="1" x14ac:dyDescent="0.15"/>
    <row r="18" ht="10.050000000000001" customHeight="1" x14ac:dyDescent="0.15"/>
    <row r="19" ht="10.050000000000001" customHeight="1" x14ac:dyDescent="0.15"/>
    <row r="20" ht="10.050000000000001" customHeight="1" x14ac:dyDescent="0.15"/>
    <row r="21" ht="10.050000000000001" customHeight="1" x14ac:dyDescent="0.15"/>
  </sheetData>
  <mergeCells count="22">
    <mergeCell ref="B11:B12"/>
    <mergeCell ref="C11:C12"/>
    <mergeCell ref="G11:G12"/>
    <mergeCell ref="H11:H12"/>
    <mergeCell ref="B13:B14"/>
    <mergeCell ref="C13:C14"/>
    <mergeCell ref="G13:G14"/>
    <mergeCell ref="H13:H14"/>
    <mergeCell ref="B7:B8"/>
    <mergeCell ref="C7:C8"/>
    <mergeCell ref="G7:G8"/>
    <mergeCell ref="H7:H8"/>
    <mergeCell ref="B9:B10"/>
    <mergeCell ref="C9:C10"/>
    <mergeCell ref="G9:G10"/>
    <mergeCell ref="H9:H10"/>
    <mergeCell ref="B2:H2"/>
    <mergeCell ref="D4:F4"/>
    <mergeCell ref="B5:B6"/>
    <mergeCell ref="C5:C6"/>
    <mergeCell ref="G5:G6"/>
    <mergeCell ref="H5:H6"/>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ignoredErrors>
    <ignoredError sqref="B7:B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view="pageBreakPreview" zoomScaleNormal="100" zoomScaleSheetLayoutView="100" workbookViewId="0">
      <selection activeCell="A10" sqref="A10"/>
    </sheetView>
  </sheetViews>
  <sheetFormatPr defaultRowHeight="12.9" x14ac:dyDescent="0.15"/>
  <cols>
    <col min="1" max="1" width="18.5" style="23" bestFit="1" customWidth="1"/>
    <col min="2" max="4" width="3.125" style="23" customWidth="1"/>
    <col min="5" max="5" width="15" style="23" bestFit="1" customWidth="1"/>
    <col min="6" max="10" width="13.625" style="23" customWidth="1"/>
    <col min="11" max="11" width="9" style="23" customWidth="1"/>
    <col min="12" max="16384" width="9" style="23"/>
  </cols>
  <sheetData>
    <row r="2" spans="2:10" s="87" customFormat="1" ht="23.3" customHeight="1" x14ac:dyDescent="0.15">
      <c r="B2" s="303" t="s">
        <v>490</v>
      </c>
      <c r="C2" s="155"/>
      <c r="D2" s="155"/>
      <c r="E2" s="155"/>
      <c r="F2" s="89"/>
      <c r="G2" s="89"/>
      <c r="H2" s="89"/>
      <c r="I2" s="89"/>
      <c r="J2" s="89"/>
    </row>
    <row r="3" spans="2:10" ht="21.1" customHeight="1" x14ac:dyDescent="0.15">
      <c r="B3" s="491" t="s">
        <v>433</v>
      </c>
      <c r="C3" s="491"/>
      <c r="D3" s="491"/>
      <c r="E3" s="492"/>
      <c r="F3" s="304" t="s">
        <v>482</v>
      </c>
      <c r="G3" s="304">
        <v>28</v>
      </c>
      <c r="H3" s="304">
        <v>29</v>
      </c>
      <c r="I3" s="304">
        <v>30</v>
      </c>
      <c r="J3" s="305" t="s">
        <v>484</v>
      </c>
    </row>
    <row r="4" spans="2:10" ht="21.1" customHeight="1" x14ac:dyDescent="0.15">
      <c r="B4" s="493" t="s">
        <v>425</v>
      </c>
      <c r="C4" s="493"/>
      <c r="D4" s="493"/>
      <c r="E4" s="494"/>
      <c r="F4" s="306">
        <f>F5+F13+F14+F17</f>
        <v>885589</v>
      </c>
      <c r="G4" s="306">
        <f>G5+G13+G14+G17</f>
        <v>874309</v>
      </c>
      <c r="H4" s="306">
        <f>H5+H13+H14+H17</f>
        <v>860950</v>
      </c>
      <c r="I4" s="306">
        <f>I5+I13+I14+I17</f>
        <v>850826</v>
      </c>
      <c r="J4" s="306">
        <f>J5+J13+J14+J17</f>
        <v>829966</v>
      </c>
    </row>
    <row r="5" spans="2:10" ht="21.1" customHeight="1" x14ac:dyDescent="0.15">
      <c r="B5" s="307"/>
      <c r="C5" s="495" t="s">
        <v>434</v>
      </c>
      <c r="D5" s="495"/>
      <c r="E5" s="496"/>
      <c r="F5" s="306">
        <v>153230</v>
      </c>
      <c r="G5" s="306">
        <v>143012</v>
      </c>
      <c r="H5" s="306">
        <v>131433</v>
      </c>
      <c r="I5" s="306">
        <v>122867</v>
      </c>
      <c r="J5" s="306">
        <v>112986</v>
      </c>
    </row>
    <row r="6" spans="2:10" ht="21.1" customHeight="1" x14ac:dyDescent="0.15">
      <c r="B6" s="307"/>
      <c r="C6" s="307"/>
      <c r="D6" s="495" t="s">
        <v>435</v>
      </c>
      <c r="E6" s="496"/>
      <c r="F6" s="306">
        <v>136487</v>
      </c>
      <c r="G6" s="306">
        <v>127971</v>
      </c>
      <c r="H6" s="306">
        <v>117717</v>
      </c>
      <c r="I6" s="306">
        <v>110189</v>
      </c>
      <c r="J6" s="306">
        <v>101407</v>
      </c>
    </row>
    <row r="7" spans="2:10" ht="21.1" customHeight="1" x14ac:dyDescent="0.15">
      <c r="B7" s="307"/>
      <c r="C7" s="307"/>
      <c r="D7" s="307"/>
      <c r="E7" s="308" t="s">
        <v>215</v>
      </c>
      <c r="F7" s="306">
        <v>135668</v>
      </c>
      <c r="G7" s="306">
        <v>127150</v>
      </c>
      <c r="H7" s="306">
        <v>117419</v>
      </c>
      <c r="I7" s="306">
        <v>109906</v>
      </c>
      <c r="J7" s="309">
        <v>101131</v>
      </c>
    </row>
    <row r="8" spans="2:10" ht="21.1" customHeight="1" x14ac:dyDescent="0.15">
      <c r="B8" s="310"/>
      <c r="C8" s="310"/>
      <c r="D8" s="310"/>
      <c r="E8" s="308" t="s">
        <v>437</v>
      </c>
      <c r="F8" s="306">
        <v>819</v>
      </c>
      <c r="G8" s="306">
        <v>821</v>
      </c>
      <c r="H8" s="306">
        <v>298</v>
      </c>
      <c r="I8" s="306">
        <v>283</v>
      </c>
      <c r="J8" s="307">
        <v>276</v>
      </c>
    </row>
    <row r="9" spans="2:10" ht="21.1" customHeight="1" x14ac:dyDescent="0.15">
      <c r="B9" s="307"/>
      <c r="C9" s="307"/>
      <c r="D9" s="495" t="s">
        <v>43</v>
      </c>
      <c r="E9" s="496"/>
      <c r="F9" s="306">
        <v>16743</v>
      </c>
      <c r="G9" s="306">
        <v>15041</v>
      </c>
      <c r="H9" s="306">
        <v>13716</v>
      </c>
      <c r="I9" s="306">
        <v>12678</v>
      </c>
      <c r="J9" s="306">
        <v>11579</v>
      </c>
    </row>
    <row r="10" spans="2:10" ht="21.1" customHeight="1" x14ac:dyDescent="0.15">
      <c r="B10" s="307"/>
      <c r="C10" s="307"/>
      <c r="D10" s="307"/>
      <c r="E10" s="308" t="s">
        <v>385</v>
      </c>
      <c r="F10" s="306">
        <v>13813</v>
      </c>
      <c r="G10" s="306">
        <v>12403</v>
      </c>
      <c r="H10" s="306">
        <v>11281</v>
      </c>
      <c r="I10" s="306">
        <v>10460</v>
      </c>
      <c r="J10" s="309">
        <v>9706</v>
      </c>
    </row>
    <row r="11" spans="2:10" ht="21.1" customHeight="1" x14ac:dyDescent="0.15">
      <c r="B11" s="307"/>
      <c r="C11" s="307"/>
      <c r="D11" s="307"/>
      <c r="E11" s="308" t="s">
        <v>420</v>
      </c>
      <c r="F11" s="306">
        <v>2100</v>
      </c>
      <c r="G11" s="306">
        <v>1918</v>
      </c>
      <c r="H11" s="306">
        <v>1785</v>
      </c>
      <c r="I11" s="306">
        <v>1678</v>
      </c>
      <c r="J11" s="309">
        <v>1463</v>
      </c>
    </row>
    <row r="12" spans="2:10" ht="21.1" customHeight="1" x14ac:dyDescent="0.15">
      <c r="B12" s="307"/>
      <c r="C12" s="307"/>
      <c r="D12" s="307"/>
      <c r="E12" s="308" t="s">
        <v>14</v>
      </c>
      <c r="F12" s="306">
        <v>830</v>
      </c>
      <c r="G12" s="306">
        <v>720</v>
      </c>
      <c r="H12" s="306">
        <v>650</v>
      </c>
      <c r="I12" s="306">
        <v>540</v>
      </c>
      <c r="J12" s="307">
        <v>410</v>
      </c>
    </row>
    <row r="13" spans="2:10" ht="21.1" customHeight="1" x14ac:dyDescent="0.15">
      <c r="B13" s="310"/>
      <c r="C13" s="495" t="s">
        <v>85</v>
      </c>
      <c r="D13" s="497"/>
      <c r="E13" s="498"/>
      <c r="F13" s="306">
        <v>179</v>
      </c>
      <c r="G13" s="306">
        <v>155</v>
      </c>
      <c r="H13" s="306">
        <v>146</v>
      </c>
      <c r="I13" s="306">
        <v>132</v>
      </c>
      <c r="J13" s="307">
        <v>122</v>
      </c>
    </row>
    <row r="14" spans="2:10" ht="21.1" customHeight="1" x14ac:dyDescent="0.15">
      <c r="B14" s="307"/>
      <c r="C14" s="495" t="s">
        <v>438</v>
      </c>
      <c r="D14" s="495"/>
      <c r="E14" s="496"/>
      <c r="F14" s="306">
        <v>1134</v>
      </c>
      <c r="G14" s="306">
        <v>1071</v>
      </c>
      <c r="H14" s="306">
        <v>1018</v>
      </c>
      <c r="I14" s="306">
        <v>985</v>
      </c>
      <c r="J14" s="306">
        <v>944</v>
      </c>
    </row>
    <row r="15" spans="2:10" ht="21.1" customHeight="1" x14ac:dyDescent="0.15">
      <c r="B15" s="307"/>
      <c r="C15" s="307"/>
      <c r="D15" s="307"/>
      <c r="E15" s="308" t="s">
        <v>27</v>
      </c>
      <c r="F15" s="306">
        <v>838</v>
      </c>
      <c r="G15" s="306">
        <v>805</v>
      </c>
      <c r="H15" s="306">
        <v>787</v>
      </c>
      <c r="I15" s="306">
        <v>766</v>
      </c>
      <c r="J15" s="307">
        <v>733</v>
      </c>
    </row>
    <row r="16" spans="2:10" ht="21.1" customHeight="1" x14ac:dyDescent="0.15">
      <c r="B16" s="307"/>
      <c r="C16" s="307"/>
      <c r="D16" s="307"/>
      <c r="E16" s="308" t="s">
        <v>228</v>
      </c>
      <c r="F16" s="306">
        <v>296</v>
      </c>
      <c r="G16" s="306">
        <v>266</v>
      </c>
      <c r="H16" s="306">
        <v>231</v>
      </c>
      <c r="I16" s="306">
        <v>219</v>
      </c>
      <c r="J16" s="307">
        <v>211</v>
      </c>
    </row>
    <row r="17" spans="2:10" ht="21.1" customHeight="1" x14ac:dyDescent="0.15">
      <c r="B17" s="307"/>
      <c r="C17" s="495" t="s">
        <v>423</v>
      </c>
      <c r="D17" s="495"/>
      <c r="E17" s="496"/>
      <c r="F17" s="306">
        <v>731046</v>
      </c>
      <c r="G17" s="306">
        <v>730071</v>
      </c>
      <c r="H17" s="306">
        <v>728353</v>
      </c>
      <c r="I17" s="306">
        <v>726842</v>
      </c>
      <c r="J17" s="311">
        <v>715914</v>
      </c>
    </row>
    <row r="18" spans="2:10" ht="11.25" customHeight="1" x14ac:dyDescent="0.15">
      <c r="B18" s="299"/>
      <c r="C18" s="499"/>
      <c r="D18" s="499"/>
      <c r="E18" s="500"/>
      <c r="F18" s="301"/>
      <c r="G18" s="205"/>
      <c r="H18" s="205"/>
      <c r="I18" s="205"/>
      <c r="J18" s="302"/>
    </row>
    <row r="19" spans="2:10" x14ac:dyDescent="0.15">
      <c r="B19" s="312" t="s">
        <v>234</v>
      </c>
      <c r="C19" s="312"/>
      <c r="D19" s="312"/>
      <c r="E19" s="312"/>
      <c r="F19" s="312"/>
      <c r="G19" s="300"/>
      <c r="H19" s="300"/>
      <c r="I19" s="17"/>
      <c r="J19" s="17"/>
    </row>
    <row r="20" spans="2:10" x14ac:dyDescent="0.15">
      <c r="B20" s="307" t="s">
        <v>304</v>
      </c>
      <c r="C20" s="307"/>
      <c r="D20" s="307"/>
      <c r="E20" s="307"/>
      <c r="F20" s="307"/>
      <c r="G20" s="17"/>
      <c r="H20" s="17"/>
      <c r="I20" s="300"/>
      <c r="J20" s="300"/>
    </row>
    <row r="21" spans="2:10" ht="14.95" customHeight="1" x14ac:dyDescent="0.15">
      <c r="B21" s="313"/>
      <c r="C21" s="313"/>
      <c r="D21" s="313"/>
      <c r="E21" s="313"/>
      <c r="F21" s="313"/>
    </row>
    <row r="22" spans="2:10" ht="14.95" customHeight="1" x14ac:dyDescent="0.15">
      <c r="B22" s="313"/>
      <c r="C22" s="313"/>
      <c r="D22" s="313"/>
      <c r="E22" s="313"/>
      <c r="F22" s="313"/>
    </row>
    <row r="23" spans="2:10" ht="14.95" customHeight="1" x14ac:dyDescent="0.15"/>
    <row r="24" spans="2:10" ht="14.95" customHeight="1" x14ac:dyDescent="0.15"/>
  </sheetData>
  <mergeCells count="9">
    <mergeCell ref="C13:E13"/>
    <mergeCell ref="C14:E14"/>
    <mergeCell ref="C17:E17"/>
    <mergeCell ref="C18:E18"/>
    <mergeCell ref="B3:E3"/>
    <mergeCell ref="B4:E4"/>
    <mergeCell ref="C5:E5"/>
    <mergeCell ref="D6:E6"/>
    <mergeCell ref="D9:E9"/>
  </mergeCells>
  <phoneticPr fontId="3"/>
  <printOptions horizontalCentered="1"/>
  <pageMargins left="0.51181102362204722" right="0.51181102362204722" top="0.74803149606299213" bottom="0.74803149606299213"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2"/>
  <sheetViews>
    <sheetView showGridLines="0" view="pageBreakPreview" zoomScaleSheetLayoutView="100" workbookViewId="0">
      <selection activeCell="A29" sqref="A29"/>
    </sheetView>
  </sheetViews>
  <sheetFormatPr defaultRowHeight="12.9" x14ac:dyDescent="0.15"/>
  <cols>
    <col min="1" max="1" width="18.5" style="23" bestFit="1" customWidth="1"/>
    <col min="2" max="2" width="17.625" style="23" customWidth="1"/>
    <col min="3" max="5" width="25.375" style="23" customWidth="1"/>
    <col min="6" max="6" width="9" style="23" customWidth="1"/>
    <col min="7" max="16384" width="9" style="23"/>
  </cols>
  <sheetData>
    <row r="2" spans="1:5" ht="28.55" customHeight="1" x14ac:dyDescent="0.2">
      <c r="A2" s="88"/>
      <c r="B2" s="320" t="s">
        <v>218</v>
      </c>
      <c r="C2" s="320"/>
      <c r="D2" s="320"/>
      <c r="E2" s="320"/>
    </row>
    <row r="3" spans="1:5" s="87" customFormat="1" ht="19.55" customHeight="1" x14ac:dyDescent="0.15">
      <c r="B3" s="227"/>
      <c r="C3" s="89"/>
      <c r="D3" s="89"/>
      <c r="E3" s="89"/>
    </row>
    <row r="4" spans="1:5" ht="21.1" customHeight="1" x14ac:dyDescent="0.15">
      <c r="B4" s="503" t="s">
        <v>134</v>
      </c>
      <c r="C4" s="408" t="s">
        <v>442</v>
      </c>
      <c r="D4" s="408" t="s">
        <v>443</v>
      </c>
      <c r="E4" s="506" t="s">
        <v>444</v>
      </c>
    </row>
    <row r="5" spans="1:5" ht="21.1" customHeight="1" x14ac:dyDescent="0.15">
      <c r="B5" s="504"/>
      <c r="C5" s="505"/>
      <c r="D5" s="505"/>
      <c r="E5" s="507"/>
    </row>
    <row r="6" spans="1:5" ht="24.8" customHeight="1" x14ac:dyDescent="0.15">
      <c r="B6" s="91" t="s">
        <v>34</v>
      </c>
      <c r="C6" s="231">
        <v>201</v>
      </c>
      <c r="D6" s="231" t="s">
        <v>447</v>
      </c>
      <c r="E6" s="231">
        <v>235</v>
      </c>
    </row>
    <row r="7" spans="1:5" ht="24.8" customHeight="1" x14ac:dyDescent="0.15">
      <c r="B7" s="91">
        <v>30</v>
      </c>
      <c r="C7" s="231">
        <v>201</v>
      </c>
      <c r="D7" s="231" t="s">
        <v>159</v>
      </c>
      <c r="E7" s="231">
        <v>235</v>
      </c>
    </row>
    <row r="8" spans="1:5" ht="24.8" customHeight="1" x14ac:dyDescent="0.15">
      <c r="B8" s="91" t="s">
        <v>177</v>
      </c>
      <c r="C8" s="231">
        <v>201</v>
      </c>
      <c r="D8" s="231" t="s">
        <v>436</v>
      </c>
      <c r="E8" s="231">
        <v>235</v>
      </c>
    </row>
    <row r="9" spans="1:5" ht="24.8" customHeight="1" x14ac:dyDescent="0.15">
      <c r="B9" s="91"/>
      <c r="C9" s="231"/>
      <c r="D9" s="231"/>
      <c r="E9" s="231"/>
    </row>
    <row r="10" spans="1:5" ht="21.1" customHeight="1" x14ac:dyDescent="0.15">
      <c r="B10" s="228" t="s">
        <v>448</v>
      </c>
      <c r="C10" s="231">
        <v>42</v>
      </c>
      <c r="D10" s="231" t="s">
        <v>227</v>
      </c>
      <c r="E10" s="231">
        <v>45</v>
      </c>
    </row>
    <row r="11" spans="1:5" ht="24.8" customHeight="1" x14ac:dyDescent="0.15">
      <c r="B11" s="113" t="s">
        <v>259</v>
      </c>
      <c r="C11" s="230">
        <v>13</v>
      </c>
      <c r="D11" s="232" t="s">
        <v>449</v>
      </c>
      <c r="E11" s="231">
        <v>17</v>
      </c>
    </row>
    <row r="12" spans="1:5" ht="24.8" customHeight="1" x14ac:dyDescent="0.15">
      <c r="B12" s="228" t="s">
        <v>349</v>
      </c>
      <c r="C12" s="164">
        <v>8</v>
      </c>
      <c r="D12" s="232" t="s">
        <v>3</v>
      </c>
      <c r="E12" s="231">
        <f>SUM(C12:D12)</f>
        <v>8</v>
      </c>
    </row>
    <row r="13" spans="1:5" ht="24.8" customHeight="1" x14ac:dyDescent="0.15">
      <c r="B13" s="228" t="s">
        <v>209</v>
      </c>
      <c r="C13" s="164">
        <v>22</v>
      </c>
      <c r="D13" s="232" t="s">
        <v>53</v>
      </c>
      <c r="E13" s="231">
        <v>27</v>
      </c>
    </row>
    <row r="14" spans="1:5" ht="24.8" customHeight="1" x14ac:dyDescent="0.15">
      <c r="B14" s="228" t="s">
        <v>402</v>
      </c>
      <c r="C14" s="164">
        <v>13</v>
      </c>
      <c r="D14" s="164">
        <v>1</v>
      </c>
      <c r="E14" s="231">
        <f>SUM(C14:D14)</f>
        <v>14</v>
      </c>
    </row>
    <row r="15" spans="1:5" ht="24.8" customHeight="1" x14ac:dyDescent="0.15">
      <c r="B15" s="228" t="s">
        <v>101</v>
      </c>
      <c r="C15" s="164">
        <v>10</v>
      </c>
      <c r="D15" s="164">
        <v>1</v>
      </c>
      <c r="E15" s="231">
        <f>SUM(C15:D15)</f>
        <v>11</v>
      </c>
    </row>
    <row r="16" spans="1:5" ht="24.8" customHeight="1" x14ac:dyDescent="0.15">
      <c r="B16" s="228" t="s">
        <v>450</v>
      </c>
      <c r="C16" s="164">
        <v>12</v>
      </c>
      <c r="D16" s="232" t="s">
        <v>449</v>
      </c>
      <c r="E16" s="231">
        <v>16</v>
      </c>
    </row>
    <row r="17" spans="2:5" ht="24.8" customHeight="1" x14ac:dyDescent="0.15">
      <c r="B17" s="228" t="s">
        <v>252</v>
      </c>
      <c r="C17" s="164">
        <v>17</v>
      </c>
      <c r="D17" s="232" t="s">
        <v>198</v>
      </c>
      <c r="E17" s="231">
        <v>22</v>
      </c>
    </row>
    <row r="18" spans="2:5" ht="24.8" customHeight="1" x14ac:dyDescent="0.15">
      <c r="B18" s="228" t="s">
        <v>6</v>
      </c>
      <c r="C18" s="164">
        <v>3</v>
      </c>
      <c r="D18" s="164">
        <v>2</v>
      </c>
      <c r="E18" s="231">
        <f>SUM(C18:D18)</f>
        <v>5</v>
      </c>
    </row>
    <row r="19" spans="2:5" ht="24.8" customHeight="1" x14ac:dyDescent="0.15">
      <c r="B19" s="228" t="s">
        <v>451</v>
      </c>
      <c r="C19" s="164">
        <v>2</v>
      </c>
      <c r="D19" s="232" t="s">
        <v>3</v>
      </c>
      <c r="E19" s="231">
        <f>SUM(C19:D19)</f>
        <v>2</v>
      </c>
    </row>
    <row r="20" spans="2:5" ht="24.8" customHeight="1" x14ac:dyDescent="0.15">
      <c r="B20" s="228" t="s">
        <v>250</v>
      </c>
      <c r="C20" s="164">
        <v>1</v>
      </c>
      <c r="D20" s="232" t="s">
        <v>452</v>
      </c>
      <c r="E20" s="231">
        <v>2</v>
      </c>
    </row>
    <row r="21" spans="2:5" ht="24.8" customHeight="1" x14ac:dyDescent="0.15">
      <c r="B21" s="228" t="s">
        <v>453</v>
      </c>
      <c r="C21" s="164">
        <v>4</v>
      </c>
      <c r="D21" s="164">
        <v>1</v>
      </c>
      <c r="E21" s="231">
        <f t="shared" ref="E21:E27" si="0">SUM(C21:D21)</f>
        <v>5</v>
      </c>
    </row>
    <row r="22" spans="2:5" ht="24.8" customHeight="1" x14ac:dyDescent="0.15">
      <c r="B22" s="228" t="s">
        <v>332</v>
      </c>
      <c r="C22" s="164">
        <v>7</v>
      </c>
      <c r="D22" s="232" t="s">
        <v>3</v>
      </c>
      <c r="E22" s="231">
        <f t="shared" si="0"/>
        <v>7</v>
      </c>
    </row>
    <row r="23" spans="2:5" ht="24.8" customHeight="1" x14ac:dyDescent="0.15">
      <c r="B23" s="228" t="s">
        <v>454</v>
      </c>
      <c r="C23" s="164">
        <v>11</v>
      </c>
      <c r="D23" s="164">
        <v>1</v>
      </c>
      <c r="E23" s="231">
        <f t="shared" si="0"/>
        <v>12</v>
      </c>
    </row>
    <row r="24" spans="2:5" ht="24.8" customHeight="1" x14ac:dyDescent="0.15">
      <c r="B24" s="228" t="s">
        <v>358</v>
      </c>
      <c r="C24" s="164">
        <v>1</v>
      </c>
      <c r="D24" s="164">
        <v>1</v>
      </c>
      <c r="E24" s="231">
        <f t="shared" si="0"/>
        <v>2</v>
      </c>
    </row>
    <row r="25" spans="2:5" ht="24.8" customHeight="1" x14ac:dyDescent="0.15">
      <c r="B25" s="228" t="s">
        <v>208</v>
      </c>
      <c r="C25" s="164">
        <v>5</v>
      </c>
      <c r="D25" s="164">
        <v>1</v>
      </c>
      <c r="E25" s="231">
        <f t="shared" si="0"/>
        <v>6</v>
      </c>
    </row>
    <row r="26" spans="2:5" ht="24.8" customHeight="1" x14ac:dyDescent="0.15">
      <c r="B26" s="228" t="s">
        <v>243</v>
      </c>
      <c r="C26" s="164">
        <v>6</v>
      </c>
      <c r="D26" s="232" t="s">
        <v>3</v>
      </c>
      <c r="E26" s="231">
        <f t="shared" si="0"/>
        <v>6</v>
      </c>
    </row>
    <row r="27" spans="2:5" ht="24.8" customHeight="1" x14ac:dyDescent="0.15">
      <c r="B27" s="228" t="s">
        <v>455</v>
      </c>
      <c r="C27" s="164">
        <v>1</v>
      </c>
      <c r="D27" s="164">
        <v>2</v>
      </c>
      <c r="E27" s="231">
        <f t="shared" si="0"/>
        <v>3</v>
      </c>
    </row>
    <row r="28" spans="2:5" ht="24.8" customHeight="1" x14ac:dyDescent="0.15">
      <c r="B28" s="228" t="s">
        <v>457</v>
      </c>
      <c r="C28" s="164">
        <v>2</v>
      </c>
      <c r="D28" s="232">
        <v>1</v>
      </c>
      <c r="E28" s="231">
        <v>3</v>
      </c>
    </row>
    <row r="29" spans="2:5" ht="24.8" customHeight="1" x14ac:dyDescent="0.15">
      <c r="B29" s="228" t="s">
        <v>270</v>
      </c>
      <c r="C29" s="164">
        <v>3</v>
      </c>
      <c r="D29" s="232" t="s">
        <v>3</v>
      </c>
      <c r="E29" s="231">
        <f>SUM(C29:D29)</f>
        <v>3</v>
      </c>
    </row>
    <row r="30" spans="2:5" ht="24.8" customHeight="1" x14ac:dyDescent="0.15">
      <c r="B30" s="228" t="s">
        <v>377</v>
      </c>
      <c r="C30" s="164">
        <v>4</v>
      </c>
      <c r="D30" s="232" t="s">
        <v>3</v>
      </c>
      <c r="E30" s="231">
        <f>SUM(C30:D30)</f>
        <v>4</v>
      </c>
    </row>
    <row r="31" spans="2:5" ht="24.8" customHeight="1" x14ac:dyDescent="0.15">
      <c r="B31" s="228" t="s">
        <v>458</v>
      </c>
      <c r="C31" s="164">
        <v>3</v>
      </c>
      <c r="D31" s="232" t="s">
        <v>3</v>
      </c>
      <c r="E31" s="231">
        <f>SUM(C31:D31)</f>
        <v>3</v>
      </c>
    </row>
    <row r="32" spans="2:5" ht="24.8" customHeight="1" x14ac:dyDescent="0.15">
      <c r="B32" s="228" t="s">
        <v>459</v>
      </c>
      <c r="C32" s="164">
        <v>5</v>
      </c>
      <c r="D32" s="232" t="s">
        <v>3</v>
      </c>
      <c r="E32" s="231">
        <f>SUM(C32:D32)</f>
        <v>5</v>
      </c>
    </row>
    <row r="33" spans="2:5" ht="24.8" customHeight="1" x14ac:dyDescent="0.15">
      <c r="B33" s="229" t="s">
        <v>78</v>
      </c>
      <c r="C33" s="205">
        <v>6</v>
      </c>
      <c r="D33" s="205">
        <v>1</v>
      </c>
      <c r="E33" s="233">
        <f>SUM(C33:D33)</f>
        <v>7</v>
      </c>
    </row>
    <row r="34" spans="2:5" ht="24.8" customHeight="1" x14ac:dyDescent="0.15">
      <c r="B34" s="502" t="s">
        <v>36</v>
      </c>
      <c r="C34" s="502"/>
      <c r="D34" s="502"/>
      <c r="E34" s="502"/>
    </row>
    <row r="35" spans="2:5" ht="14.95" customHeight="1" x14ac:dyDescent="0.15">
      <c r="B35" s="501" t="s">
        <v>460</v>
      </c>
      <c r="C35" s="501"/>
      <c r="D35" s="501"/>
      <c r="E35" s="501"/>
    </row>
    <row r="36" spans="2:5" ht="7.5" customHeight="1" x14ac:dyDescent="0.15">
      <c r="B36" s="501"/>
      <c r="C36" s="501"/>
      <c r="D36" s="501"/>
      <c r="E36" s="501"/>
    </row>
    <row r="37" spans="2:5" ht="7.5" customHeight="1" x14ac:dyDescent="0.15">
      <c r="B37" s="501" t="s">
        <v>445</v>
      </c>
      <c r="C37" s="501"/>
      <c r="D37" s="501"/>
      <c r="E37" s="501"/>
    </row>
    <row r="38" spans="2:5" ht="7.5" customHeight="1" x14ac:dyDescent="0.15">
      <c r="B38" s="501"/>
      <c r="C38" s="501"/>
      <c r="D38" s="501"/>
      <c r="E38" s="501"/>
    </row>
    <row r="39" spans="2:5" ht="7.5" customHeight="1" x14ac:dyDescent="0.15"/>
    <row r="40" spans="2:5" ht="10.050000000000001" customHeight="1" x14ac:dyDescent="0.15"/>
    <row r="41" spans="2:5" ht="10.050000000000001" customHeight="1" x14ac:dyDescent="0.15"/>
    <row r="42" spans="2:5" ht="10.050000000000001" customHeight="1" x14ac:dyDescent="0.15"/>
    <row r="43" spans="2:5" ht="10.050000000000001" customHeight="1" x14ac:dyDescent="0.15"/>
    <row r="44" spans="2:5" ht="10.050000000000001" customHeight="1" x14ac:dyDescent="0.15"/>
    <row r="45" spans="2:5" ht="10.050000000000001" customHeight="1" x14ac:dyDescent="0.15"/>
    <row r="46" spans="2:5" ht="10.050000000000001" customHeight="1" x14ac:dyDescent="0.15"/>
    <row r="47" spans="2:5" ht="10.050000000000001" customHeight="1" x14ac:dyDescent="0.15"/>
    <row r="48" spans="2:5" ht="10.050000000000001" customHeight="1" x14ac:dyDescent="0.15"/>
    <row r="49" ht="10.050000000000001" customHeight="1" x14ac:dyDescent="0.15"/>
    <row r="50" ht="10.050000000000001" customHeight="1" x14ac:dyDescent="0.15"/>
    <row r="51" ht="10.050000000000001" customHeight="1" x14ac:dyDescent="0.15"/>
    <row r="52" ht="10.050000000000001" customHeight="1" x14ac:dyDescent="0.15"/>
    <row r="53" ht="10.050000000000001" customHeight="1" x14ac:dyDescent="0.15"/>
    <row r="54" ht="10.050000000000001" customHeight="1" x14ac:dyDescent="0.15"/>
    <row r="55" ht="10.050000000000001" customHeight="1" x14ac:dyDescent="0.15"/>
    <row r="56" ht="10.050000000000001" customHeight="1" x14ac:dyDescent="0.15"/>
    <row r="57" ht="10.050000000000001" customHeight="1" x14ac:dyDescent="0.15"/>
    <row r="58" ht="10.050000000000001" customHeight="1" x14ac:dyDescent="0.15"/>
    <row r="59" ht="10.050000000000001" customHeight="1" x14ac:dyDescent="0.15"/>
    <row r="60" ht="10.050000000000001" customHeight="1" x14ac:dyDescent="0.15"/>
    <row r="61" ht="10.050000000000001" customHeight="1" x14ac:dyDescent="0.15"/>
    <row r="62" ht="10.050000000000001" customHeight="1" x14ac:dyDescent="0.15"/>
    <row r="63" ht="10.050000000000001" customHeight="1" x14ac:dyDescent="0.15"/>
    <row r="64" ht="10.050000000000001" customHeight="1" x14ac:dyDescent="0.15"/>
    <row r="65" ht="10.050000000000001" customHeight="1" x14ac:dyDescent="0.15"/>
    <row r="66" ht="10.050000000000001" customHeight="1" x14ac:dyDescent="0.15"/>
    <row r="67" ht="10.050000000000001" customHeight="1" x14ac:dyDescent="0.15"/>
    <row r="68" ht="10.050000000000001" customHeight="1" x14ac:dyDescent="0.15"/>
    <row r="69" ht="10.050000000000001" customHeight="1" x14ac:dyDescent="0.15"/>
    <row r="70" ht="10.050000000000001" customHeight="1" x14ac:dyDescent="0.15"/>
    <row r="71" ht="10.050000000000001" customHeight="1" x14ac:dyDescent="0.15"/>
    <row r="72" ht="10.050000000000001" customHeight="1" x14ac:dyDescent="0.15"/>
    <row r="73" ht="10.050000000000001" customHeight="1" x14ac:dyDescent="0.15"/>
    <row r="74" ht="10.050000000000001" customHeight="1" x14ac:dyDescent="0.15"/>
    <row r="75" ht="10.050000000000001" customHeight="1" x14ac:dyDescent="0.15"/>
    <row r="76" ht="10.050000000000001" customHeight="1" x14ac:dyDescent="0.15"/>
    <row r="77" ht="10.050000000000001" customHeight="1" x14ac:dyDescent="0.15"/>
    <row r="78" ht="10.050000000000001" customHeight="1" x14ac:dyDescent="0.15"/>
    <row r="79" ht="10.050000000000001" customHeight="1" x14ac:dyDescent="0.15"/>
    <row r="80" ht="10.050000000000001" customHeight="1" x14ac:dyDescent="0.15"/>
    <row r="81" ht="10.050000000000001" customHeight="1" x14ac:dyDescent="0.15"/>
    <row r="82" ht="10.050000000000001" customHeight="1" x14ac:dyDescent="0.15"/>
    <row r="83" ht="10.050000000000001" customHeight="1" x14ac:dyDescent="0.15"/>
    <row r="84" ht="10.050000000000001" customHeight="1" x14ac:dyDescent="0.15"/>
    <row r="85" ht="10.050000000000001" customHeight="1" x14ac:dyDescent="0.15"/>
    <row r="86" ht="10.050000000000001" customHeight="1" x14ac:dyDescent="0.15"/>
    <row r="87" ht="10.050000000000001" customHeight="1" x14ac:dyDescent="0.15"/>
    <row r="88" ht="10.050000000000001" customHeight="1" x14ac:dyDescent="0.15"/>
    <row r="89" ht="10.050000000000001" customHeight="1" x14ac:dyDescent="0.15"/>
    <row r="90" ht="10.050000000000001" customHeight="1" x14ac:dyDescent="0.15"/>
    <row r="91" ht="10.050000000000001" customHeight="1" x14ac:dyDescent="0.15"/>
    <row r="92" ht="10.050000000000001" customHeight="1" x14ac:dyDescent="0.15"/>
    <row r="93" ht="10.050000000000001" customHeight="1" x14ac:dyDescent="0.15"/>
    <row r="94" ht="10.050000000000001" customHeight="1" x14ac:dyDescent="0.15"/>
    <row r="95" ht="10.050000000000001" customHeight="1" x14ac:dyDescent="0.15"/>
    <row r="96" ht="10.050000000000001" customHeight="1" x14ac:dyDescent="0.15"/>
    <row r="97" ht="10.050000000000001" customHeight="1" x14ac:dyDescent="0.15"/>
    <row r="98" ht="10.050000000000001" customHeight="1" x14ac:dyDescent="0.15"/>
    <row r="99" ht="10.050000000000001" customHeight="1" x14ac:dyDescent="0.15"/>
    <row r="100" ht="10.050000000000001" customHeight="1" x14ac:dyDescent="0.15"/>
    <row r="101" ht="10.050000000000001" customHeight="1" x14ac:dyDescent="0.15"/>
    <row r="102" ht="10.050000000000001" customHeight="1" x14ac:dyDescent="0.15"/>
    <row r="103" ht="10.050000000000001" customHeight="1" x14ac:dyDescent="0.15"/>
    <row r="104" ht="10.050000000000001" customHeight="1" x14ac:dyDescent="0.15"/>
    <row r="105" ht="10.050000000000001" customHeight="1" x14ac:dyDescent="0.15"/>
    <row r="106" ht="10.050000000000001" customHeight="1" x14ac:dyDescent="0.15"/>
    <row r="107" ht="10.050000000000001" customHeight="1" x14ac:dyDescent="0.15"/>
    <row r="108" ht="10.050000000000001" customHeight="1" x14ac:dyDescent="0.15"/>
    <row r="109" ht="10.050000000000001" customHeight="1" x14ac:dyDescent="0.15"/>
    <row r="110" ht="10.050000000000001" customHeight="1" x14ac:dyDescent="0.15"/>
    <row r="111" ht="10.050000000000001" customHeight="1" x14ac:dyDescent="0.15"/>
    <row r="112" ht="10.050000000000001" customHeight="1" x14ac:dyDescent="0.15"/>
  </sheetData>
  <mergeCells count="8">
    <mergeCell ref="B35:E36"/>
    <mergeCell ref="B37:E38"/>
    <mergeCell ref="B2:E2"/>
    <mergeCell ref="B34:E34"/>
    <mergeCell ref="B4:B5"/>
    <mergeCell ref="C4:C5"/>
    <mergeCell ref="D4:D5"/>
    <mergeCell ref="E4:E5"/>
  </mergeCells>
  <phoneticPr fontId="3"/>
  <printOptions horizontalCentered="1"/>
  <pageMargins left="0.51181102362204722" right="0.51181102362204722" top="0.74803149606299213" bottom="0.55118110236220474" header="0.51181102362204722" footer="0.51181102362204722"/>
  <pageSetup paperSize="9" scale="9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6"/>
  <sheetViews>
    <sheetView showGridLines="0" view="pageBreakPreview" zoomScaleSheetLayoutView="100" workbookViewId="0">
      <selection activeCell="K33" sqref="K33"/>
    </sheetView>
  </sheetViews>
  <sheetFormatPr defaultRowHeight="12.9" x14ac:dyDescent="0.15"/>
  <cols>
    <col min="1" max="1" width="14.125" style="23" bestFit="1" customWidth="1"/>
    <col min="2" max="8" width="11.625" style="23" customWidth="1"/>
    <col min="9" max="9" width="10.125" style="23" customWidth="1"/>
    <col min="10" max="10" width="9" style="23" customWidth="1"/>
    <col min="11" max="16384" width="9" style="23"/>
  </cols>
  <sheetData>
    <row r="2" spans="1:16" ht="28.55" customHeight="1" x14ac:dyDescent="0.2">
      <c r="A2" s="88"/>
      <c r="B2" s="320" t="s">
        <v>487</v>
      </c>
      <c r="C2" s="320"/>
      <c r="D2" s="320"/>
      <c r="E2" s="320"/>
      <c r="F2" s="320"/>
      <c r="G2" s="320"/>
      <c r="H2" s="320"/>
      <c r="I2" s="320"/>
    </row>
    <row r="3" spans="1:16" s="87" customFormat="1" ht="19.55" customHeight="1" x14ac:dyDescent="0.15">
      <c r="B3" s="205"/>
      <c r="C3" s="205"/>
      <c r="D3" s="205"/>
      <c r="E3" s="205"/>
      <c r="F3" s="205"/>
      <c r="G3" s="205"/>
      <c r="H3" s="205"/>
      <c r="I3" s="245" t="s">
        <v>395</v>
      </c>
    </row>
    <row r="4" spans="1:16" ht="38.25" customHeight="1" x14ac:dyDescent="0.15">
      <c r="B4" s="511" t="s">
        <v>461</v>
      </c>
      <c r="C4" s="513" t="s">
        <v>462</v>
      </c>
      <c r="D4" s="508" t="s">
        <v>52</v>
      </c>
      <c r="E4" s="509"/>
      <c r="F4" s="509"/>
      <c r="G4" s="509"/>
      <c r="H4" s="510"/>
      <c r="I4" s="515" t="s">
        <v>463</v>
      </c>
    </row>
    <row r="5" spans="1:16" ht="38.25" customHeight="1" x14ac:dyDescent="0.15">
      <c r="B5" s="512"/>
      <c r="C5" s="514"/>
      <c r="D5" s="235" t="s">
        <v>105</v>
      </c>
      <c r="E5" s="242" t="s">
        <v>418</v>
      </c>
      <c r="F5" s="242" t="s">
        <v>464</v>
      </c>
      <c r="G5" s="242" t="s">
        <v>384</v>
      </c>
      <c r="H5" s="242" t="s">
        <v>446</v>
      </c>
      <c r="I5" s="428"/>
    </row>
    <row r="6" spans="1:16" ht="38.25" customHeight="1" x14ac:dyDescent="0.15">
      <c r="B6" s="236" t="s">
        <v>406</v>
      </c>
      <c r="C6" s="192">
        <v>8944628</v>
      </c>
      <c r="D6" s="192">
        <v>1308836</v>
      </c>
      <c r="E6" s="192">
        <v>5225482</v>
      </c>
      <c r="F6" s="192">
        <v>595944</v>
      </c>
      <c r="G6" s="192">
        <v>1655469</v>
      </c>
      <c r="H6" s="192">
        <v>158897</v>
      </c>
      <c r="I6" s="192">
        <v>24439</v>
      </c>
    </row>
    <row r="7" spans="1:16" ht="38.25" customHeight="1" x14ac:dyDescent="0.15">
      <c r="B7" s="237">
        <v>28</v>
      </c>
      <c r="C7" s="192">
        <v>9059233</v>
      </c>
      <c r="D7" s="192">
        <v>1353098</v>
      </c>
      <c r="E7" s="192">
        <v>5275853</v>
      </c>
      <c r="F7" s="192">
        <v>598402</v>
      </c>
      <c r="G7" s="192">
        <v>1675827</v>
      </c>
      <c r="H7" s="192">
        <v>156053</v>
      </c>
      <c r="I7" s="192">
        <v>24820</v>
      </c>
    </row>
    <row r="8" spans="1:16" ht="38.25" customHeight="1" x14ac:dyDescent="0.15">
      <c r="B8" s="237">
        <v>29</v>
      </c>
      <c r="C8" s="192">
        <v>9118783</v>
      </c>
      <c r="D8" s="192">
        <v>1371029</v>
      </c>
      <c r="E8" s="192">
        <v>5267048</v>
      </c>
      <c r="F8" s="192">
        <v>605862</v>
      </c>
      <c r="G8" s="192">
        <v>1718549</v>
      </c>
      <c r="H8" s="192">
        <v>156295</v>
      </c>
      <c r="I8" s="192">
        <v>24983</v>
      </c>
    </row>
    <row r="9" spans="1:16" ht="38.25" customHeight="1" x14ac:dyDescent="0.15">
      <c r="B9" s="237">
        <v>30</v>
      </c>
      <c r="C9" s="192">
        <v>9173398</v>
      </c>
      <c r="D9" s="192">
        <v>1390486</v>
      </c>
      <c r="E9" s="192">
        <v>5277738</v>
      </c>
      <c r="F9" s="192">
        <v>608403</v>
      </c>
      <c r="G9" s="192">
        <v>1741904</v>
      </c>
      <c r="H9" s="192">
        <v>154867</v>
      </c>
      <c r="I9" s="192">
        <v>25133</v>
      </c>
    </row>
    <row r="10" spans="1:16" ht="38.25" customHeight="1" x14ac:dyDescent="0.15">
      <c r="B10" s="237" t="s">
        <v>333</v>
      </c>
      <c r="C10" s="192">
        <v>9482326</v>
      </c>
      <c r="D10" s="192">
        <v>1452780</v>
      </c>
      <c r="E10" s="192">
        <v>5476766</v>
      </c>
      <c r="F10" s="192">
        <v>607384</v>
      </c>
      <c r="G10" s="192">
        <v>1790385</v>
      </c>
      <c r="H10" s="192">
        <v>155011</v>
      </c>
      <c r="I10" s="192">
        <v>25908</v>
      </c>
      <c r="J10" s="192"/>
      <c r="K10" s="192"/>
      <c r="L10" s="192"/>
      <c r="M10" s="192"/>
      <c r="N10" s="192"/>
      <c r="O10" s="192"/>
      <c r="P10" s="192"/>
    </row>
    <row r="11" spans="1:16" ht="18.7" customHeight="1" x14ac:dyDescent="0.15">
      <c r="B11" s="238"/>
      <c r="C11" s="192"/>
      <c r="D11" s="192"/>
      <c r="E11" s="192"/>
      <c r="F11" s="192"/>
      <c r="G11" s="192"/>
      <c r="H11" s="192"/>
      <c r="I11" s="192"/>
      <c r="J11" s="192"/>
      <c r="K11" s="192"/>
      <c r="L11" s="192"/>
      <c r="M11" s="192"/>
      <c r="N11" s="192"/>
      <c r="O11" s="192"/>
      <c r="P11" s="192"/>
    </row>
    <row r="12" spans="1:16" ht="30.1" customHeight="1" x14ac:dyDescent="0.15">
      <c r="B12" s="240" t="s">
        <v>440</v>
      </c>
      <c r="C12" s="243">
        <v>826982</v>
      </c>
      <c r="D12" s="192">
        <v>126087</v>
      </c>
      <c r="E12" s="192">
        <v>479764</v>
      </c>
      <c r="F12" s="192">
        <v>52383</v>
      </c>
      <c r="G12" s="192">
        <v>155213</v>
      </c>
      <c r="H12" s="192">
        <v>13535</v>
      </c>
      <c r="I12" s="192">
        <v>27566</v>
      </c>
    </row>
    <row r="13" spans="1:16" ht="38.25" customHeight="1" x14ac:dyDescent="0.15">
      <c r="A13" s="234"/>
      <c r="B13" s="240" t="s">
        <v>485</v>
      </c>
      <c r="C13" s="243">
        <v>917961</v>
      </c>
      <c r="D13" s="192">
        <v>147897</v>
      </c>
      <c r="E13" s="192">
        <v>559068</v>
      </c>
      <c r="F13" s="192">
        <v>49952</v>
      </c>
      <c r="G13" s="192">
        <v>147094</v>
      </c>
      <c r="H13" s="192">
        <v>13950</v>
      </c>
      <c r="I13" s="192">
        <v>29612</v>
      </c>
    </row>
    <row r="14" spans="1:16" ht="38.25" customHeight="1" x14ac:dyDescent="0.15">
      <c r="B14" s="240" t="s">
        <v>465</v>
      </c>
      <c r="C14" s="243">
        <v>678309</v>
      </c>
      <c r="D14" s="192">
        <v>103308</v>
      </c>
      <c r="E14" s="192">
        <v>366261</v>
      </c>
      <c r="F14" s="192">
        <v>49145</v>
      </c>
      <c r="G14" s="192">
        <v>145582</v>
      </c>
      <c r="H14" s="192">
        <v>14013</v>
      </c>
      <c r="I14" s="192">
        <v>22610</v>
      </c>
    </row>
    <row r="15" spans="1:16" ht="38.25" customHeight="1" x14ac:dyDescent="0.15">
      <c r="B15" s="240" t="s">
        <v>155</v>
      </c>
      <c r="C15" s="243">
        <v>761161</v>
      </c>
      <c r="D15" s="192">
        <v>112990</v>
      </c>
      <c r="E15" s="192">
        <v>426630</v>
      </c>
      <c r="F15" s="192">
        <v>52596</v>
      </c>
      <c r="G15" s="192">
        <v>155676</v>
      </c>
      <c r="H15" s="192">
        <v>13269</v>
      </c>
      <c r="I15" s="192">
        <v>24554</v>
      </c>
    </row>
    <row r="16" spans="1:16" ht="38.25" customHeight="1" x14ac:dyDescent="0.15">
      <c r="B16" s="240" t="s">
        <v>389</v>
      </c>
      <c r="C16" s="243">
        <v>1023336</v>
      </c>
      <c r="D16" s="192">
        <v>153813</v>
      </c>
      <c r="E16" s="192">
        <v>665234</v>
      </c>
      <c r="F16" s="192">
        <v>50044</v>
      </c>
      <c r="G16" s="192">
        <v>141965</v>
      </c>
      <c r="H16" s="192">
        <v>12280</v>
      </c>
      <c r="I16" s="192">
        <v>33011</v>
      </c>
    </row>
    <row r="17" spans="2:9" ht="38.25" customHeight="1" x14ac:dyDescent="0.15">
      <c r="B17" s="240" t="s">
        <v>408</v>
      </c>
      <c r="C17" s="243">
        <v>780741</v>
      </c>
      <c r="D17" s="192">
        <v>122923</v>
      </c>
      <c r="E17" s="192">
        <v>446729</v>
      </c>
      <c r="F17" s="192">
        <v>51789</v>
      </c>
      <c r="G17" s="192">
        <v>145813</v>
      </c>
      <c r="H17" s="192">
        <v>13487</v>
      </c>
      <c r="I17" s="192">
        <v>26025</v>
      </c>
    </row>
    <row r="18" spans="2:9" ht="38.25" customHeight="1" x14ac:dyDescent="0.15">
      <c r="B18" s="240" t="s">
        <v>422</v>
      </c>
      <c r="C18" s="243">
        <v>756375</v>
      </c>
      <c r="D18" s="192">
        <v>118609</v>
      </c>
      <c r="E18" s="192">
        <v>418017</v>
      </c>
      <c r="F18" s="192">
        <v>52472</v>
      </c>
      <c r="G18" s="192">
        <v>152724</v>
      </c>
      <c r="H18" s="192">
        <v>14553</v>
      </c>
      <c r="I18" s="192">
        <v>24399</v>
      </c>
    </row>
    <row r="19" spans="2:9" ht="38.25" customHeight="1" x14ac:dyDescent="0.15">
      <c r="B19" s="240" t="s">
        <v>466</v>
      </c>
      <c r="C19" s="243">
        <v>786311</v>
      </c>
      <c r="D19" s="192">
        <v>121735</v>
      </c>
      <c r="E19" s="192">
        <v>448074</v>
      </c>
      <c r="F19" s="192">
        <v>51262</v>
      </c>
      <c r="G19" s="192">
        <v>149686</v>
      </c>
      <c r="H19" s="192">
        <v>15554</v>
      </c>
      <c r="I19" s="192">
        <v>26210</v>
      </c>
    </row>
    <row r="20" spans="2:9" ht="38.25" customHeight="1" x14ac:dyDescent="0.15">
      <c r="B20" s="240" t="s">
        <v>318</v>
      </c>
      <c r="C20" s="243">
        <v>792907</v>
      </c>
      <c r="D20" s="192">
        <v>117755</v>
      </c>
      <c r="E20" s="192">
        <v>453205</v>
      </c>
      <c r="F20" s="192">
        <v>51055</v>
      </c>
      <c r="G20" s="192">
        <v>158817</v>
      </c>
      <c r="H20" s="192">
        <v>12075</v>
      </c>
      <c r="I20" s="192">
        <v>25578</v>
      </c>
    </row>
    <row r="21" spans="2:9" ht="38.25" customHeight="1" x14ac:dyDescent="0.15">
      <c r="B21" s="240" t="s">
        <v>472</v>
      </c>
      <c r="C21" s="243">
        <v>780250</v>
      </c>
      <c r="D21" s="192">
        <v>119258</v>
      </c>
      <c r="E21" s="192">
        <v>462998</v>
      </c>
      <c r="F21" s="192">
        <v>45958</v>
      </c>
      <c r="G21" s="192">
        <v>140505</v>
      </c>
      <c r="H21" s="192">
        <v>11531</v>
      </c>
      <c r="I21" s="192">
        <v>25169</v>
      </c>
    </row>
    <row r="22" spans="2:9" ht="38.25" customHeight="1" x14ac:dyDescent="0.15">
      <c r="B22" s="240" t="s">
        <v>327</v>
      </c>
      <c r="C22" s="243">
        <v>676784</v>
      </c>
      <c r="D22" s="192">
        <v>103806</v>
      </c>
      <c r="E22" s="192">
        <v>372790</v>
      </c>
      <c r="F22" s="192">
        <v>47856</v>
      </c>
      <c r="G22" s="192">
        <v>141536</v>
      </c>
      <c r="H22" s="192">
        <v>10796</v>
      </c>
      <c r="I22" s="192">
        <v>23337</v>
      </c>
    </row>
    <row r="23" spans="2:9" ht="38.25" customHeight="1" x14ac:dyDescent="0.15">
      <c r="B23" s="239" t="s">
        <v>375</v>
      </c>
      <c r="C23" s="244">
        <v>701209</v>
      </c>
      <c r="D23" s="191">
        <v>104599</v>
      </c>
      <c r="E23" s="191">
        <v>377996</v>
      </c>
      <c r="F23" s="191">
        <v>52872</v>
      </c>
      <c r="G23" s="191">
        <v>155774</v>
      </c>
      <c r="H23" s="191">
        <v>9968</v>
      </c>
      <c r="I23" s="191">
        <v>22620</v>
      </c>
    </row>
    <row r="24" spans="2:9" x14ac:dyDescent="0.15">
      <c r="B24" s="241" t="s">
        <v>467</v>
      </c>
      <c r="C24" s="90"/>
      <c r="D24" s="90"/>
      <c r="E24" s="90"/>
      <c r="F24" s="90"/>
      <c r="G24" s="90"/>
      <c r="H24" s="90"/>
      <c r="I24" s="90"/>
    </row>
    <row r="25" spans="2:9" ht="16.5" customHeight="1" x14ac:dyDescent="0.15"/>
    <row r="26" spans="2:9" x14ac:dyDescent="0.15">
      <c r="C26" s="234"/>
    </row>
  </sheetData>
  <mergeCells count="5">
    <mergeCell ref="B2:I2"/>
    <mergeCell ref="D4:H4"/>
    <mergeCell ref="B4:B5"/>
    <mergeCell ref="C4:C5"/>
    <mergeCell ref="I4:I5"/>
  </mergeCells>
  <phoneticPr fontId="3"/>
  <printOptions horizontalCentered="1"/>
  <pageMargins left="0.51181102362204722" right="0.51181102362204722" top="0.74803149606299213" bottom="0.55118110236220474" header="0.51181102362204722" footer="0.51181102362204722"/>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0"/>
  <sheetViews>
    <sheetView showGridLines="0" view="pageBreakPreview" zoomScale="130" zoomScaleNormal="130" zoomScaleSheetLayoutView="130" workbookViewId="0">
      <selection activeCell="A29" sqref="A29"/>
    </sheetView>
  </sheetViews>
  <sheetFormatPr defaultColWidth="13.375" defaultRowHeight="12.9" x14ac:dyDescent="0.15"/>
  <cols>
    <col min="1" max="1" width="13.375" style="23"/>
    <col min="2" max="2" width="10.5" style="23" customWidth="1"/>
    <col min="3" max="9" width="11.625" style="23" customWidth="1"/>
    <col min="10" max="10" width="6.875" style="1" customWidth="1"/>
    <col min="11" max="11" width="6.25" style="1" customWidth="1"/>
    <col min="12" max="12" width="6.5" style="1" customWidth="1"/>
    <col min="13" max="13" width="6.75" style="1" customWidth="1"/>
    <col min="14" max="14" width="7" style="1" bestFit="1" customWidth="1"/>
    <col min="15" max="15" width="10.75" style="1" bestFit="1" customWidth="1"/>
    <col min="16" max="16" width="6.75" style="1" customWidth="1"/>
    <col min="17" max="17" width="7" style="1" customWidth="1"/>
    <col min="18" max="18" width="6.875" style="1" customWidth="1"/>
    <col min="19" max="20" width="7" style="1" customWidth="1"/>
    <col min="21" max="22" width="7.5" style="1" customWidth="1"/>
    <col min="23" max="23" width="7.375" style="1" customWidth="1"/>
    <col min="24" max="25" width="7.625" style="1" customWidth="1"/>
    <col min="26" max="26" width="7.25" style="1" customWidth="1"/>
    <col min="27" max="27" width="7.625" style="1" customWidth="1"/>
    <col min="28" max="16384" width="13.375" style="1"/>
  </cols>
  <sheetData>
    <row r="2" spans="1:19" ht="28.55" customHeight="1" x14ac:dyDescent="0.2">
      <c r="A2" s="25"/>
      <c r="B2" s="320" t="s">
        <v>379</v>
      </c>
      <c r="C2" s="320"/>
      <c r="D2" s="320"/>
      <c r="E2" s="320"/>
      <c r="F2" s="320"/>
      <c r="G2" s="320"/>
      <c r="H2" s="320"/>
      <c r="I2" s="320"/>
      <c r="J2" s="22"/>
      <c r="K2" s="22"/>
    </row>
    <row r="3" spans="1:19" s="24" customFormat="1" ht="16.5" customHeight="1" x14ac:dyDescent="0.15">
      <c r="A3" s="26"/>
      <c r="B3" s="27"/>
      <c r="C3" s="27"/>
      <c r="D3" s="27"/>
      <c r="E3" s="27"/>
      <c r="F3" s="27"/>
      <c r="G3" s="27"/>
      <c r="H3" s="26"/>
      <c r="I3" s="68" t="s">
        <v>29</v>
      </c>
      <c r="J3" s="63"/>
      <c r="K3" s="63"/>
      <c r="L3" s="63"/>
    </row>
    <row r="4" spans="1:19" s="24" customFormat="1" ht="10.55" customHeight="1" x14ac:dyDescent="0.15">
      <c r="A4" s="26"/>
      <c r="B4" s="327" t="s">
        <v>47</v>
      </c>
      <c r="C4" s="37"/>
      <c r="D4" s="37"/>
      <c r="E4" s="37"/>
      <c r="F4" s="37"/>
      <c r="G4" s="321" t="s">
        <v>50</v>
      </c>
      <c r="H4" s="322"/>
      <c r="I4" s="322"/>
      <c r="J4" s="70"/>
      <c r="K4" s="70"/>
      <c r="N4" s="63"/>
      <c r="O4" s="63"/>
      <c r="P4" s="63"/>
      <c r="Q4" s="63"/>
      <c r="R4" s="63"/>
      <c r="S4" s="63"/>
    </row>
    <row r="5" spans="1:19" s="24" customFormat="1" ht="10.9" x14ac:dyDescent="0.15">
      <c r="A5" s="26"/>
      <c r="B5" s="328"/>
      <c r="C5" s="38" t="s">
        <v>54</v>
      </c>
      <c r="D5" s="38" t="s">
        <v>60</v>
      </c>
      <c r="E5" s="38" t="s">
        <v>62</v>
      </c>
      <c r="F5" s="38" t="s">
        <v>66</v>
      </c>
      <c r="G5" s="323" t="s">
        <v>71</v>
      </c>
      <c r="H5" s="324"/>
      <c r="I5" s="45" t="s">
        <v>63</v>
      </c>
      <c r="J5" s="71"/>
      <c r="K5" s="71"/>
      <c r="N5" s="63"/>
      <c r="O5" s="63"/>
      <c r="P5" s="63"/>
      <c r="Q5" s="63"/>
      <c r="R5" s="63"/>
      <c r="S5" s="63"/>
    </row>
    <row r="6" spans="1:19" s="24" customFormat="1" ht="10.9" x14ac:dyDescent="0.15">
      <c r="A6" s="26"/>
      <c r="B6" s="329"/>
      <c r="C6" s="39"/>
      <c r="D6" s="39"/>
      <c r="E6" s="45" t="s">
        <v>75</v>
      </c>
      <c r="F6" s="39"/>
      <c r="G6" s="45" t="s">
        <v>77</v>
      </c>
      <c r="H6" s="45" t="s">
        <v>81</v>
      </c>
      <c r="I6" s="45" t="s">
        <v>77</v>
      </c>
      <c r="J6" s="71"/>
      <c r="K6" s="71"/>
      <c r="N6" s="63"/>
      <c r="O6" s="63"/>
      <c r="P6" s="63"/>
      <c r="Q6" s="63"/>
      <c r="R6" s="63"/>
      <c r="S6" s="63"/>
    </row>
    <row r="7" spans="1:19" s="24" customFormat="1" ht="10.9" x14ac:dyDescent="0.15">
      <c r="A7" s="26"/>
      <c r="B7" s="28" t="s">
        <v>441</v>
      </c>
      <c r="C7" s="40">
        <v>32547</v>
      </c>
      <c r="D7" s="40">
        <v>15309428</v>
      </c>
      <c r="E7" s="42">
        <v>49.3</v>
      </c>
      <c r="F7" s="40">
        <v>15040606</v>
      </c>
      <c r="G7" s="40">
        <v>12735</v>
      </c>
      <c r="H7" s="40">
        <v>204692</v>
      </c>
      <c r="I7" s="40">
        <v>193</v>
      </c>
      <c r="J7" s="71"/>
      <c r="K7" s="71"/>
      <c r="N7" s="76"/>
      <c r="O7" s="76"/>
      <c r="P7" s="76"/>
      <c r="Q7" s="76"/>
      <c r="R7" s="80"/>
      <c r="S7" s="80"/>
    </row>
    <row r="8" spans="1:19" s="24" customFormat="1" ht="10.9" x14ac:dyDescent="0.15">
      <c r="A8" s="26"/>
      <c r="B8" s="29" t="s">
        <v>356</v>
      </c>
      <c r="C8" s="40">
        <v>32682</v>
      </c>
      <c r="D8" s="40">
        <v>15322210</v>
      </c>
      <c r="E8" s="42">
        <v>49.5</v>
      </c>
      <c r="F8" s="40">
        <v>15048480</v>
      </c>
      <c r="G8" s="40">
        <v>12740</v>
      </c>
      <c r="H8" s="40">
        <v>205004</v>
      </c>
      <c r="I8" s="40">
        <v>194</v>
      </c>
      <c r="J8" s="71"/>
      <c r="K8" s="71"/>
      <c r="N8" s="76"/>
      <c r="O8" s="76"/>
      <c r="P8" s="76"/>
      <c r="Q8" s="76"/>
      <c r="R8" s="80"/>
      <c r="S8" s="80"/>
    </row>
    <row r="9" spans="1:19" s="24" customFormat="1" ht="10.9" x14ac:dyDescent="0.15">
      <c r="A9" s="26"/>
      <c r="B9" s="29" t="s">
        <v>480</v>
      </c>
      <c r="C9" s="40">
        <v>32785</v>
      </c>
      <c r="D9" s="40">
        <v>15337575</v>
      </c>
      <c r="E9" s="42">
        <v>49.7</v>
      </c>
      <c r="F9" s="40">
        <v>15067109</v>
      </c>
      <c r="G9" s="40">
        <v>12770</v>
      </c>
      <c r="H9" s="40">
        <v>221666</v>
      </c>
      <c r="I9" s="40">
        <v>195</v>
      </c>
      <c r="J9" s="71"/>
      <c r="K9" s="71"/>
      <c r="N9" s="76"/>
      <c r="O9" s="76"/>
      <c r="P9" s="76"/>
      <c r="Q9" s="76"/>
      <c r="R9" s="80"/>
      <c r="S9" s="80"/>
    </row>
    <row r="10" spans="1:19" s="24" customFormat="1" ht="10.9" x14ac:dyDescent="0.15">
      <c r="A10" s="26"/>
      <c r="B10" s="30" t="s">
        <v>83</v>
      </c>
      <c r="C10" s="41">
        <v>1</v>
      </c>
      <c r="D10" s="51">
        <v>30739</v>
      </c>
      <c r="E10" s="59">
        <v>100</v>
      </c>
      <c r="F10" s="40">
        <v>26579</v>
      </c>
      <c r="G10" s="40">
        <v>28</v>
      </c>
      <c r="H10" s="40">
        <v>3470</v>
      </c>
      <c r="I10" s="40">
        <v>1</v>
      </c>
      <c r="J10" s="71"/>
      <c r="K10" s="71"/>
      <c r="N10" s="76"/>
      <c r="O10" s="76"/>
      <c r="P10" s="76"/>
      <c r="Q10" s="76"/>
      <c r="R10" s="80"/>
      <c r="S10" s="80"/>
    </row>
    <row r="11" spans="1:19" s="24" customFormat="1" ht="10.9" x14ac:dyDescent="0.15">
      <c r="A11" s="26"/>
      <c r="B11" s="31" t="s">
        <v>86</v>
      </c>
      <c r="C11" s="41">
        <v>1</v>
      </c>
      <c r="D11" s="40">
        <v>8301</v>
      </c>
      <c r="E11" s="59">
        <v>100</v>
      </c>
      <c r="F11" s="51">
        <v>7981</v>
      </c>
      <c r="G11" s="40">
        <v>21</v>
      </c>
      <c r="H11" s="40">
        <v>320</v>
      </c>
      <c r="I11" s="62" t="s">
        <v>3</v>
      </c>
      <c r="J11" s="71"/>
      <c r="K11" s="71"/>
      <c r="N11" s="76"/>
      <c r="O11" s="76"/>
      <c r="P11" s="76"/>
      <c r="Q11" s="76"/>
      <c r="R11" s="80"/>
      <c r="S11" s="80"/>
    </row>
    <row r="12" spans="1:19" s="24" customFormat="1" ht="10.9" x14ac:dyDescent="0.15">
      <c r="A12" s="26"/>
      <c r="B12" s="31" t="s">
        <v>40</v>
      </c>
      <c r="C12" s="41">
        <v>1</v>
      </c>
      <c r="D12" s="40">
        <v>39485</v>
      </c>
      <c r="E12" s="59">
        <v>100</v>
      </c>
      <c r="F12" s="51">
        <v>34757</v>
      </c>
      <c r="G12" s="40">
        <v>46</v>
      </c>
      <c r="H12" s="40">
        <v>3641</v>
      </c>
      <c r="I12" s="40">
        <v>5</v>
      </c>
      <c r="K12" s="71"/>
      <c r="L12" s="71"/>
      <c r="M12" s="71"/>
      <c r="N12" s="71"/>
    </row>
    <row r="13" spans="1:19" s="24" customFormat="1" ht="10.9" x14ac:dyDescent="0.15">
      <c r="A13" s="26"/>
      <c r="B13" s="31" t="s">
        <v>89</v>
      </c>
      <c r="C13" s="41">
        <v>1</v>
      </c>
      <c r="D13" s="40">
        <v>100169</v>
      </c>
      <c r="E13" s="59">
        <v>100</v>
      </c>
      <c r="F13" s="51">
        <v>84870</v>
      </c>
      <c r="G13" s="40">
        <v>118</v>
      </c>
      <c r="H13" s="40">
        <v>5734</v>
      </c>
      <c r="I13" s="40">
        <v>26</v>
      </c>
      <c r="K13" s="71"/>
      <c r="L13" s="71"/>
      <c r="M13" s="71"/>
      <c r="N13" s="71"/>
    </row>
    <row r="14" spans="1:19" s="24" customFormat="1" ht="10.9" x14ac:dyDescent="0.15">
      <c r="A14" s="26"/>
      <c r="B14" s="31" t="s">
        <v>69</v>
      </c>
      <c r="C14" s="41">
        <v>1</v>
      </c>
      <c r="D14" s="40">
        <v>86697</v>
      </c>
      <c r="E14" s="59">
        <v>100</v>
      </c>
      <c r="F14" s="51">
        <v>82321</v>
      </c>
      <c r="G14" s="40">
        <v>98</v>
      </c>
      <c r="H14" s="40">
        <v>3178</v>
      </c>
      <c r="I14" s="40">
        <v>4</v>
      </c>
      <c r="K14" s="71"/>
      <c r="L14" s="71"/>
      <c r="M14" s="71"/>
      <c r="N14" s="71"/>
      <c r="P14" s="78"/>
    </row>
    <row r="15" spans="1:19" s="24" customFormat="1" ht="10.9" x14ac:dyDescent="0.15">
      <c r="A15" s="26"/>
      <c r="B15" s="31" t="s">
        <v>93</v>
      </c>
      <c r="C15" s="41">
        <v>1</v>
      </c>
      <c r="D15" s="40">
        <v>119323</v>
      </c>
      <c r="E15" s="59">
        <v>66.099999999999994</v>
      </c>
      <c r="F15" s="51">
        <v>109715</v>
      </c>
      <c r="G15" s="40">
        <v>138</v>
      </c>
      <c r="H15" s="40">
        <v>4818</v>
      </c>
      <c r="I15" s="40">
        <v>22</v>
      </c>
      <c r="K15" s="71"/>
      <c r="L15" s="71"/>
      <c r="M15" s="71"/>
      <c r="N15" s="71"/>
      <c r="O15" s="80"/>
      <c r="P15" s="78"/>
    </row>
    <row r="16" spans="1:19" s="24" customFormat="1" ht="10.9" x14ac:dyDescent="0.15">
      <c r="A16" s="26"/>
      <c r="B16" s="31" t="s">
        <v>56</v>
      </c>
      <c r="C16" s="41">
        <v>1</v>
      </c>
      <c r="D16" s="47">
        <v>80806</v>
      </c>
      <c r="E16" s="59">
        <v>96.3</v>
      </c>
      <c r="F16" s="47">
        <v>72530</v>
      </c>
      <c r="G16" s="42">
        <v>92</v>
      </c>
      <c r="H16" s="47">
        <v>3185</v>
      </c>
      <c r="I16" s="47">
        <v>20</v>
      </c>
    </row>
    <row r="17" spans="1:18" s="24" customFormat="1" ht="10.9" x14ac:dyDescent="0.15">
      <c r="A17" s="26"/>
      <c r="B17" s="31" t="s">
        <v>90</v>
      </c>
      <c r="C17" s="41">
        <v>1</v>
      </c>
      <c r="D17" s="47">
        <v>14685</v>
      </c>
      <c r="E17" s="59">
        <v>100</v>
      </c>
      <c r="F17" s="47">
        <v>12377</v>
      </c>
      <c r="G17" s="42">
        <v>17</v>
      </c>
      <c r="H17" s="47">
        <v>1164</v>
      </c>
      <c r="I17" s="47">
        <v>2</v>
      </c>
    </row>
    <row r="18" spans="1:18" s="24" customFormat="1" ht="10.9" x14ac:dyDescent="0.15">
      <c r="A18" s="26"/>
      <c r="B18" s="31" t="s">
        <v>95</v>
      </c>
      <c r="C18" s="41">
        <v>1</v>
      </c>
      <c r="D18" s="47">
        <v>10133</v>
      </c>
      <c r="E18" s="59">
        <v>100</v>
      </c>
      <c r="F18" s="47">
        <v>9975</v>
      </c>
      <c r="G18" s="42">
        <v>6</v>
      </c>
      <c r="H18" s="47">
        <v>158</v>
      </c>
      <c r="I18" s="49" t="s">
        <v>3</v>
      </c>
    </row>
    <row r="19" spans="1:18" s="24" customFormat="1" ht="10.9" x14ac:dyDescent="0.15">
      <c r="A19" s="26"/>
      <c r="B19" s="31" t="s">
        <v>22</v>
      </c>
      <c r="C19" s="41">
        <v>1</v>
      </c>
      <c r="D19" s="47">
        <v>23</v>
      </c>
      <c r="E19" s="59">
        <v>100</v>
      </c>
      <c r="F19" s="47">
        <v>23</v>
      </c>
      <c r="G19" s="62" t="s">
        <v>3</v>
      </c>
      <c r="H19" s="54" t="s">
        <v>3</v>
      </c>
      <c r="I19" s="49" t="s">
        <v>3</v>
      </c>
      <c r="J19" s="71"/>
      <c r="K19" s="71"/>
      <c r="L19" s="71"/>
    </row>
    <row r="20" spans="1:18" s="24" customFormat="1" ht="10.9" x14ac:dyDescent="0.15">
      <c r="A20" s="26"/>
      <c r="B20" s="31" t="s">
        <v>4</v>
      </c>
      <c r="C20" s="41">
        <v>1</v>
      </c>
      <c r="D20" s="47">
        <v>131094</v>
      </c>
      <c r="E20" s="59">
        <v>68.599999999999994</v>
      </c>
      <c r="F20" s="47">
        <v>124428</v>
      </c>
      <c r="G20" s="42">
        <v>135</v>
      </c>
      <c r="H20" s="49">
        <v>2730</v>
      </c>
      <c r="I20" s="47">
        <v>10</v>
      </c>
      <c r="J20" s="72"/>
      <c r="K20" s="72"/>
      <c r="L20" s="72"/>
      <c r="M20" s="72"/>
      <c r="N20" s="72"/>
      <c r="O20" s="72"/>
    </row>
    <row r="21" spans="1:18" s="24" customFormat="1" ht="10.9" x14ac:dyDescent="0.15">
      <c r="A21" s="26"/>
      <c r="B21" s="31" t="s">
        <v>98</v>
      </c>
      <c r="C21" s="41">
        <v>1</v>
      </c>
      <c r="D21" s="47">
        <v>43422</v>
      </c>
      <c r="E21" s="59">
        <v>29.8</v>
      </c>
      <c r="F21" s="47">
        <v>41591</v>
      </c>
      <c r="G21" s="42">
        <v>53</v>
      </c>
      <c r="H21" s="47">
        <v>667</v>
      </c>
      <c r="I21" s="49">
        <v>2</v>
      </c>
    </row>
    <row r="22" spans="1:18" s="24" customFormat="1" ht="10.9" x14ac:dyDescent="0.15">
      <c r="A22" s="26"/>
      <c r="B22" s="31" t="s">
        <v>92</v>
      </c>
      <c r="C22" s="41">
        <v>1</v>
      </c>
      <c r="D22" s="47">
        <v>31262</v>
      </c>
      <c r="E22" s="59">
        <v>67.3</v>
      </c>
      <c r="F22" s="47">
        <v>30376</v>
      </c>
      <c r="G22" s="42">
        <v>28</v>
      </c>
      <c r="H22" s="47">
        <v>886</v>
      </c>
      <c r="I22" s="49" t="s">
        <v>3</v>
      </c>
      <c r="M22" s="63"/>
      <c r="N22" s="63"/>
      <c r="O22" s="63"/>
      <c r="P22" s="63"/>
      <c r="Q22" s="71"/>
      <c r="R22" s="71"/>
    </row>
    <row r="23" spans="1:18" s="24" customFormat="1" ht="21.75" x14ac:dyDescent="0.15">
      <c r="A23" s="26"/>
      <c r="B23" s="32" t="s">
        <v>102</v>
      </c>
      <c r="C23" s="40">
        <v>2</v>
      </c>
      <c r="D23" s="47">
        <v>126495</v>
      </c>
      <c r="E23" s="59">
        <v>100</v>
      </c>
      <c r="F23" s="47">
        <v>81574</v>
      </c>
      <c r="G23" s="42">
        <v>199</v>
      </c>
      <c r="H23" s="47">
        <v>27496</v>
      </c>
      <c r="I23" s="51">
        <v>21</v>
      </c>
      <c r="J23" s="73"/>
      <c r="K23" s="73"/>
      <c r="L23" s="82"/>
      <c r="M23" s="63"/>
      <c r="N23" s="63"/>
      <c r="O23" s="63"/>
      <c r="P23" s="63"/>
      <c r="Q23" s="63"/>
      <c r="R23" s="63"/>
    </row>
    <row r="24" spans="1:18" s="24" customFormat="1" ht="12.25" x14ac:dyDescent="0.15">
      <c r="A24" s="26"/>
      <c r="B24" s="32" t="s">
        <v>106</v>
      </c>
      <c r="C24" s="42">
        <v>43</v>
      </c>
      <c r="D24" s="47">
        <v>842040</v>
      </c>
      <c r="E24" s="59">
        <v>67.7</v>
      </c>
      <c r="F24" s="47">
        <v>803376</v>
      </c>
      <c r="G24" s="42">
        <v>954</v>
      </c>
      <c r="H24" s="47">
        <v>31007</v>
      </c>
      <c r="I24" s="47">
        <v>34</v>
      </c>
      <c r="J24" s="74"/>
      <c r="K24" s="79"/>
      <c r="L24" s="83"/>
      <c r="M24" s="85"/>
      <c r="N24" s="63"/>
      <c r="O24" s="63"/>
      <c r="P24" s="63"/>
      <c r="Q24" s="71"/>
      <c r="R24" s="71"/>
    </row>
    <row r="25" spans="1:18" s="24" customFormat="1" ht="10.9" x14ac:dyDescent="0.15">
      <c r="A25" s="26"/>
      <c r="B25" s="32" t="s">
        <v>108</v>
      </c>
      <c r="C25" s="42">
        <v>162</v>
      </c>
      <c r="D25" s="47">
        <v>968041</v>
      </c>
      <c r="E25" s="59">
        <v>53.8</v>
      </c>
      <c r="F25" s="47">
        <v>942011</v>
      </c>
      <c r="G25" s="42">
        <v>987</v>
      </c>
      <c r="H25" s="47">
        <v>22774</v>
      </c>
      <c r="I25" s="47">
        <v>17</v>
      </c>
      <c r="J25" s="75"/>
      <c r="K25" s="75"/>
      <c r="L25" s="75"/>
      <c r="M25" s="63"/>
      <c r="N25" s="63"/>
      <c r="O25" s="63"/>
      <c r="P25" s="63"/>
      <c r="Q25" s="86"/>
      <c r="R25" s="86"/>
    </row>
    <row r="26" spans="1:18" s="24" customFormat="1" ht="10.9" x14ac:dyDescent="0.15">
      <c r="A26" s="26"/>
      <c r="B26" s="33" t="s">
        <v>109</v>
      </c>
      <c r="C26" s="43">
        <v>32565</v>
      </c>
      <c r="D26" s="43">
        <v>12704857</v>
      </c>
      <c r="E26" s="60">
        <v>45.9</v>
      </c>
      <c r="F26" s="61">
        <v>12602628</v>
      </c>
      <c r="G26" s="43">
        <v>9850</v>
      </c>
      <c r="H26" s="43">
        <v>110440</v>
      </c>
      <c r="I26" s="43">
        <v>31</v>
      </c>
      <c r="J26" s="76"/>
      <c r="K26" s="76"/>
      <c r="L26" s="76"/>
      <c r="M26" s="76"/>
      <c r="N26" s="76"/>
      <c r="O26" s="76"/>
    </row>
    <row r="27" spans="1:18" s="24" customFormat="1" ht="11.25" customHeight="1" x14ac:dyDescent="0.15">
      <c r="A27" s="26"/>
      <c r="B27" s="34"/>
      <c r="C27" s="44"/>
      <c r="D27" s="34"/>
      <c r="E27" s="34"/>
      <c r="F27" s="34"/>
      <c r="G27" s="34"/>
      <c r="H27" s="34"/>
      <c r="I27" s="34"/>
      <c r="J27" s="76"/>
      <c r="K27" s="76"/>
      <c r="L27" s="76"/>
      <c r="M27" s="76"/>
      <c r="N27" s="76"/>
      <c r="O27" s="76"/>
    </row>
    <row r="28" spans="1:18" s="24" customFormat="1" ht="10.55" customHeight="1" x14ac:dyDescent="0.15">
      <c r="A28" s="26"/>
      <c r="B28" s="327" t="s">
        <v>47</v>
      </c>
      <c r="C28" s="45" t="s">
        <v>110</v>
      </c>
      <c r="D28" s="39"/>
      <c r="E28" s="325" t="s">
        <v>112</v>
      </c>
      <c r="F28" s="325"/>
      <c r="G28" s="325"/>
      <c r="H28" s="325"/>
      <c r="I28" s="69"/>
      <c r="J28" s="76"/>
      <c r="K28" s="76"/>
      <c r="L28" s="76"/>
      <c r="M28" s="76"/>
      <c r="N28" s="76"/>
      <c r="O28" s="76"/>
    </row>
    <row r="29" spans="1:18" s="24" customFormat="1" ht="10.9" x14ac:dyDescent="0.15">
      <c r="A29" s="26"/>
      <c r="B29" s="330"/>
      <c r="C29" s="45" t="s">
        <v>63</v>
      </c>
      <c r="D29" s="323" t="s">
        <v>24</v>
      </c>
      <c r="E29" s="326"/>
      <c r="F29" s="326"/>
      <c r="G29" s="324"/>
      <c r="H29" s="323" t="s">
        <v>104</v>
      </c>
      <c r="I29" s="326"/>
      <c r="J29" s="76"/>
      <c r="K29" s="76"/>
      <c r="L29" s="76"/>
      <c r="M29" s="76"/>
      <c r="N29" s="76"/>
      <c r="O29" s="76"/>
    </row>
    <row r="30" spans="1:18" s="24" customFormat="1" ht="10.9" x14ac:dyDescent="0.15">
      <c r="A30" s="26"/>
      <c r="B30" s="331"/>
      <c r="C30" s="46" t="s">
        <v>12</v>
      </c>
      <c r="D30" s="53" t="s">
        <v>59</v>
      </c>
      <c r="E30" s="53" t="s">
        <v>84</v>
      </c>
      <c r="F30" s="53" t="s">
        <v>113</v>
      </c>
      <c r="G30" s="53" t="s">
        <v>68</v>
      </c>
      <c r="H30" s="53" t="s">
        <v>113</v>
      </c>
      <c r="I30" s="53" t="s">
        <v>45</v>
      </c>
      <c r="J30" s="71"/>
      <c r="K30" s="71"/>
      <c r="L30" s="71"/>
      <c r="M30" s="71"/>
      <c r="N30" s="71"/>
      <c r="O30" s="71"/>
    </row>
    <row r="31" spans="1:18" s="24" customFormat="1" ht="10.9" x14ac:dyDescent="0.15">
      <c r="A31" s="26"/>
      <c r="B31" s="28" t="s">
        <v>441</v>
      </c>
      <c r="C31" s="47">
        <v>59315</v>
      </c>
      <c r="D31" s="47">
        <v>22964</v>
      </c>
      <c r="E31" s="47">
        <v>117774</v>
      </c>
      <c r="F31" s="47">
        <v>2279965</v>
      </c>
      <c r="G31" s="47">
        <v>5122599</v>
      </c>
      <c r="H31" s="47">
        <v>76613</v>
      </c>
      <c r="I31" s="47">
        <v>552900</v>
      </c>
      <c r="J31" s="71"/>
      <c r="K31" s="71"/>
      <c r="L31" s="76"/>
      <c r="M31" s="76"/>
      <c r="N31" s="71"/>
      <c r="O31" s="71"/>
    </row>
    <row r="32" spans="1:18" s="24" customFormat="1" ht="10.9" x14ac:dyDescent="0.15">
      <c r="A32" s="26"/>
      <c r="B32" s="29" t="s">
        <v>356</v>
      </c>
      <c r="C32" s="47">
        <v>59362</v>
      </c>
      <c r="D32" s="47">
        <v>23047</v>
      </c>
      <c r="E32" s="47">
        <v>118680</v>
      </c>
      <c r="F32" s="47">
        <v>2286500</v>
      </c>
      <c r="G32" s="47">
        <v>5159106</v>
      </c>
      <c r="H32" s="47">
        <v>73100</v>
      </c>
      <c r="I32" s="47">
        <v>532062</v>
      </c>
      <c r="J32" s="71"/>
      <c r="K32" s="71"/>
      <c r="L32" s="76"/>
      <c r="M32" s="76"/>
      <c r="N32" s="71"/>
      <c r="O32" s="71"/>
    </row>
    <row r="33" spans="1:15" s="24" customFormat="1" ht="10.9" x14ac:dyDescent="0.15">
      <c r="A33" s="26"/>
      <c r="B33" s="29" t="s">
        <v>480</v>
      </c>
      <c r="C33" s="47">
        <v>59646</v>
      </c>
      <c r="D33" s="47">
        <v>23404</v>
      </c>
      <c r="E33" s="47">
        <v>135470</v>
      </c>
      <c r="F33" s="47">
        <v>2277038</v>
      </c>
      <c r="G33" s="47">
        <v>5182402</v>
      </c>
      <c r="H33" s="47">
        <v>115253</v>
      </c>
      <c r="I33" s="47">
        <v>532546</v>
      </c>
      <c r="J33" s="71"/>
      <c r="K33" s="71"/>
      <c r="L33" s="76"/>
      <c r="M33" s="76"/>
      <c r="N33" s="71"/>
      <c r="O33" s="71"/>
    </row>
    <row r="34" spans="1:15" s="24" customFormat="1" ht="10.9" x14ac:dyDescent="0.15">
      <c r="A34" s="26"/>
      <c r="B34" s="30" t="s">
        <v>83</v>
      </c>
      <c r="C34" s="48">
        <v>690</v>
      </c>
      <c r="D34" s="47">
        <v>12315</v>
      </c>
      <c r="E34" s="47">
        <v>4316</v>
      </c>
      <c r="F34" s="47">
        <v>14108</v>
      </c>
      <c r="G34" s="49" t="s">
        <v>3</v>
      </c>
      <c r="H34" s="49" t="s">
        <v>3</v>
      </c>
      <c r="I34" s="49" t="s">
        <v>3</v>
      </c>
    </row>
    <row r="35" spans="1:15" s="24" customFormat="1" ht="10.9" x14ac:dyDescent="0.15">
      <c r="A35" s="26"/>
      <c r="B35" s="31" t="s">
        <v>86</v>
      </c>
      <c r="C35" s="49" t="s">
        <v>3</v>
      </c>
      <c r="D35" s="49" t="s">
        <v>3</v>
      </c>
      <c r="E35" s="49" t="s">
        <v>3</v>
      </c>
      <c r="F35" s="47">
        <v>8301</v>
      </c>
      <c r="G35" s="49" t="s">
        <v>3</v>
      </c>
      <c r="H35" s="49" t="s">
        <v>3</v>
      </c>
      <c r="I35" s="49" t="s">
        <v>3</v>
      </c>
    </row>
    <row r="36" spans="1:15" s="24" customFormat="1" ht="10.9" x14ac:dyDescent="0.15">
      <c r="A36" s="26"/>
      <c r="B36" s="31" t="s">
        <v>40</v>
      </c>
      <c r="C36" s="50">
        <v>1087</v>
      </c>
      <c r="D36" s="51">
        <v>40</v>
      </c>
      <c r="E36" s="51">
        <v>469</v>
      </c>
      <c r="F36" s="47">
        <v>38976</v>
      </c>
      <c r="G36" s="49" t="s">
        <v>3</v>
      </c>
      <c r="H36" s="49" t="s">
        <v>3</v>
      </c>
      <c r="I36" s="49" t="s">
        <v>3</v>
      </c>
    </row>
    <row r="37" spans="1:15" s="24" customFormat="1" ht="10.9" x14ac:dyDescent="0.15">
      <c r="A37" s="26"/>
      <c r="B37" s="31" t="s">
        <v>89</v>
      </c>
      <c r="C37" s="50">
        <v>9565</v>
      </c>
      <c r="D37" s="51">
        <v>2673</v>
      </c>
      <c r="E37" s="47">
        <v>25961</v>
      </c>
      <c r="F37" s="47">
        <v>71535</v>
      </c>
      <c r="G37" s="49" t="s">
        <v>3</v>
      </c>
      <c r="H37" s="49" t="s">
        <v>3</v>
      </c>
      <c r="I37" s="49" t="s">
        <v>3</v>
      </c>
    </row>
    <row r="38" spans="1:15" s="24" customFormat="1" ht="10.9" x14ac:dyDescent="0.15">
      <c r="A38" s="26"/>
      <c r="B38" s="31" t="s">
        <v>69</v>
      </c>
      <c r="C38" s="50">
        <v>1198</v>
      </c>
      <c r="D38" s="51">
        <v>698</v>
      </c>
      <c r="E38" s="47">
        <v>6200</v>
      </c>
      <c r="F38" s="47">
        <v>79799</v>
      </c>
      <c r="G38" s="49" t="s">
        <v>3</v>
      </c>
      <c r="H38" s="49" t="s">
        <v>3</v>
      </c>
      <c r="I38" s="49" t="s">
        <v>3</v>
      </c>
    </row>
    <row r="39" spans="1:15" s="24" customFormat="1" ht="10.9" x14ac:dyDescent="0.15">
      <c r="A39" s="26"/>
      <c r="B39" s="31" t="s">
        <v>93</v>
      </c>
      <c r="C39" s="47">
        <v>4792</v>
      </c>
      <c r="D39" s="49" t="s">
        <v>3</v>
      </c>
      <c r="E39" s="49" t="s">
        <v>3</v>
      </c>
      <c r="F39" s="47">
        <v>61146</v>
      </c>
      <c r="G39" s="47">
        <v>17699</v>
      </c>
      <c r="H39" s="47">
        <v>1249</v>
      </c>
      <c r="I39" s="47">
        <v>18836</v>
      </c>
    </row>
    <row r="40" spans="1:15" s="24" customFormat="1" ht="10.9" x14ac:dyDescent="0.15">
      <c r="A40" s="26"/>
      <c r="B40" s="31" t="s">
        <v>56</v>
      </c>
      <c r="C40" s="47">
        <v>5092</v>
      </c>
      <c r="D40" s="49" t="s">
        <v>3</v>
      </c>
      <c r="E40" s="47">
        <v>74</v>
      </c>
      <c r="F40" s="47">
        <v>72755</v>
      </c>
      <c r="G40" s="47">
        <v>4974</v>
      </c>
      <c r="H40" s="47">
        <v>471</v>
      </c>
      <c r="I40" s="47">
        <v>1076</v>
      </c>
    </row>
    <row r="41" spans="1:15" s="24" customFormat="1" ht="10.9" x14ac:dyDescent="0.15">
      <c r="A41" s="26"/>
      <c r="B41" s="31" t="s">
        <v>90</v>
      </c>
      <c r="C41" s="47">
        <v>1144</v>
      </c>
      <c r="D41" s="49">
        <v>23</v>
      </c>
      <c r="E41" s="49" t="s">
        <v>3</v>
      </c>
      <c r="F41" s="47">
        <v>14663</v>
      </c>
      <c r="G41" s="49" t="s">
        <v>3</v>
      </c>
      <c r="H41" s="49" t="s">
        <v>3</v>
      </c>
      <c r="I41" s="54" t="s">
        <v>3</v>
      </c>
      <c r="J41" s="71"/>
      <c r="K41" s="71"/>
      <c r="L41" s="71"/>
      <c r="M41" s="71"/>
      <c r="N41" s="71"/>
      <c r="O41" s="71"/>
    </row>
    <row r="42" spans="1:15" s="24" customFormat="1" ht="10.9" x14ac:dyDescent="0.15">
      <c r="A42" s="26"/>
      <c r="B42" s="31" t="s">
        <v>95</v>
      </c>
      <c r="C42" s="49" t="s">
        <v>3</v>
      </c>
      <c r="D42" s="49" t="s">
        <v>3</v>
      </c>
      <c r="E42" s="49" t="s">
        <v>3</v>
      </c>
      <c r="F42" s="47">
        <v>6236</v>
      </c>
      <c r="G42" s="47">
        <v>389</v>
      </c>
      <c r="H42" s="47">
        <v>301</v>
      </c>
      <c r="I42" s="54">
        <v>675</v>
      </c>
      <c r="J42" s="71"/>
      <c r="K42" s="71"/>
      <c r="L42" s="71"/>
      <c r="M42" s="71"/>
      <c r="N42" s="71"/>
      <c r="O42" s="71"/>
    </row>
    <row r="43" spans="1:15" s="24" customFormat="1" ht="10.9" x14ac:dyDescent="0.15">
      <c r="A43" s="26"/>
      <c r="B43" s="31" t="s">
        <v>22</v>
      </c>
      <c r="C43" s="49" t="s">
        <v>3</v>
      </c>
      <c r="D43" s="49" t="s">
        <v>3</v>
      </c>
      <c r="E43" s="49" t="s">
        <v>3</v>
      </c>
      <c r="F43" s="47">
        <v>23</v>
      </c>
      <c r="G43" s="49" t="s">
        <v>3</v>
      </c>
      <c r="H43" s="49" t="s">
        <v>3</v>
      </c>
      <c r="I43" s="49" t="s">
        <v>3</v>
      </c>
      <c r="J43" s="77"/>
      <c r="K43" s="77"/>
      <c r="L43" s="77"/>
      <c r="M43" s="86"/>
      <c r="N43" s="86"/>
      <c r="O43" s="86"/>
    </row>
    <row r="44" spans="1:15" s="24" customFormat="1" ht="10.9" x14ac:dyDescent="0.15">
      <c r="A44" s="26"/>
      <c r="B44" s="31" t="s">
        <v>4</v>
      </c>
      <c r="C44" s="47">
        <v>3938</v>
      </c>
      <c r="D44" s="47">
        <v>161</v>
      </c>
      <c r="E44" s="47">
        <v>870</v>
      </c>
      <c r="F44" s="47">
        <v>63003</v>
      </c>
      <c r="G44" s="47">
        <v>25912</v>
      </c>
      <c r="H44" s="47">
        <v>1659</v>
      </c>
      <c r="I44" s="47">
        <v>23546</v>
      </c>
      <c r="J44" s="76"/>
      <c r="K44" s="76"/>
      <c r="L44" s="76"/>
      <c r="M44" s="76"/>
      <c r="N44" s="76"/>
      <c r="O44" s="76"/>
    </row>
    <row r="45" spans="1:15" s="24" customFormat="1" ht="10.9" x14ac:dyDescent="0.15">
      <c r="A45" s="26"/>
      <c r="B45" s="31" t="s">
        <v>98</v>
      </c>
      <c r="C45" s="49">
        <v>1164</v>
      </c>
      <c r="D45" s="49" t="s">
        <v>3</v>
      </c>
      <c r="E45" s="47">
        <v>13</v>
      </c>
      <c r="F45" s="47">
        <v>7317</v>
      </c>
      <c r="G45" s="47">
        <v>5589</v>
      </c>
      <c r="H45" s="47">
        <v>1355</v>
      </c>
      <c r="I45" s="47">
        <v>14240</v>
      </c>
      <c r="J45" s="76"/>
      <c r="K45" s="76"/>
      <c r="L45" s="76"/>
      <c r="M45" s="76"/>
      <c r="N45" s="76"/>
      <c r="O45" s="76"/>
    </row>
    <row r="46" spans="1:15" s="24" customFormat="1" ht="10.9" x14ac:dyDescent="0.15">
      <c r="A46" s="26"/>
      <c r="B46" s="31" t="s">
        <v>92</v>
      </c>
      <c r="C46" s="49" t="s">
        <v>3</v>
      </c>
      <c r="D46" s="49" t="s">
        <v>3</v>
      </c>
      <c r="E46" s="49">
        <v>42</v>
      </c>
      <c r="F46" s="47">
        <v>17081</v>
      </c>
      <c r="G46" s="47">
        <v>3904</v>
      </c>
      <c r="H46" s="47">
        <v>543</v>
      </c>
      <c r="I46" s="47">
        <v>5732</v>
      </c>
      <c r="J46" s="76"/>
      <c r="K46" s="76"/>
      <c r="L46" s="76"/>
      <c r="M46" s="76"/>
      <c r="N46" s="76"/>
      <c r="O46" s="76"/>
    </row>
    <row r="47" spans="1:15" s="24" customFormat="1" ht="21.75" x14ac:dyDescent="0.15">
      <c r="A47" s="26"/>
      <c r="B47" s="32" t="s">
        <v>102</v>
      </c>
      <c r="C47" s="51">
        <v>17425</v>
      </c>
      <c r="D47" s="49">
        <v>2500</v>
      </c>
      <c r="E47" s="51">
        <v>47666</v>
      </c>
      <c r="F47" s="47">
        <v>76329</v>
      </c>
      <c r="G47" s="49" t="s">
        <v>3</v>
      </c>
      <c r="H47" s="49" t="s">
        <v>3</v>
      </c>
      <c r="I47" s="49" t="s">
        <v>3</v>
      </c>
      <c r="J47" s="76"/>
      <c r="K47" s="76"/>
      <c r="L47" s="76"/>
      <c r="M47" s="76"/>
      <c r="N47" s="76"/>
      <c r="O47" s="76"/>
    </row>
    <row r="48" spans="1:15" s="24" customFormat="1" ht="10.9" x14ac:dyDescent="0.15">
      <c r="A48" s="26"/>
      <c r="B48" s="32" t="s">
        <v>106</v>
      </c>
      <c r="C48" s="47">
        <v>7657</v>
      </c>
      <c r="D48" s="47">
        <v>2544</v>
      </c>
      <c r="E48" s="47">
        <v>31743</v>
      </c>
      <c r="F48" s="47">
        <v>430014</v>
      </c>
      <c r="G48" s="47">
        <v>105680</v>
      </c>
      <c r="H48" s="47">
        <v>16132</v>
      </c>
      <c r="I48" s="47">
        <v>97678</v>
      </c>
      <c r="J48" s="71"/>
      <c r="K48" s="71"/>
      <c r="L48" s="71"/>
      <c r="M48" s="71"/>
      <c r="N48" s="71"/>
      <c r="O48" s="71"/>
    </row>
    <row r="49" spans="1:15" s="24" customFormat="1" ht="10.9" x14ac:dyDescent="0.15">
      <c r="A49" s="26"/>
      <c r="B49" s="32" t="s">
        <v>108</v>
      </c>
      <c r="C49" s="47">
        <v>3257</v>
      </c>
      <c r="D49" s="47">
        <v>526</v>
      </c>
      <c r="E49" s="47">
        <v>3360</v>
      </c>
      <c r="F49" s="47">
        <v>331888</v>
      </c>
      <c r="G49" s="47">
        <v>185223</v>
      </c>
      <c r="H49" s="47">
        <v>23871</v>
      </c>
      <c r="I49" s="47">
        <v>149718</v>
      </c>
      <c r="J49" s="76"/>
      <c r="K49" s="76"/>
      <c r="L49" s="76"/>
      <c r="M49" s="71"/>
      <c r="N49" s="71"/>
      <c r="O49" s="71"/>
    </row>
    <row r="50" spans="1:15" s="24" customFormat="1" ht="10.9" x14ac:dyDescent="0.15">
      <c r="A50" s="26"/>
      <c r="B50" s="33" t="s">
        <v>109</v>
      </c>
      <c r="C50" s="52">
        <v>2637</v>
      </c>
      <c r="D50" s="52">
        <v>1924</v>
      </c>
      <c r="E50" s="52">
        <v>14755</v>
      </c>
      <c r="F50" s="52">
        <v>983866</v>
      </c>
      <c r="G50" s="52">
        <v>4833031</v>
      </c>
      <c r="H50" s="52">
        <v>69674</v>
      </c>
      <c r="I50" s="52">
        <v>221045</v>
      </c>
      <c r="J50" s="76"/>
      <c r="K50" s="76"/>
      <c r="L50" s="76"/>
      <c r="M50" s="71"/>
      <c r="N50" s="71"/>
      <c r="O50" s="71"/>
    </row>
    <row r="51" spans="1:15" s="24" customFormat="1" ht="11.25" customHeight="1" x14ac:dyDescent="0.15">
      <c r="A51" s="26"/>
      <c r="B51" s="34"/>
      <c r="C51" s="34"/>
      <c r="D51" s="34"/>
      <c r="E51" s="34"/>
      <c r="F51" s="34"/>
      <c r="G51" s="34"/>
      <c r="H51" s="34"/>
      <c r="I51" s="34"/>
      <c r="J51" s="76"/>
      <c r="K51" s="76"/>
      <c r="L51" s="76"/>
      <c r="M51" s="71"/>
      <c r="N51" s="71"/>
      <c r="O51" s="71"/>
    </row>
    <row r="52" spans="1:15" s="24" customFormat="1" ht="10.55" customHeight="1" x14ac:dyDescent="0.15">
      <c r="A52" s="26"/>
      <c r="B52" s="327" t="s">
        <v>99</v>
      </c>
      <c r="C52" s="321" t="s">
        <v>117</v>
      </c>
      <c r="D52" s="332"/>
      <c r="E52" s="321" t="s">
        <v>120</v>
      </c>
      <c r="F52" s="322"/>
      <c r="G52" s="332"/>
      <c r="H52" s="321" t="s">
        <v>122</v>
      </c>
      <c r="I52" s="322"/>
    </row>
    <row r="53" spans="1:15" s="24" customFormat="1" ht="5.3" customHeight="1" x14ac:dyDescent="0.15">
      <c r="A53" s="26"/>
      <c r="B53" s="328"/>
      <c r="C53" s="335" t="s">
        <v>114</v>
      </c>
      <c r="D53" s="336"/>
      <c r="E53" s="338" t="s">
        <v>88</v>
      </c>
      <c r="F53" s="341" t="s">
        <v>123</v>
      </c>
      <c r="G53" s="63"/>
      <c r="H53" s="335" t="s">
        <v>77</v>
      </c>
      <c r="I53" s="341" t="s">
        <v>30</v>
      </c>
    </row>
    <row r="54" spans="1:15" s="24" customFormat="1" ht="5.3" customHeight="1" x14ac:dyDescent="0.15">
      <c r="A54" s="26"/>
      <c r="B54" s="328"/>
      <c r="C54" s="337"/>
      <c r="D54" s="329"/>
      <c r="E54" s="339"/>
      <c r="F54" s="342"/>
      <c r="G54" s="345" t="s">
        <v>125</v>
      </c>
      <c r="H54" s="344"/>
      <c r="I54" s="342"/>
    </row>
    <row r="55" spans="1:15" s="24" customFormat="1" ht="5.3" customHeight="1" x14ac:dyDescent="0.15">
      <c r="A55" s="26"/>
      <c r="B55" s="328"/>
      <c r="C55" s="347" t="s">
        <v>126</v>
      </c>
      <c r="D55" s="57"/>
      <c r="E55" s="339"/>
      <c r="F55" s="342"/>
      <c r="G55" s="346"/>
      <c r="H55" s="344"/>
      <c r="I55" s="342"/>
    </row>
    <row r="56" spans="1:15" s="24" customFormat="1" ht="10.55" customHeight="1" x14ac:dyDescent="0.15">
      <c r="A56" s="26"/>
      <c r="B56" s="329"/>
      <c r="C56" s="348"/>
      <c r="D56" s="58" t="s">
        <v>127</v>
      </c>
      <c r="E56" s="340"/>
      <c r="F56" s="343"/>
      <c r="G56" s="64" t="s">
        <v>129</v>
      </c>
      <c r="H56" s="337"/>
      <c r="I56" s="343"/>
      <c r="J56" s="78"/>
      <c r="K56" s="80"/>
      <c r="L56" s="78"/>
      <c r="M56" s="78"/>
      <c r="N56" s="78"/>
      <c r="O56" s="78"/>
    </row>
    <row r="57" spans="1:15" s="24" customFormat="1" ht="10.9" x14ac:dyDescent="0.15">
      <c r="A57" s="26"/>
      <c r="B57" s="28" t="s">
        <v>441</v>
      </c>
      <c r="C57" s="47">
        <v>7129663</v>
      </c>
      <c r="D57" s="47">
        <v>2341999</v>
      </c>
      <c r="E57" s="47">
        <v>2571813</v>
      </c>
      <c r="F57" s="47">
        <v>12727855</v>
      </c>
      <c r="G57" s="65">
        <v>83.1</v>
      </c>
      <c r="H57" s="42">
        <v>8</v>
      </c>
      <c r="I57" s="47">
        <v>4846</v>
      </c>
      <c r="L57" s="84"/>
      <c r="M57" s="84"/>
      <c r="N57" s="84"/>
      <c r="O57" s="84"/>
    </row>
    <row r="58" spans="1:15" s="24" customFormat="1" ht="10.9" x14ac:dyDescent="0.15">
      <c r="A58" s="26"/>
      <c r="B58" s="29" t="s">
        <v>356</v>
      </c>
      <c r="C58" s="47">
        <v>7123601</v>
      </c>
      <c r="D58" s="47">
        <v>2336475</v>
      </c>
      <c r="E58" s="47">
        <v>2554020</v>
      </c>
      <c r="F58" s="47">
        <v>12758566</v>
      </c>
      <c r="G58" s="59">
        <v>83.3</v>
      </c>
      <c r="H58" s="42">
        <v>5</v>
      </c>
      <c r="I58" s="47">
        <v>4846</v>
      </c>
      <c r="J58" s="78"/>
      <c r="L58" s="84"/>
      <c r="M58" s="84"/>
      <c r="N58" s="84"/>
      <c r="O58" s="84"/>
    </row>
    <row r="59" spans="1:15" s="24" customFormat="1" ht="10.9" x14ac:dyDescent="0.15">
      <c r="A59" s="26"/>
      <c r="B59" s="29" t="s">
        <v>480</v>
      </c>
      <c r="C59" s="47">
        <v>7111291</v>
      </c>
      <c r="D59" s="47">
        <v>2330006</v>
      </c>
      <c r="E59" s="47">
        <v>2543921</v>
      </c>
      <c r="F59" s="47">
        <v>12788656</v>
      </c>
      <c r="G59" s="59">
        <v>83.4</v>
      </c>
      <c r="H59" s="42">
        <v>5</v>
      </c>
      <c r="I59" s="47">
        <v>4846</v>
      </c>
      <c r="J59" s="78"/>
      <c r="L59" s="84"/>
      <c r="M59" s="84"/>
      <c r="N59" s="84"/>
      <c r="O59" s="84"/>
    </row>
    <row r="60" spans="1:15" s="24" customFormat="1" ht="10.9" x14ac:dyDescent="0.15">
      <c r="A60" s="26"/>
      <c r="B60" s="30" t="s">
        <v>83</v>
      </c>
      <c r="C60" s="49" t="s">
        <v>3</v>
      </c>
      <c r="D60" s="49" t="s">
        <v>3</v>
      </c>
      <c r="E60" s="49" t="s">
        <v>3</v>
      </c>
      <c r="F60" s="47">
        <v>30739</v>
      </c>
      <c r="G60" s="59">
        <v>100</v>
      </c>
      <c r="H60" s="66" t="s">
        <v>3</v>
      </c>
      <c r="I60" s="49" t="s">
        <v>3</v>
      </c>
      <c r="J60" s="78"/>
      <c r="K60" s="80"/>
      <c r="L60" s="84"/>
      <c r="M60" s="84"/>
      <c r="N60" s="78"/>
      <c r="O60" s="78"/>
    </row>
    <row r="61" spans="1:15" s="24" customFormat="1" ht="10.9" x14ac:dyDescent="0.15">
      <c r="A61" s="26"/>
      <c r="B61" s="31" t="s">
        <v>86</v>
      </c>
      <c r="C61" s="49" t="s">
        <v>3</v>
      </c>
      <c r="D61" s="49" t="s">
        <v>3</v>
      </c>
      <c r="E61" s="49" t="s">
        <v>3</v>
      </c>
      <c r="F61" s="47">
        <v>8301</v>
      </c>
      <c r="G61" s="59">
        <v>100</v>
      </c>
      <c r="H61" s="66" t="s">
        <v>3</v>
      </c>
      <c r="I61" s="49" t="s">
        <v>3</v>
      </c>
    </row>
    <row r="62" spans="1:15" s="24" customFormat="1" ht="10.9" x14ac:dyDescent="0.15">
      <c r="A62" s="26"/>
      <c r="B62" s="31" t="s">
        <v>40</v>
      </c>
      <c r="C62" s="49" t="s">
        <v>3</v>
      </c>
      <c r="D62" s="49" t="s">
        <v>3</v>
      </c>
      <c r="E62" s="49" t="s">
        <v>3</v>
      </c>
      <c r="F62" s="47">
        <v>39485</v>
      </c>
      <c r="G62" s="59">
        <v>100</v>
      </c>
      <c r="H62" s="66" t="s">
        <v>3</v>
      </c>
      <c r="I62" s="49" t="s">
        <v>3</v>
      </c>
    </row>
    <row r="63" spans="1:15" s="24" customFormat="1" ht="10.9" x14ac:dyDescent="0.15">
      <c r="A63" s="26"/>
      <c r="B63" s="31" t="s">
        <v>89</v>
      </c>
      <c r="C63" s="49" t="s">
        <v>3</v>
      </c>
      <c r="D63" s="49" t="s">
        <v>3</v>
      </c>
      <c r="E63" s="49" t="s">
        <v>3</v>
      </c>
      <c r="F63" s="47">
        <v>100169</v>
      </c>
      <c r="G63" s="59">
        <v>100</v>
      </c>
      <c r="H63" s="66" t="s">
        <v>3</v>
      </c>
      <c r="I63" s="49" t="s">
        <v>3</v>
      </c>
    </row>
    <row r="64" spans="1:15" s="24" customFormat="1" ht="10.9" x14ac:dyDescent="0.15">
      <c r="A64" s="26"/>
      <c r="B64" s="31" t="s">
        <v>69</v>
      </c>
      <c r="C64" s="49" t="s">
        <v>3</v>
      </c>
      <c r="D64" s="49" t="s">
        <v>3</v>
      </c>
      <c r="E64" s="49" t="s">
        <v>3</v>
      </c>
      <c r="F64" s="47">
        <v>86697</v>
      </c>
      <c r="G64" s="59">
        <v>100</v>
      </c>
      <c r="H64" s="66" t="s">
        <v>3</v>
      </c>
      <c r="I64" s="49" t="s">
        <v>3</v>
      </c>
      <c r="M64" s="78"/>
    </row>
    <row r="65" spans="1:15" s="24" customFormat="1" ht="10.9" x14ac:dyDescent="0.15">
      <c r="A65" s="26"/>
      <c r="B65" s="31" t="s">
        <v>93</v>
      </c>
      <c r="C65" s="47">
        <v>20393</v>
      </c>
      <c r="D65" s="49" t="s">
        <v>3</v>
      </c>
      <c r="E65" s="47">
        <v>1106</v>
      </c>
      <c r="F65" s="47">
        <v>118218</v>
      </c>
      <c r="G65" s="59">
        <v>99.4</v>
      </c>
      <c r="H65" s="66" t="s">
        <v>3</v>
      </c>
      <c r="I65" s="49" t="s">
        <v>3</v>
      </c>
    </row>
    <row r="66" spans="1:15" s="24" customFormat="1" ht="10.9" x14ac:dyDescent="0.15">
      <c r="A66" s="26"/>
      <c r="B66" s="31" t="s">
        <v>56</v>
      </c>
      <c r="C66" s="47">
        <v>1458</v>
      </c>
      <c r="D66" s="49" t="s">
        <v>3</v>
      </c>
      <c r="E66" s="49" t="s">
        <v>3</v>
      </c>
      <c r="F66" s="47">
        <v>80806</v>
      </c>
      <c r="G66" s="59">
        <v>100</v>
      </c>
      <c r="H66" s="66" t="s">
        <v>3</v>
      </c>
      <c r="I66" s="49" t="s">
        <v>3</v>
      </c>
    </row>
    <row r="67" spans="1:15" s="24" customFormat="1" ht="10.9" x14ac:dyDescent="0.15">
      <c r="A67" s="26"/>
      <c r="B67" s="31" t="s">
        <v>90</v>
      </c>
      <c r="C67" s="54" t="s">
        <v>3</v>
      </c>
      <c r="D67" s="49" t="s">
        <v>3</v>
      </c>
      <c r="E67" s="49" t="s">
        <v>3</v>
      </c>
      <c r="F67" s="47">
        <v>14685</v>
      </c>
      <c r="G67" s="59">
        <v>100</v>
      </c>
      <c r="H67" s="66" t="s">
        <v>3</v>
      </c>
      <c r="I67" s="49" t="s">
        <v>3</v>
      </c>
      <c r="O67" s="71"/>
    </row>
    <row r="68" spans="1:15" s="24" customFormat="1" ht="10.9" x14ac:dyDescent="0.15">
      <c r="A68" s="26"/>
      <c r="B68" s="31" t="s">
        <v>95</v>
      </c>
      <c r="C68" s="47">
        <v>2534</v>
      </c>
      <c r="D68" s="49" t="s">
        <v>3</v>
      </c>
      <c r="E68" s="49" t="s">
        <v>3</v>
      </c>
      <c r="F68" s="47">
        <v>10133</v>
      </c>
      <c r="G68" s="59">
        <v>100</v>
      </c>
      <c r="H68" s="66" t="s">
        <v>3</v>
      </c>
      <c r="I68" s="49" t="s">
        <v>3</v>
      </c>
      <c r="J68" s="73"/>
      <c r="K68" s="73"/>
      <c r="L68" s="73"/>
      <c r="M68" s="73"/>
      <c r="O68" s="71"/>
    </row>
    <row r="69" spans="1:15" s="24" customFormat="1" ht="10.9" x14ac:dyDescent="0.15">
      <c r="A69" s="26"/>
      <c r="B69" s="31" t="s">
        <v>22</v>
      </c>
      <c r="C69" s="49" t="s">
        <v>3</v>
      </c>
      <c r="D69" s="49" t="s">
        <v>3</v>
      </c>
      <c r="E69" s="49" t="s">
        <v>3</v>
      </c>
      <c r="F69" s="47">
        <v>23</v>
      </c>
      <c r="G69" s="59">
        <v>100</v>
      </c>
      <c r="H69" s="66" t="s">
        <v>3</v>
      </c>
      <c r="I69" s="49" t="s">
        <v>3</v>
      </c>
      <c r="K69" s="81"/>
      <c r="L69" s="81"/>
      <c r="M69" s="81"/>
      <c r="O69" s="63"/>
    </row>
    <row r="70" spans="1:15" s="24" customFormat="1" ht="10.9" x14ac:dyDescent="0.15">
      <c r="A70" s="26"/>
      <c r="B70" s="31" t="s">
        <v>4</v>
      </c>
      <c r="C70" s="47">
        <v>15943</v>
      </c>
      <c r="D70" s="49" t="s">
        <v>3</v>
      </c>
      <c r="E70" s="47">
        <v>2054</v>
      </c>
      <c r="F70" s="47">
        <v>129039</v>
      </c>
      <c r="G70" s="59">
        <v>98.4</v>
      </c>
      <c r="H70" s="66" t="s">
        <v>3</v>
      </c>
      <c r="I70" s="49" t="s">
        <v>3</v>
      </c>
      <c r="J70" s="63"/>
      <c r="K70" s="73"/>
      <c r="L70" s="73"/>
      <c r="M70" s="73"/>
      <c r="N70" s="73"/>
      <c r="O70" s="63"/>
    </row>
    <row r="71" spans="1:15" s="24" customFormat="1" ht="10.9" x14ac:dyDescent="0.15">
      <c r="A71" s="26"/>
      <c r="B71" s="31" t="s">
        <v>98</v>
      </c>
      <c r="C71" s="47">
        <v>14908</v>
      </c>
      <c r="D71" s="49" t="s">
        <v>3</v>
      </c>
      <c r="E71" s="49" t="s">
        <v>3</v>
      </c>
      <c r="F71" s="47">
        <v>43422</v>
      </c>
      <c r="G71" s="59">
        <v>100</v>
      </c>
      <c r="H71" s="66" t="s">
        <v>3</v>
      </c>
      <c r="I71" s="49" t="s">
        <v>3</v>
      </c>
      <c r="J71" s="63"/>
      <c r="K71" s="73"/>
      <c r="L71" s="73"/>
      <c r="M71" s="73"/>
      <c r="N71" s="73"/>
      <c r="O71" s="70"/>
    </row>
    <row r="72" spans="1:15" s="24" customFormat="1" ht="10.9" x14ac:dyDescent="0.15">
      <c r="A72" s="26"/>
      <c r="B72" s="31" t="s">
        <v>92</v>
      </c>
      <c r="C72" s="47">
        <v>3960</v>
      </c>
      <c r="D72" s="49" t="s">
        <v>3</v>
      </c>
      <c r="E72" s="49" t="s">
        <v>3</v>
      </c>
      <c r="F72" s="47">
        <v>31262</v>
      </c>
      <c r="G72" s="59">
        <v>100</v>
      </c>
      <c r="H72" s="66" t="s">
        <v>3</v>
      </c>
      <c r="I72" s="49" t="s">
        <v>3</v>
      </c>
      <c r="O72" s="80"/>
    </row>
    <row r="73" spans="1:15" s="24" customFormat="1" ht="21.75" x14ac:dyDescent="0.15">
      <c r="A73" s="26"/>
      <c r="B73" s="32" t="s">
        <v>102</v>
      </c>
      <c r="C73" s="49" t="s">
        <v>3</v>
      </c>
      <c r="D73" s="49" t="s">
        <v>3</v>
      </c>
      <c r="E73" s="49" t="s">
        <v>3</v>
      </c>
      <c r="F73" s="47">
        <v>126495</v>
      </c>
      <c r="G73" s="59">
        <v>100</v>
      </c>
      <c r="H73" s="66" t="s">
        <v>3</v>
      </c>
      <c r="I73" s="49" t="s">
        <v>3</v>
      </c>
      <c r="O73" s="78"/>
    </row>
    <row r="74" spans="1:15" s="24" customFormat="1" ht="10.9" x14ac:dyDescent="0.15">
      <c r="A74" s="26"/>
      <c r="B74" s="32" t="s">
        <v>106</v>
      </c>
      <c r="C74" s="47">
        <v>158251</v>
      </c>
      <c r="D74" s="47">
        <v>1813</v>
      </c>
      <c r="E74" s="47">
        <v>16674</v>
      </c>
      <c r="F74" s="47">
        <v>825366</v>
      </c>
      <c r="G74" s="59">
        <v>98</v>
      </c>
      <c r="H74" s="66" t="s">
        <v>3</v>
      </c>
      <c r="I74" s="49" t="s">
        <v>3</v>
      </c>
      <c r="O74" s="78"/>
    </row>
    <row r="75" spans="1:15" s="24" customFormat="1" ht="10.9" x14ac:dyDescent="0.15">
      <c r="A75" s="26"/>
      <c r="B75" s="32" t="s">
        <v>108</v>
      </c>
      <c r="C75" s="47">
        <v>273454</v>
      </c>
      <c r="D75" s="47">
        <v>9137</v>
      </c>
      <c r="E75" s="47">
        <v>31695</v>
      </c>
      <c r="F75" s="47">
        <v>936347</v>
      </c>
      <c r="G75" s="59">
        <v>96.7</v>
      </c>
      <c r="H75" s="42">
        <v>1</v>
      </c>
      <c r="I75" s="47">
        <v>20</v>
      </c>
      <c r="J75" s="78"/>
      <c r="O75" s="78"/>
    </row>
    <row r="76" spans="1:15" s="24" customFormat="1" ht="10.9" x14ac:dyDescent="0.15">
      <c r="A76" s="26"/>
      <c r="B76" s="33" t="s">
        <v>109</v>
      </c>
      <c r="C76" s="52">
        <v>6620390</v>
      </c>
      <c r="D76" s="52">
        <v>2319057</v>
      </c>
      <c r="E76" s="52">
        <v>2492392</v>
      </c>
      <c r="F76" s="52">
        <v>10207467</v>
      </c>
      <c r="G76" s="60">
        <v>80.3</v>
      </c>
      <c r="H76" s="67">
        <v>4</v>
      </c>
      <c r="I76" s="52">
        <v>4826</v>
      </c>
    </row>
    <row r="77" spans="1:15" s="24" customFormat="1" ht="12.75" customHeight="1" x14ac:dyDescent="0.15">
      <c r="A77" s="26"/>
      <c r="B77" s="35" t="s">
        <v>31</v>
      </c>
      <c r="C77" s="55"/>
      <c r="D77" s="47"/>
      <c r="E77" s="47"/>
      <c r="F77" s="47"/>
      <c r="G77" s="59"/>
      <c r="H77" s="42"/>
      <c r="I77" s="47"/>
    </row>
    <row r="78" spans="1:15" s="24" customFormat="1" ht="12.75" customHeight="1" x14ac:dyDescent="0.15">
      <c r="A78" s="26"/>
      <c r="B78" s="333" t="s">
        <v>130</v>
      </c>
      <c r="C78" s="333"/>
      <c r="D78" s="334"/>
      <c r="E78" s="334"/>
      <c r="F78" s="334"/>
      <c r="G78" s="334"/>
      <c r="H78" s="334"/>
      <c r="I78" s="42"/>
    </row>
    <row r="79" spans="1:15" ht="12.1" customHeight="1" x14ac:dyDescent="0.15">
      <c r="A79" s="3"/>
      <c r="B79" s="3"/>
      <c r="C79" s="56"/>
      <c r="D79" s="3"/>
      <c r="E79" s="56"/>
      <c r="F79" s="3"/>
      <c r="G79" s="56"/>
      <c r="H79" s="3"/>
      <c r="I79" s="3"/>
      <c r="J79" s="7"/>
      <c r="O79" s="7"/>
    </row>
    <row r="80" spans="1:15" ht="12.1" customHeight="1" x14ac:dyDescent="0.15">
      <c r="A80" s="3"/>
      <c r="B80" s="36"/>
      <c r="C80" s="56"/>
      <c r="D80" s="36"/>
      <c r="E80" s="56"/>
      <c r="F80" s="56"/>
      <c r="G80" s="56"/>
      <c r="H80" s="36"/>
      <c r="I80" s="56"/>
      <c r="J80" s="7"/>
      <c r="K80" s="7"/>
      <c r="L80" s="7"/>
      <c r="M80" s="7"/>
      <c r="N80" s="7"/>
      <c r="O80" s="7"/>
    </row>
    <row r="81" spans="1:15" ht="21.1" customHeight="1" x14ac:dyDescent="0.15">
      <c r="A81" s="3"/>
      <c r="B81" s="3"/>
      <c r="C81" s="3"/>
      <c r="D81" s="3"/>
      <c r="E81" s="3"/>
      <c r="F81" s="3"/>
      <c r="G81" s="3"/>
      <c r="H81" s="3"/>
      <c r="I81" s="3"/>
    </row>
    <row r="82" spans="1:15" ht="21.1" customHeight="1" x14ac:dyDescent="0.15"/>
    <row r="83" spans="1:15" ht="21.1" customHeight="1" x14ac:dyDescent="0.15"/>
    <row r="84" spans="1:15" ht="21.1" customHeight="1" x14ac:dyDescent="0.15"/>
    <row r="85" spans="1:15" ht="21.1" customHeight="1" x14ac:dyDescent="0.15"/>
    <row r="86" spans="1:15" ht="21.1" customHeight="1" x14ac:dyDescent="0.15">
      <c r="E86" s="22"/>
      <c r="F86" s="22"/>
      <c r="G86" s="22"/>
      <c r="H86" s="22"/>
    </row>
    <row r="87" spans="1:15" ht="21.1" customHeight="1" x14ac:dyDescent="0.15"/>
    <row r="88" spans="1:15" ht="21.1" customHeight="1" x14ac:dyDescent="0.15">
      <c r="C88" s="19"/>
      <c r="D88" s="19"/>
      <c r="E88" s="19"/>
    </row>
    <row r="89" spans="1:15" ht="21.1" customHeight="1" x14ac:dyDescent="0.15">
      <c r="B89" s="5"/>
      <c r="C89" s="19"/>
      <c r="D89" s="19"/>
      <c r="E89" s="19"/>
      <c r="F89" s="19"/>
      <c r="G89" s="19"/>
      <c r="H89" s="19"/>
      <c r="I89" s="19"/>
      <c r="J89" s="19"/>
      <c r="K89" s="19"/>
      <c r="L89" s="19"/>
      <c r="M89" s="19"/>
      <c r="N89" s="19"/>
      <c r="O89" s="5"/>
    </row>
    <row r="90" spans="1:15" ht="21.1" customHeight="1" x14ac:dyDescent="0.15">
      <c r="B90" s="19"/>
      <c r="C90" s="19"/>
      <c r="D90" s="19"/>
      <c r="E90" s="19"/>
      <c r="F90" s="19"/>
      <c r="G90" s="19"/>
      <c r="H90" s="19"/>
      <c r="I90" s="19"/>
      <c r="J90" s="19"/>
      <c r="K90" s="19"/>
      <c r="L90" s="19"/>
      <c r="M90" s="19"/>
      <c r="N90" s="19"/>
      <c r="O90" s="4"/>
    </row>
    <row r="91" spans="1:15" ht="21.1" customHeight="1" x14ac:dyDescent="0.15">
      <c r="B91" s="5"/>
      <c r="C91" s="36"/>
      <c r="D91" s="56"/>
      <c r="E91" s="56"/>
      <c r="F91" s="56"/>
      <c r="G91" s="56"/>
      <c r="H91" s="56"/>
      <c r="I91" s="56"/>
      <c r="J91" s="7"/>
      <c r="K91" s="7"/>
      <c r="L91" s="7"/>
      <c r="M91" s="7"/>
      <c r="N91" s="7"/>
      <c r="O91" s="7"/>
    </row>
    <row r="92" spans="1:15" ht="21.1" customHeight="1" x14ac:dyDescent="0.15">
      <c r="B92" s="6"/>
      <c r="C92" s="36"/>
      <c r="D92" s="56"/>
      <c r="E92" s="56"/>
      <c r="F92" s="56"/>
      <c r="G92" s="56"/>
      <c r="H92" s="56"/>
      <c r="I92" s="56"/>
      <c r="J92" s="7"/>
      <c r="K92" s="7"/>
      <c r="L92" s="7"/>
      <c r="M92" s="7"/>
      <c r="N92" s="7"/>
      <c r="O92" s="7"/>
    </row>
    <row r="93" spans="1:15" ht="21.1" customHeight="1" x14ac:dyDescent="0.15">
      <c r="B93" s="6"/>
      <c r="C93" s="36"/>
      <c r="D93" s="56"/>
      <c r="E93" s="56"/>
      <c r="F93" s="56"/>
      <c r="G93" s="56"/>
      <c r="H93" s="56"/>
      <c r="I93" s="56"/>
      <c r="J93" s="7"/>
      <c r="K93" s="7"/>
      <c r="L93" s="7"/>
      <c r="M93" s="7"/>
      <c r="N93" s="7"/>
      <c r="O93" s="7"/>
    </row>
    <row r="94" spans="1:15" ht="21.1" customHeight="1" x14ac:dyDescent="0.15">
      <c r="B94" s="6"/>
      <c r="C94" s="36"/>
      <c r="D94" s="56"/>
      <c r="E94" s="56"/>
      <c r="F94" s="56"/>
      <c r="G94" s="56"/>
      <c r="H94" s="56"/>
      <c r="I94" s="56"/>
      <c r="J94" s="7"/>
      <c r="K94" s="7"/>
      <c r="L94" s="7"/>
      <c r="M94" s="7"/>
      <c r="N94" s="7"/>
      <c r="O94" s="7"/>
    </row>
    <row r="95" spans="1:15" ht="21.1" customHeight="1" x14ac:dyDescent="0.15">
      <c r="B95" s="6"/>
      <c r="D95" s="15"/>
      <c r="E95" s="15"/>
      <c r="F95" s="15"/>
      <c r="G95" s="15"/>
      <c r="H95" s="15"/>
      <c r="I95" s="15"/>
      <c r="J95" s="15"/>
      <c r="K95" s="15"/>
      <c r="L95" s="15"/>
      <c r="M95" s="15"/>
      <c r="N95" s="15"/>
      <c r="O95" s="15"/>
    </row>
    <row r="96" spans="1:15" ht="21.1" customHeight="1" x14ac:dyDescent="0.15">
      <c r="B96" s="5"/>
      <c r="C96" s="36"/>
      <c r="D96" s="56"/>
      <c r="E96" s="56"/>
      <c r="F96" s="56"/>
      <c r="G96" s="56"/>
      <c r="H96" s="56"/>
      <c r="I96" s="56"/>
      <c r="J96" s="7"/>
      <c r="K96" s="7"/>
      <c r="L96" s="7"/>
      <c r="M96" s="15"/>
      <c r="N96" s="15"/>
      <c r="O96" s="15"/>
    </row>
    <row r="97" spans="2:15" ht="21.1" customHeight="1" x14ac:dyDescent="0.15">
      <c r="B97" s="5"/>
      <c r="C97" s="36"/>
      <c r="D97" s="56"/>
      <c r="E97" s="56"/>
      <c r="F97" s="56"/>
      <c r="G97" s="56"/>
      <c r="H97" s="56"/>
      <c r="I97" s="56"/>
      <c r="J97" s="7"/>
      <c r="K97" s="7"/>
      <c r="L97" s="7"/>
      <c r="M97" s="15"/>
      <c r="N97" s="15"/>
      <c r="O97" s="15"/>
    </row>
    <row r="98" spans="2:15" ht="21.1" customHeight="1" x14ac:dyDescent="0.15">
      <c r="B98" s="5"/>
      <c r="C98" s="36"/>
      <c r="D98" s="56"/>
      <c r="E98" s="56"/>
      <c r="F98" s="56"/>
      <c r="G98" s="56"/>
      <c r="H98" s="56"/>
      <c r="I98" s="56"/>
      <c r="J98" s="7"/>
      <c r="K98" s="7"/>
      <c r="L98" s="7"/>
      <c r="M98" s="15"/>
      <c r="N98" s="15"/>
      <c r="O98" s="15"/>
    </row>
    <row r="99" spans="2:15" ht="21.1" customHeight="1" x14ac:dyDescent="0.15">
      <c r="B99" s="8"/>
      <c r="C99" s="8"/>
      <c r="D99" s="8"/>
      <c r="E99" s="8"/>
      <c r="F99" s="8"/>
      <c r="G99" s="8"/>
      <c r="H99" s="8"/>
    </row>
    <row r="100" spans="2:15" ht="21.1" customHeight="1" x14ac:dyDescent="0.15">
      <c r="B100" s="8"/>
      <c r="C100" s="8"/>
      <c r="D100" s="8"/>
      <c r="E100" s="8"/>
    </row>
  </sheetData>
  <mergeCells count="21">
    <mergeCell ref="C52:D52"/>
    <mergeCell ref="E52:G52"/>
    <mergeCell ref="H52:I52"/>
    <mergeCell ref="B78:C78"/>
    <mergeCell ref="D78:H78"/>
    <mergeCell ref="B52:B56"/>
    <mergeCell ref="C53:D54"/>
    <mergeCell ref="E53:E56"/>
    <mergeCell ref="F53:F56"/>
    <mergeCell ref="H53:H56"/>
    <mergeCell ref="I53:I56"/>
    <mergeCell ref="G54:G55"/>
    <mergeCell ref="C55:C56"/>
    <mergeCell ref="B2:I2"/>
    <mergeCell ref="G4:I4"/>
    <mergeCell ref="G5:H5"/>
    <mergeCell ref="E28:H28"/>
    <mergeCell ref="D29:G29"/>
    <mergeCell ref="H29:I29"/>
    <mergeCell ref="B4:B6"/>
    <mergeCell ref="B28:B30"/>
  </mergeCells>
  <phoneticPr fontId="3"/>
  <printOptions horizontalCentered="1"/>
  <pageMargins left="0.51181102362204722" right="0.51181102362204722" top="0.74803149606299213" bottom="0.55118110236220474" header="0.51181102362204722" footer="0.51181102362204722"/>
  <pageSetup paperSize="9" scale="89" firstPageNumber="166" fitToWidth="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4"/>
  <sheetViews>
    <sheetView showGridLines="0" view="pageBreakPreview" zoomScaleSheetLayoutView="100" workbookViewId="0">
      <selection activeCell="P6" sqref="P6"/>
    </sheetView>
  </sheetViews>
  <sheetFormatPr defaultColWidth="13.375" defaultRowHeight="12.9" x14ac:dyDescent="0.15"/>
  <cols>
    <col min="1" max="1" width="18.5" style="23" bestFit="1" customWidth="1"/>
    <col min="2" max="2" width="11.625" style="23" customWidth="1"/>
    <col min="3" max="4" width="7.625" style="23" customWidth="1"/>
    <col min="5" max="14" width="6.625" style="23" customWidth="1"/>
    <col min="15" max="16384" width="13.375" style="23"/>
  </cols>
  <sheetData>
    <row r="2" spans="1:14" ht="21.1" customHeight="1" x14ac:dyDescent="0.2">
      <c r="A2" s="88"/>
      <c r="B2" s="320" t="s">
        <v>2</v>
      </c>
      <c r="C2" s="320"/>
      <c r="D2" s="320"/>
      <c r="E2" s="320"/>
      <c r="F2" s="320"/>
      <c r="G2" s="320"/>
      <c r="H2" s="320"/>
      <c r="I2" s="320"/>
      <c r="J2" s="320"/>
      <c r="K2" s="320"/>
      <c r="L2" s="320"/>
      <c r="M2" s="320"/>
      <c r="N2" s="320"/>
    </row>
    <row r="3" spans="1:14" s="87" customFormat="1" ht="20.05" customHeight="1" x14ac:dyDescent="0.15">
      <c r="B3" s="89"/>
      <c r="C3" s="89"/>
      <c r="D3" s="89"/>
      <c r="E3" s="89"/>
      <c r="F3" s="89"/>
      <c r="G3" s="89"/>
      <c r="H3" s="89"/>
      <c r="I3" s="89"/>
      <c r="J3" s="89"/>
      <c r="K3" s="89"/>
      <c r="L3" s="89"/>
      <c r="M3" s="108"/>
      <c r="N3" s="111" t="s">
        <v>132</v>
      </c>
    </row>
    <row r="4" spans="1:14" x14ac:dyDescent="0.15">
      <c r="B4" s="90"/>
      <c r="C4" s="95"/>
      <c r="D4" s="349" t="s">
        <v>133</v>
      </c>
      <c r="E4" s="350"/>
      <c r="F4" s="350"/>
      <c r="G4" s="350"/>
      <c r="H4" s="350"/>
      <c r="I4" s="350"/>
      <c r="J4" s="350"/>
      <c r="K4" s="350"/>
      <c r="L4" s="350"/>
      <c r="M4" s="350"/>
      <c r="N4" s="350"/>
    </row>
    <row r="5" spans="1:14" x14ac:dyDescent="0.15">
      <c r="B5" s="354" t="s">
        <v>134</v>
      </c>
      <c r="C5" s="355" t="s">
        <v>135</v>
      </c>
      <c r="D5" s="95"/>
      <c r="E5" s="351" t="s">
        <v>137</v>
      </c>
      <c r="F5" s="352"/>
      <c r="G5" s="351" t="s">
        <v>138</v>
      </c>
      <c r="H5" s="353"/>
      <c r="I5" s="353"/>
      <c r="J5" s="352"/>
      <c r="K5" s="351" t="s">
        <v>139</v>
      </c>
      <c r="L5" s="352"/>
      <c r="M5" s="351" t="s">
        <v>140</v>
      </c>
      <c r="N5" s="353"/>
    </row>
    <row r="6" spans="1:14" x14ac:dyDescent="0.15">
      <c r="B6" s="354"/>
      <c r="C6" s="355"/>
      <c r="D6" s="100" t="s">
        <v>144</v>
      </c>
      <c r="E6" s="356" t="s">
        <v>146</v>
      </c>
      <c r="F6" s="356" t="s">
        <v>147</v>
      </c>
      <c r="G6" s="351" t="s">
        <v>148</v>
      </c>
      <c r="H6" s="352"/>
      <c r="I6" s="351" t="s">
        <v>150</v>
      </c>
      <c r="J6" s="352"/>
      <c r="K6" s="356" t="s">
        <v>146</v>
      </c>
      <c r="L6" s="356" t="s">
        <v>147</v>
      </c>
      <c r="M6" s="356" t="s">
        <v>152</v>
      </c>
      <c r="N6" s="358" t="s">
        <v>121</v>
      </c>
    </row>
    <row r="7" spans="1:14" x14ac:dyDescent="0.15">
      <c r="B7" s="92"/>
      <c r="C7" s="96"/>
      <c r="D7" s="96"/>
      <c r="E7" s="357"/>
      <c r="F7" s="357"/>
      <c r="G7" s="99" t="s">
        <v>146</v>
      </c>
      <c r="H7" s="99" t="s">
        <v>147</v>
      </c>
      <c r="I7" s="99" t="s">
        <v>146</v>
      </c>
      <c r="J7" s="99" t="s">
        <v>147</v>
      </c>
      <c r="K7" s="357"/>
      <c r="L7" s="357"/>
      <c r="M7" s="357"/>
      <c r="N7" s="349"/>
    </row>
    <row r="8" spans="1:14" ht="20.05" customHeight="1" x14ac:dyDescent="0.15">
      <c r="B8" s="91" t="s">
        <v>91</v>
      </c>
      <c r="C8" s="97">
        <v>618100</v>
      </c>
      <c r="D8" s="101">
        <v>136583</v>
      </c>
      <c r="E8" s="101">
        <v>10228</v>
      </c>
      <c r="F8" s="101">
        <v>4680</v>
      </c>
      <c r="G8" s="101">
        <v>24833</v>
      </c>
      <c r="H8" s="101">
        <v>370</v>
      </c>
      <c r="I8" s="101">
        <v>8</v>
      </c>
      <c r="J8" s="104" t="s">
        <v>3</v>
      </c>
      <c r="K8" s="101">
        <v>48</v>
      </c>
      <c r="L8" s="101">
        <v>663</v>
      </c>
      <c r="M8" s="109">
        <v>95738</v>
      </c>
      <c r="N8" s="101">
        <v>15</v>
      </c>
    </row>
    <row r="9" spans="1:14" ht="20.05" customHeight="1" x14ac:dyDescent="0.15">
      <c r="B9" s="93">
        <v>27</v>
      </c>
      <c r="C9" s="97">
        <v>618265</v>
      </c>
      <c r="D9" s="101">
        <v>134828</v>
      </c>
      <c r="E9" s="101">
        <v>10265</v>
      </c>
      <c r="F9" s="101">
        <v>4680</v>
      </c>
      <c r="G9" s="101">
        <v>24535</v>
      </c>
      <c r="H9" s="101">
        <v>375</v>
      </c>
      <c r="I9" s="101">
        <v>8</v>
      </c>
      <c r="J9" s="104" t="s">
        <v>3</v>
      </c>
      <c r="K9" s="101">
        <v>51</v>
      </c>
      <c r="L9" s="101">
        <v>697</v>
      </c>
      <c r="M9" s="109">
        <v>94203</v>
      </c>
      <c r="N9" s="101">
        <v>14</v>
      </c>
    </row>
    <row r="10" spans="1:14" ht="20.05" customHeight="1" x14ac:dyDescent="0.15">
      <c r="B10" s="93">
        <v>28</v>
      </c>
      <c r="C10" s="97">
        <v>619826</v>
      </c>
      <c r="D10" s="101">
        <v>133963</v>
      </c>
      <c r="E10" s="101">
        <v>10289</v>
      </c>
      <c r="F10" s="101">
        <v>4765</v>
      </c>
      <c r="G10" s="101">
        <v>24107</v>
      </c>
      <c r="H10" s="101">
        <v>368</v>
      </c>
      <c r="I10" s="101">
        <v>7</v>
      </c>
      <c r="J10" s="104" t="s">
        <v>3</v>
      </c>
      <c r="K10" s="101">
        <v>49</v>
      </c>
      <c r="L10" s="101">
        <v>698</v>
      </c>
      <c r="M10" s="109">
        <v>93668</v>
      </c>
      <c r="N10" s="101">
        <v>12</v>
      </c>
    </row>
    <row r="11" spans="1:14" ht="20.05" customHeight="1" x14ac:dyDescent="0.15">
      <c r="B11" s="93">
        <v>29</v>
      </c>
      <c r="C11" s="97">
        <v>620610</v>
      </c>
      <c r="D11" s="101">
        <v>132408</v>
      </c>
      <c r="E11" s="101">
        <v>10228</v>
      </c>
      <c r="F11" s="101">
        <v>4768</v>
      </c>
      <c r="G11" s="101">
        <v>23790</v>
      </c>
      <c r="H11" s="101">
        <v>362</v>
      </c>
      <c r="I11" s="101">
        <v>7</v>
      </c>
      <c r="J11" s="105" t="s">
        <v>3</v>
      </c>
      <c r="K11" s="101">
        <v>55</v>
      </c>
      <c r="L11" s="101">
        <v>792</v>
      </c>
      <c r="M11" s="109">
        <v>92394</v>
      </c>
      <c r="N11" s="101">
        <v>12</v>
      </c>
    </row>
    <row r="12" spans="1:14" ht="20.05" customHeight="1" x14ac:dyDescent="0.15">
      <c r="B12" s="94">
        <v>30</v>
      </c>
      <c r="C12" s="98">
        <v>621197</v>
      </c>
      <c r="D12" s="98">
        <v>131600</v>
      </c>
      <c r="E12" s="98">
        <v>10255</v>
      </c>
      <c r="F12" s="98">
        <v>4875</v>
      </c>
      <c r="G12" s="98">
        <v>23509</v>
      </c>
      <c r="H12" s="98">
        <v>366</v>
      </c>
      <c r="I12" s="98">
        <v>9</v>
      </c>
      <c r="J12" s="106" t="s">
        <v>3</v>
      </c>
      <c r="K12" s="98">
        <v>57</v>
      </c>
      <c r="L12" s="98">
        <v>789</v>
      </c>
      <c r="M12" s="110">
        <v>91729</v>
      </c>
      <c r="N12" s="98">
        <v>11</v>
      </c>
    </row>
    <row r="13" spans="1:14" ht="20.05" customHeight="1" x14ac:dyDescent="0.15">
      <c r="B13" s="87"/>
      <c r="C13" s="87"/>
      <c r="D13" s="87"/>
      <c r="E13" s="87"/>
      <c r="F13" s="87"/>
      <c r="G13" s="87"/>
      <c r="H13" s="87"/>
      <c r="I13" s="103"/>
      <c r="J13" s="87"/>
      <c r="K13" s="87"/>
      <c r="L13" s="87"/>
      <c r="M13" s="87"/>
      <c r="N13" s="87"/>
    </row>
    <row r="14" spans="1:14" ht="10.050000000000001" customHeight="1" x14ac:dyDescent="0.15"/>
    <row r="15" spans="1:14" ht="10.050000000000001" customHeight="1" x14ac:dyDescent="0.15"/>
    <row r="16" spans="1:14" ht="10.050000000000001" customHeight="1" x14ac:dyDescent="0.15"/>
    <row r="17" ht="10.050000000000001" customHeight="1" x14ac:dyDescent="0.15"/>
    <row r="18" ht="10.050000000000001" customHeight="1" x14ac:dyDescent="0.15"/>
    <row r="19" ht="10.050000000000001" customHeight="1" x14ac:dyDescent="0.15"/>
    <row r="20" ht="10.050000000000001" customHeight="1" x14ac:dyDescent="0.15"/>
    <row r="21" ht="10.050000000000001" customHeight="1" x14ac:dyDescent="0.15"/>
    <row r="22" ht="10.050000000000001" customHeight="1" x14ac:dyDescent="0.15"/>
    <row r="23" ht="10.050000000000001" customHeight="1" x14ac:dyDescent="0.15"/>
    <row r="24" ht="10.050000000000001" customHeight="1" x14ac:dyDescent="0.15"/>
    <row r="25" ht="10.050000000000001" customHeight="1" x14ac:dyDescent="0.15"/>
    <row r="26" ht="10.050000000000001" customHeight="1" x14ac:dyDescent="0.15"/>
    <row r="27" ht="10.050000000000001" customHeight="1" x14ac:dyDescent="0.15"/>
    <row r="28" ht="10.050000000000001" customHeight="1" x14ac:dyDescent="0.15"/>
    <row r="29" ht="10.050000000000001" customHeight="1" x14ac:dyDescent="0.15"/>
    <row r="30" ht="10.050000000000001" customHeight="1" x14ac:dyDescent="0.15"/>
    <row r="31" ht="10.050000000000001" customHeight="1" x14ac:dyDescent="0.15"/>
    <row r="32" ht="10.050000000000001" customHeight="1" x14ac:dyDescent="0.15"/>
    <row r="33" ht="10.050000000000001" customHeight="1" x14ac:dyDescent="0.15"/>
    <row r="34" ht="10.050000000000001" customHeight="1" x14ac:dyDescent="0.15"/>
    <row r="35" ht="10.050000000000001" customHeight="1" x14ac:dyDescent="0.15"/>
    <row r="36" ht="10.050000000000001" customHeight="1" x14ac:dyDescent="0.15"/>
    <row r="37" ht="10.050000000000001" customHeight="1" x14ac:dyDescent="0.15"/>
    <row r="38" ht="10.050000000000001" customHeight="1" x14ac:dyDescent="0.15"/>
    <row r="39" ht="10.050000000000001" customHeight="1" x14ac:dyDescent="0.15"/>
    <row r="40" ht="10.050000000000001" customHeight="1" x14ac:dyDescent="0.15"/>
    <row r="41" ht="10.050000000000001" customHeight="1" x14ac:dyDescent="0.15"/>
    <row r="42" ht="10.050000000000001" customHeight="1" x14ac:dyDescent="0.15"/>
    <row r="43" ht="10.050000000000001" customHeight="1" x14ac:dyDescent="0.15"/>
    <row r="44" ht="10.050000000000001" customHeight="1" x14ac:dyDescent="0.15"/>
  </sheetData>
  <mergeCells count="16">
    <mergeCell ref="K6:K7"/>
    <mergeCell ref="L6:L7"/>
    <mergeCell ref="M6:M7"/>
    <mergeCell ref="N6:N7"/>
    <mergeCell ref="G6:H6"/>
    <mergeCell ref="I6:J6"/>
    <mergeCell ref="B5:B6"/>
    <mergeCell ref="C5:C6"/>
    <mergeCell ref="E6:E7"/>
    <mergeCell ref="F6:F7"/>
    <mergeCell ref="B2:N2"/>
    <mergeCell ref="D4:N4"/>
    <mergeCell ref="E5:F5"/>
    <mergeCell ref="G5:J5"/>
    <mergeCell ref="K5:L5"/>
    <mergeCell ref="M5:N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2"/>
  <sheetViews>
    <sheetView showGridLines="0" view="pageBreakPreview" zoomScaleNormal="100" zoomScaleSheetLayoutView="100" workbookViewId="0">
      <selection activeCell="B13" sqref="B13"/>
    </sheetView>
  </sheetViews>
  <sheetFormatPr defaultColWidth="13.375" defaultRowHeight="12.9" x14ac:dyDescent="0.15"/>
  <cols>
    <col min="1" max="1" width="18.5" style="23" bestFit="1" customWidth="1"/>
    <col min="2" max="2" width="11.625" style="23" customWidth="1"/>
    <col min="3" max="13" width="7.25" style="23" customWidth="1"/>
    <col min="14" max="14" width="9" style="23" bestFit="1" customWidth="1"/>
    <col min="15" max="16384" width="13.375" style="23"/>
  </cols>
  <sheetData>
    <row r="2" spans="2:13" ht="6.8" customHeight="1" x14ac:dyDescent="0.15">
      <c r="B2" s="246"/>
      <c r="C2" s="246"/>
      <c r="D2" s="246"/>
      <c r="E2" s="246"/>
      <c r="F2" s="246"/>
      <c r="G2" s="246"/>
      <c r="H2" s="246"/>
      <c r="I2" s="246"/>
      <c r="J2" s="246"/>
      <c r="K2" s="246"/>
      <c r="L2" s="246"/>
      <c r="M2" s="252"/>
    </row>
    <row r="3" spans="2:13" x14ac:dyDescent="0.15">
      <c r="B3" s="365" t="s">
        <v>134</v>
      </c>
      <c r="C3" s="359" t="s">
        <v>64</v>
      </c>
      <c r="D3" s="360"/>
      <c r="E3" s="360"/>
      <c r="F3" s="360"/>
      <c r="G3" s="360"/>
      <c r="H3" s="361"/>
      <c r="I3" s="359" t="s">
        <v>25</v>
      </c>
      <c r="J3" s="360"/>
      <c r="K3" s="360"/>
      <c r="L3" s="360"/>
      <c r="M3" s="360"/>
    </row>
    <row r="4" spans="2:13" x14ac:dyDescent="0.15">
      <c r="B4" s="354"/>
      <c r="C4" s="367" t="s">
        <v>144</v>
      </c>
      <c r="D4" s="362" t="s">
        <v>157</v>
      </c>
      <c r="E4" s="363"/>
      <c r="F4" s="362" t="s">
        <v>158</v>
      </c>
      <c r="G4" s="363"/>
      <c r="H4" s="367" t="s">
        <v>160</v>
      </c>
      <c r="I4" s="367" t="s">
        <v>144</v>
      </c>
      <c r="J4" s="362" t="s">
        <v>161</v>
      </c>
      <c r="K4" s="363"/>
      <c r="L4" s="362" t="s">
        <v>158</v>
      </c>
      <c r="M4" s="364"/>
    </row>
    <row r="5" spans="2:13" ht="27" customHeight="1" x14ac:dyDescent="0.15">
      <c r="B5" s="366"/>
      <c r="C5" s="368"/>
      <c r="D5" s="250" t="s">
        <v>146</v>
      </c>
      <c r="E5" s="251" t="s">
        <v>147</v>
      </c>
      <c r="F5" s="249" t="s">
        <v>146</v>
      </c>
      <c r="G5" s="251" t="s">
        <v>147</v>
      </c>
      <c r="H5" s="368"/>
      <c r="I5" s="368"/>
      <c r="J5" s="251" t="s">
        <v>146</v>
      </c>
      <c r="K5" s="251" t="s">
        <v>147</v>
      </c>
      <c r="L5" s="251" t="s">
        <v>146</v>
      </c>
      <c r="M5" s="251" t="s">
        <v>147</v>
      </c>
    </row>
    <row r="6" spans="2:13" ht="20.05" customHeight="1" x14ac:dyDescent="0.15">
      <c r="B6" s="91" t="s">
        <v>91</v>
      </c>
      <c r="C6" s="109">
        <v>450406</v>
      </c>
      <c r="D6" s="109">
        <v>106767</v>
      </c>
      <c r="E6" s="109">
        <v>229</v>
      </c>
      <c r="F6" s="109">
        <v>146516</v>
      </c>
      <c r="G6" s="109">
        <v>938</v>
      </c>
      <c r="H6" s="109">
        <v>195956</v>
      </c>
      <c r="I6" s="109">
        <v>1599</v>
      </c>
      <c r="J6" s="109">
        <v>89</v>
      </c>
      <c r="K6" s="109">
        <v>469</v>
      </c>
      <c r="L6" s="109">
        <v>842</v>
      </c>
      <c r="M6" s="109">
        <v>199</v>
      </c>
    </row>
    <row r="7" spans="2:13" ht="20.05" customHeight="1" x14ac:dyDescent="0.15">
      <c r="B7" s="93">
        <v>27</v>
      </c>
      <c r="C7" s="247">
        <v>452182</v>
      </c>
      <c r="D7" s="109">
        <v>108322</v>
      </c>
      <c r="E7" s="109">
        <v>251</v>
      </c>
      <c r="F7" s="109">
        <v>143316</v>
      </c>
      <c r="G7" s="109">
        <v>908</v>
      </c>
      <c r="H7" s="109">
        <v>199385</v>
      </c>
      <c r="I7" s="109">
        <v>1590</v>
      </c>
      <c r="J7" s="109">
        <v>87</v>
      </c>
      <c r="K7" s="109">
        <v>469</v>
      </c>
      <c r="L7" s="109">
        <v>835</v>
      </c>
      <c r="M7" s="109">
        <v>199</v>
      </c>
    </row>
    <row r="8" spans="2:13" ht="20.05" customHeight="1" x14ac:dyDescent="0.15">
      <c r="B8" s="93">
        <v>28</v>
      </c>
      <c r="C8" s="247">
        <v>454498</v>
      </c>
      <c r="D8" s="109">
        <v>110856</v>
      </c>
      <c r="E8" s="109">
        <v>286</v>
      </c>
      <c r="F8" s="109">
        <v>140973</v>
      </c>
      <c r="G8" s="109">
        <v>858</v>
      </c>
      <c r="H8" s="109">
        <v>201525</v>
      </c>
      <c r="I8" s="109">
        <v>1597</v>
      </c>
      <c r="J8" s="109">
        <v>84</v>
      </c>
      <c r="K8" s="109">
        <v>467</v>
      </c>
      <c r="L8" s="109">
        <v>838</v>
      </c>
      <c r="M8" s="109">
        <v>208</v>
      </c>
    </row>
    <row r="9" spans="2:13" ht="20.05" customHeight="1" x14ac:dyDescent="0.15">
      <c r="B9" s="93">
        <v>29</v>
      </c>
      <c r="C9" s="247">
        <v>456562</v>
      </c>
      <c r="D9" s="109">
        <v>113812</v>
      </c>
      <c r="E9" s="109">
        <v>295</v>
      </c>
      <c r="F9" s="109">
        <v>138205</v>
      </c>
      <c r="G9" s="109">
        <v>832</v>
      </c>
      <c r="H9" s="109">
        <v>203418</v>
      </c>
      <c r="I9" s="109">
        <v>1604</v>
      </c>
      <c r="J9" s="109">
        <v>85</v>
      </c>
      <c r="K9" s="109">
        <v>474</v>
      </c>
      <c r="L9" s="109">
        <v>838</v>
      </c>
      <c r="M9" s="109">
        <v>207</v>
      </c>
    </row>
    <row r="10" spans="2:13" ht="20.05" customHeight="1" x14ac:dyDescent="0.15">
      <c r="B10" s="94">
        <v>30</v>
      </c>
      <c r="C10" s="248">
        <v>457704</v>
      </c>
      <c r="D10" s="248">
        <v>116406</v>
      </c>
      <c r="E10" s="248">
        <v>313</v>
      </c>
      <c r="F10" s="248">
        <v>135028</v>
      </c>
      <c r="G10" s="248">
        <v>814</v>
      </c>
      <c r="H10" s="248">
        <v>205143</v>
      </c>
      <c r="I10" s="248">
        <v>1592</v>
      </c>
      <c r="J10" s="248">
        <v>83</v>
      </c>
      <c r="K10" s="248">
        <v>479</v>
      </c>
      <c r="L10" s="248">
        <v>822</v>
      </c>
      <c r="M10" s="248">
        <v>208</v>
      </c>
    </row>
    <row r="11" spans="2:13" ht="20.05" customHeight="1" x14ac:dyDescent="0.15"/>
    <row r="12" spans="2:13" ht="6.8" customHeight="1" x14ac:dyDescent="0.15"/>
  </sheetData>
  <mergeCells count="10">
    <mergeCell ref="B3:B5"/>
    <mergeCell ref="C4:C5"/>
    <mergeCell ref="H4:H5"/>
    <mergeCell ref="I4:I5"/>
    <mergeCell ref="C3:H3"/>
    <mergeCell ref="I3:M3"/>
    <mergeCell ref="D4:E4"/>
    <mergeCell ref="F4:G4"/>
    <mergeCell ref="J4:K4"/>
    <mergeCell ref="L4:M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showGridLines="0" view="pageBreakPreview" zoomScaleNormal="100" zoomScaleSheetLayoutView="100" workbookViewId="0">
      <selection activeCell="O17" sqref="O17"/>
    </sheetView>
  </sheetViews>
  <sheetFormatPr defaultColWidth="13.375" defaultRowHeight="12.9" x14ac:dyDescent="0.15"/>
  <cols>
    <col min="1" max="1" width="18.5" style="23" bestFit="1" customWidth="1"/>
    <col min="2" max="2" width="11.625" style="23" customWidth="1"/>
    <col min="3" max="11" width="8.875" style="23" customWidth="1"/>
    <col min="12" max="16384" width="13.375" style="23"/>
  </cols>
  <sheetData>
    <row r="2" spans="2:11" ht="6.8" customHeight="1" x14ac:dyDescent="0.15">
      <c r="B2" s="89"/>
      <c r="C2" s="89"/>
      <c r="D2" s="89"/>
      <c r="E2" s="89"/>
      <c r="F2" s="89"/>
      <c r="G2" s="89"/>
      <c r="H2" s="89"/>
      <c r="I2" s="89"/>
      <c r="J2" s="89"/>
      <c r="K2" s="256"/>
    </row>
    <row r="3" spans="2:11" ht="13.6" customHeight="1" x14ac:dyDescent="0.15">
      <c r="B3" s="365" t="s">
        <v>134</v>
      </c>
      <c r="C3" s="253"/>
      <c r="D3" s="369" t="s">
        <v>97</v>
      </c>
      <c r="E3" s="369"/>
      <c r="F3" s="369"/>
      <c r="G3" s="369"/>
      <c r="H3" s="255"/>
      <c r="I3" s="370" t="s">
        <v>162</v>
      </c>
      <c r="J3" s="371"/>
      <c r="K3" s="371"/>
    </row>
    <row r="4" spans="2:11" ht="13.6" customHeight="1" x14ac:dyDescent="0.15">
      <c r="B4" s="354"/>
      <c r="C4" s="356" t="s">
        <v>144</v>
      </c>
      <c r="D4" s="351" t="s">
        <v>157</v>
      </c>
      <c r="E4" s="352"/>
      <c r="F4" s="351" t="s">
        <v>158</v>
      </c>
      <c r="G4" s="352"/>
      <c r="H4" s="372" t="s">
        <v>164</v>
      </c>
      <c r="I4" s="372" t="s">
        <v>144</v>
      </c>
      <c r="J4" s="372" t="s">
        <v>165</v>
      </c>
      <c r="K4" s="374" t="s">
        <v>17</v>
      </c>
    </row>
    <row r="5" spans="2:11" ht="27" customHeight="1" x14ac:dyDescent="0.15">
      <c r="B5" s="366"/>
      <c r="C5" s="377"/>
      <c r="D5" s="99" t="s">
        <v>146</v>
      </c>
      <c r="E5" s="99" t="s">
        <v>147</v>
      </c>
      <c r="F5" s="99" t="s">
        <v>146</v>
      </c>
      <c r="G5" s="99" t="s">
        <v>147</v>
      </c>
      <c r="H5" s="373"/>
      <c r="I5" s="373"/>
      <c r="J5" s="373"/>
      <c r="K5" s="375"/>
    </row>
    <row r="6" spans="2:11" ht="20.05" customHeight="1" x14ac:dyDescent="0.15">
      <c r="B6" s="91" t="s">
        <v>91</v>
      </c>
      <c r="C6" s="101">
        <v>10468</v>
      </c>
      <c r="D6" s="101">
        <v>6063</v>
      </c>
      <c r="E6" s="101">
        <v>1624</v>
      </c>
      <c r="F6" s="101">
        <v>1149</v>
      </c>
      <c r="G6" s="101">
        <v>102</v>
      </c>
      <c r="H6" s="101">
        <v>1530</v>
      </c>
      <c r="I6" s="101">
        <v>19044</v>
      </c>
      <c r="J6" s="101">
        <v>8608</v>
      </c>
      <c r="K6" s="101">
        <v>10436</v>
      </c>
    </row>
    <row r="7" spans="2:11" ht="20.05" customHeight="1" x14ac:dyDescent="0.15">
      <c r="B7" s="93">
        <v>27</v>
      </c>
      <c r="C7" s="97">
        <v>10512</v>
      </c>
      <c r="D7" s="101">
        <v>6070</v>
      </c>
      <c r="E7" s="101">
        <v>1664</v>
      </c>
      <c r="F7" s="101">
        <v>1114</v>
      </c>
      <c r="G7" s="101">
        <v>107</v>
      </c>
      <c r="H7" s="101">
        <v>1557</v>
      </c>
      <c r="I7" s="101">
        <v>19153</v>
      </c>
      <c r="J7" s="101">
        <v>8802</v>
      </c>
      <c r="K7" s="101">
        <v>10351</v>
      </c>
    </row>
    <row r="8" spans="2:11" ht="20.05" customHeight="1" x14ac:dyDescent="0.15">
      <c r="B8" s="93">
        <v>28</v>
      </c>
      <c r="C8" s="97">
        <v>10539</v>
      </c>
      <c r="D8" s="101">
        <v>6046</v>
      </c>
      <c r="E8" s="101">
        <v>1700</v>
      </c>
      <c r="F8" s="101">
        <v>1134</v>
      </c>
      <c r="G8" s="101">
        <v>105</v>
      </c>
      <c r="H8" s="101">
        <v>1554</v>
      </c>
      <c r="I8" s="101">
        <v>19229</v>
      </c>
      <c r="J8" s="101">
        <v>8954</v>
      </c>
      <c r="K8" s="101">
        <v>10275</v>
      </c>
    </row>
    <row r="9" spans="2:11" ht="20.05" customHeight="1" x14ac:dyDescent="0.15">
      <c r="B9" s="93">
        <v>29</v>
      </c>
      <c r="C9" s="97">
        <v>10586</v>
      </c>
      <c r="D9" s="101">
        <v>6081</v>
      </c>
      <c r="E9" s="101">
        <v>1731</v>
      </c>
      <c r="F9" s="101">
        <v>1120</v>
      </c>
      <c r="G9" s="101">
        <v>111</v>
      </c>
      <c r="H9" s="101">
        <v>1543</v>
      </c>
      <c r="I9" s="101">
        <v>19450</v>
      </c>
      <c r="J9" s="101">
        <v>9069</v>
      </c>
      <c r="K9" s="101">
        <v>10381</v>
      </c>
    </row>
    <row r="10" spans="2:11" ht="20.05" customHeight="1" x14ac:dyDescent="0.15">
      <c r="B10" s="94">
        <v>30</v>
      </c>
      <c r="C10" s="254">
        <v>10672</v>
      </c>
      <c r="D10" s="254">
        <v>6114</v>
      </c>
      <c r="E10" s="254">
        <v>1754</v>
      </c>
      <c r="F10" s="254">
        <v>1132</v>
      </c>
      <c r="G10" s="254">
        <v>112</v>
      </c>
      <c r="H10" s="254">
        <v>1560</v>
      </c>
      <c r="I10" s="254">
        <v>19629</v>
      </c>
      <c r="J10" s="254">
        <v>9231</v>
      </c>
      <c r="K10" s="254">
        <v>10398</v>
      </c>
    </row>
    <row r="11" spans="2:11" ht="20.05" customHeight="1" x14ac:dyDescent="0.15">
      <c r="B11" s="376" t="s">
        <v>166</v>
      </c>
      <c r="C11" s="376"/>
      <c r="D11" s="376"/>
      <c r="E11" s="87"/>
      <c r="F11" s="87"/>
      <c r="G11" s="87"/>
      <c r="H11" s="87"/>
      <c r="I11" s="87"/>
      <c r="J11" s="87"/>
      <c r="K11" s="87"/>
    </row>
    <row r="12" spans="2:11" ht="16.5" customHeight="1" x14ac:dyDescent="0.15"/>
  </sheetData>
  <mergeCells count="11">
    <mergeCell ref="B11:D11"/>
    <mergeCell ref="B3:B5"/>
    <mergeCell ref="C4:C5"/>
    <mergeCell ref="H4:H5"/>
    <mergeCell ref="I4:I5"/>
    <mergeCell ref="D3:G3"/>
    <mergeCell ref="I3:K3"/>
    <mergeCell ref="D4:E4"/>
    <mergeCell ref="F4:G4"/>
    <mergeCell ref="J4:J5"/>
    <mergeCell ref="K4:K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showGridLines="0" view="pageBreakPreview" zoomScale="140" zoomScaleNormal="100" zoomScaleSheetLayoutView="140" workbookViewId="0">
      <selection activeCell="A29" sqref="A29"/>
    </sheetView>
  </sheetViews>
  <sheetFormatPr defaultColWidth="13.375" defaultRowHeight="12.9" x14ac:dyDescent="0.15"/>
  <cols>
    <col min="1" max="1" width="18.5" style="23" bestFit="1" customWidth="1"/>
    <col min="2" max="2" width="11.625" style="23" customWidth="1"/>
    <col min="3" max="10" width="10" style="23" customWidth="1"/>
    <col min="11" max="16384" width="13.375" style="23"/>
  </cols>
  <sheetData>
    <row r="2" spans="1:10" ht="30.1" customHeight="1" x14ac:dyDescent="0.2">
      <c r="A2" s="88"/>
      <c r="B2" s="378" t="s">
        <v>167</v>
      </c>
      <c r="C2" s="378"/>
      <c r="D2" s="378"/>
      <c r="E2" s="378"/>
      <c r="F2" s="378"/>
      <c r="G2" s="378"/>
      <c r="H2" s="378"/>
      <c r="I2" s="378"/>
      <c r="J2" s="378"/>
    </row>
    <row r="3" spans="1:10" s="87" customFormat="1" ht="23.3" customHeight="1" x14ac:dyDescent="0.15">
      <c r="B3" s="218" t="s">
        <v>153</v>
      </c>
      <c r="C3" s="257"/>
      <c r="D3" s="89"/>
      <c r="E3" s="89"/>
      <c r="F3" s="89"/>
      <c r="G3" s="89"/>
      <c r="H3" s="89"/>
      <c r="I3" s="89"/>
      <c r="J3" s="89"/>
    </row>
    <row r="4" spans="1:10" ht="20.05" customHeight="1" x14ac:dyDescent="0.15">
      <c r="B4" s="365" t="s">
        <v>168</v>
      </c>
      <c r="C4" s="383" t="s">
        <v>169</v>
      </c>
      <c r="D4" s="385" t="s">
        <v>170</v>
      </c>
      <c r="E4" s="385" t="s">
        <v>171</v>
      </c>
      <c r="F4" s="370" t="s">
        <v>172</v>
      </c>
      <c r="G4" s="371"/>
      <c r="H4" s="379"/>
      <c r="I4" s="380" t="s">
        <v>173</v>
      </c>
      <c r="J4" s="381"/>
    </row>
    <row r="5" spans="1:10" ht="29.25" customHeight="1" x14ac:dyDescent="0.15">
      <c r="B5" s="382"/>
      <c r="C5" s="384"/>
      <c r="D5" s="384"/>
      <c r="E5" s="384"/>
      <c r="F5" s="144" t="s">
        <v>51</v>
      </c>
      <c r="G5" s="261" t="s">
        <v>174</v>
      </c>
      <c r="H5" s="261" t="s">
        <v>176</v>
      </c>
      <c r="I5" s="261" t="s">
        <v>180</v>
      </c>
      <c r="J5" s="204" t="s">
        <v>181</v>
      </c>
    </row>
    <row r="6" spans="1:10" ht="20.05" customHeight="1" x14ac:dyDescent="0.15">
      <c r="B6" s="91" t="s">
        <v>91</v>
      </c>
      <c r="C6" s="259">
        <v>123663</v>
      </c>
      <c r="D6" s="259">
        <v>101140</v>
      </c>
      <c r="E6" s="259">
        <v>25043</v>
      </c>
      <c r="F6" s="259">
        <v>7996</v>
      </c>
      <c r="G6" s="259">
        <v>1586</v>
      </c>
      <c r="H6" s="259">
        <v>6410</v>
      </c>
      <c r="I6" s="263">
        <v>247.6</v>
      </c>
      <c r="J6" s="263">
        <v>79.099999999999994</v>
      </c>
    </row>
    <row r="7" spans="1:10" ht="20.05" customHeight="1" x14ac:dyDescent="0.15">
      <c r="B7" s="93">
        <v>27</v>
      </c>
      <c r="C7" s="259">
        <v>128716</v>
      </c>
      <c r="D7" s="259">
        <v>105486</v>
      </c>
      <c r="E7" s="259">
        <v>25449</v>
      </c>
      <c r="F7" s="259">
        <v>6847</v>
      </c>
      <c r="G7" s="259">
        <v>1455</v>
      </c>
      <c r="H7" s="259">
        <v>5391</v>
      </c>
      <c r="I7" s="263">
        <v>241.3</v>
      </c>
      <c r="J7" s="263">
        <v>64.900000000000006</v>
      </c>
    </row>
    <row r="8" spans="1:10" ht="20.05" customHeight="1" x14ac:dyDescent="0.15">
      <c r="B8" s="93">
        <v>28</v>
      </c>
      <c r="C8" s="259">
        <v>130555</v>
      </c>
      <c r="D8" s="259">
        <v>104293</v>
      </c>
      <c r="E8" s="259">
        <v>24994</v>
      </c>
      <c r="F8" s="259">
        <v>6815</v>
      </c>
      <c r="G8" s="259">
        <v>1428</v>
      </c>
      <c r="H8" s="259">
        <v>5388</v>
      </c>
      <c r="I8" s="263">
        <v>239.7</v>
      </c>
      <c r="J8" s="263">
        <v>65.3</v>
      </c>
    </row>
    <row r="9" spans="1:10" ht="20.05" customHeight="1" x14ac:dyDescent="0.15">
      <c r="B9" s="93">
        <v>29</v>
      </c>
      <c r="C9" s="258">
        <v>130534</v>
      </c>
      <c r="D9" s="259">
        <v>102779</v>
      </c>
      <c r="E9" s="259">
        <v>24277</v>
      </c>
      <c r="F9" s="259">
        <v>6530</v>
      </c>
      <c r="G9" s="259">
        <v>1401</v>
      </c>
      <c r="H9" s="259">
        <v>5129</v>
      </c>
      <c r="I9" s="263">
        <v>236.2</v>
      </c>
      <c r="J9" s="263">
        <v>63.5</v>
      </c>
    </row>
    <row r="10" spans="1:10" ht="20.05" customHeight="1" x14ac:dyDescent="0.15">
      <c r="B10" s="94">
        <v>30</v>
      </c>
      <c r="C10" s="260">
        <v>128134</v>
      </c>
      <c r="D10" s="260">
        <v>100054</v>
      </c>
      <c r="E10" s="260">
        <v>23254</v>
      </c>
      <c r="F10" s="260">
        <v>6422</v>
      </c>
      <c r="G10" s="260">
        <v>1274</v>
      </c>
      <c r="H10" s="260">
        <v>5148</v>
      </c>
      <c r="I10" s="262">
        <v>232.4</v>
      </c>
      <c r="J10" s="262">
        <v>64.2</v>
      </c>
    </row>
    <row r="11" spans="1:10" ht="20.05" customHeight="1" x14ac:dyDescent="0.15">
      <c r="B11" s="376" t="s">
        <v>166</v>
      </c>
      <c r="C11" s="376"/>
      <c r="D11" s="376"/>
    </row>
    <row r="12" spans="1:10" ht="16.5" customHeight="1" x14ac:dyDescent="0.15"/>
  </sheetData>
  <mergeCells count="8">
    <mergeCell ref="B2:J2"/>
    <mergeCell ref="F4:H4"/>
    <mergeCell ref="I4:J4"/>
    <mergeCell ref="B11:D11"/>
    <mergeCell ref="B4:B5"/>
    <mergeCell ref="C4:C5"/>
    <mergeCell ref="D4:D5"/>
    <mergeCell ref="E4:E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1"/>
  <sheetViews>
    <sheetView view="pageBreakPreview" zoomScaleNormal="106" zoomScaleSheetLayoutView="100" workbookViewId="0">
      <selection activeCell="A29" sqref="A29"/>
    </sheetView>
  </sheetViews>
  <sheetFormatPr defaultRowHeight="12.9" x14ac:dyDescent="0.15"/>
  <cols>
    <col min="1" max="1" width="9" style="1" customWidth="1"/>
    <col min="2" max="2" width="24.25" style="1" customWidth="1"/>
    <col min="3" max="3" width="0.875" style="1" customWidth="1"/>
    <col min="4" max="7" width="11.25" style="1" customWidth="1"/>
    <col min="8" max="8" width="0.875" style="1" customWidth="1"/>
    <col min="9" max="9" width="20.875" style="1" customWidth="1"/>
    <col min="10" max="13" width="9" style="1" customWidth="1"/>
    <col min="14" max="14" width="0.875" style="1" customWidth="1"/>
    <col min="15" max="15" width="3.375" style="1" customWidth="1"/>
    <col min="16" max="16" width="14.5" style="1" customWidth="1"/>
    <col min="17" max="17" width="0.875" style="1" customWidth="1"/>
    <col min="18" max="18" width="9" style="1" customWidth="1"/>
    <col min="19" max="16384" width="9" style="1"/>
  </cols>
  <sheetData>
    <row r="1" spans="2:21" ht="21.1" customHeight="1" x14ac:dyDescent="0.15"/>
    <row r="2" spans="2:21" ht="28.55" customHeight="1" x14ac:dyDescent="0.15">
      <c r="B2" s="386" t="s">
        <v>183</v>
      </c>
      <c r="C2" s="386"/>
      <c r="D2" s="386"/>
      <c r="E2" s="386"/>
      <c r="F2" s="386"/>
      <c r="G2" s="386"/>
      <c r="H2" s="386"/>
      <c r="I2" s="386"/>
      <c r="J2" s="162"/>
      <c r="K2" s="126"/>
      <c r="L2" s="162"/>
      <c r="M2" s="162"/>
      <c r="N2" s="162"/>
      <c r="O2" s="87"/>
      <c r="P2" s="87"/>
      <c r="Q2" s="87"/>
      <c r="R2" s="87"/>
      <c r="S2" s="87"/>
      <c r="T2" s="87"/>
      <c r="U2" s="87"/>
    </row>
    <row r="3" spans="2:21" ht="23.3" customHeight="1" x14ac:dyDescent="0.15">
      <c r="B3" s="387" t="s">
        <v>476</v>
      </c>
      <c r="C3" s="387"/>
      <c r="D3" s="387"/>
      <c r="E3" s="387"/>
      <c r="F3" s="142"/>
      <c r="G3" s="142"/>
      <c r="H3" s="142"/>
      <c r="I3" s="155"/>
      <c r="J3" s="89"/>
      <c r="K3" s="89"/>
      <c r="L3" s="89"/>
      <c r="M3" s="89"/>
      <c r="N3" s="108"/>
      <c r="O3" s="89"/>
      <c r="P3" s="89"/>
      <c r="Q3" s="108"/>
      <c r="R3" s="89"/>
      <c r="S3" s="89"/>
      <c r="T3" s="89"/>
      <c r="U3" s="89"/>
    </row>
    <row r="4" spans="2:21" ht="14.3" customHeight="1" x14ac:dyDescent="0.15">
      <c r="B4" s="401" t="s">
        <v>185</v>
      </c>
      <c r="C4" s="119"/>
      <c r="D4" s="126" t="s">
        <v>187</v>
      </c>
      <c r="E4" s="135" t="s">
        <v>143</v>
      </c>
      <c r="F4" s="402" t="s">
        <v>191</v>
      </c>
      <c r="G4" s="403" t="s">
        <v>193</v>
      </c>
      <c r="H4" s="148"/>
      <c r="I4" s="404" t="s">
        <v>185</v>
      </c>
      <c r="J4" s="126" t="s">
        <v>187</v>
      </c>
      <c r="K4" s="135" t="s">
        <v>143</v>
      </c>
      <c r="L4" s="402" t="s">
        <v>191</v>
      </c>
      <c r="M4" s="403" t="s">
        <v>193</v>
      </c>
      <c r="N4" s="148"/>
      <c r="O4" s="404" t="s">
        <v>185</v>
      </c>
      <c r="P4" s="381"/>
      <c r="Q4" s="174"/>
      <c r="R4" s="178" t="s">
        <v>187</v>
      </c>
      <c r="S4" s="135" t="s">
        <v>143</v>
      </c>
      <c r="T4" s="402" t="s">
        <v>191</v>
      </c>
      <c r="U4" s="403" t="s">
        <v>193</v>
      </c>
    </row>
    <row r="5" spans="2:21" ht="14.3" customHeight="1" x14ac:dyDescent="0.15">
      <c r="B5" s="350"/>
      <c r="C5" s="120"/>
      <c r="D5" s="102" t="s">
        <v>179</v>
      </c>
      <c r="E5" s="99" t="s">
        <v>57</v>
      </c>
      <c r="F5" s="373"/>
      <c r="G5" s="375"/>
      <c r="H5" s="149"/>
      <c r="I5" s="405"/>
      <c r="J5" s="102" t="s">
        <v>179</v>
      </c>
      <c r="K5" s="99" t="s">
        <v>57</v>
      </c>
      <c r="L5" s="373"/>
      <c r="M5" s="375"/>
      <c r="N5" s="149"/>
      <c r="O5" s="405"/>
      <c r="P5" s="350"/>
      <c r="Q5" s="175"/>
      <c r="R5" s="179" t="s">
        <v>179</v>
      </c>
      <c r="S5" s="99" t="s">
        <v>57</v>
      </c>
      <c r="T5" s="373"/>
      <c r="U5" s="375"/>
    </row>
    <row r="6" spans="2:21" ht="14.3" customHeight="1" x14ac:dyDescent="0.15">
      <c r="B6" s="112" t="s">
        <v>194</v>
      </c>
      <c r="C6" s="121"/>
      <c r="D6" s="127"/>
      <c r="E6" s="136"/>
      <c r="F6" s="136"/>
      <c r="G6" s="136"/>
      <c r="H6" s="150"/>
      <c r="I6" s="156" t="s">
        <v>195</v>
      </c>
      <c r="J6" s="163"/>
      <c r="K6" s="163"/>
      <c r="L6" s="163"/>
      <c r="M6" s="163"/>
      <c r="N6" s="151"/>
      <c r="O6" s="388" t="s">
        <v>196</v>
      </c>
      <c r="P6" s="389"/>
      <c r="Q6" s="87"/>
      <c r="R6" s="180"/>
    </row>
    <row r="7" spans="2:21" ht="14.3" customHeight="1" x14ac:dyDescent="0.15">
      <c r="B7" s="113" t="s">
        <v>163</v>
      </c>
      <c r="C7" s="122"/>
      <c r="D7" s="128">
        <v>549.20000000000005</v>
      </c>
      <c r="E7" s="137">
        <v>6.1</v>
      </c>
      <c r="F7" s="137">
        <v>42</v>
      </c>
      <c r="G7" s="137">
        <v>1050.3</v>
      </c>
      <c r="H7" s="151"/>
      <c r="I7" s="157" t="s">
        <v>197</v>
      </c>
      <c r="J7" s="163">
        <v>619.1</v>
      </c>
      <c r="K7" s="163">
        <v>4</v>
      </c>
      <c r="L7" s="163">
        <v>11.2</v>
      </c>
      <c r="M7" s="163">
        <v>295.60000000000002</v>
      </c>
      <c r="N7" s="151"/>
      <c r="O7" s="390" t="s">
        <v>200</v>
      </c>
      <c r="P7" s="391"/>
      <c r="Q7" s="87"/>
      <c r="R7" s="181">
        <v>61.7</v>
      </c>
      <c r="S7" s="163">
        <v>1</v>
      </c>
      <c r="T7" s="165">
        <v>2.4</v>
      </c>
      <c r="U7" s="165">
        <v>20.8</v>
      </c>
    </row>
    <row r="8" spans="2:21" ht="14.3" customHeight="1" x14ac:dyDescent="0.15">
      <c r="B8" s="114" t="s">
        <v>202</v>
      </c>
      <c r="C8" s="122"/>
      <c r="D8" s="128"/>
      <c r="E8" s="137"/>
      <c r="F8" s="137"/>
      <c r="G8" s="137"/>
      <c r="H8" s="151"/>
      <c r="I8" s="157" t="s">
        <v>119</v>
      </c>
      <c r="J8" s="163">
        <v>250</v>
      </c>
      <c r="K8" s="163">
        <v>2</v>
      </c>
      <c r="L8" s="163">
        <v>8.1</v>
      </c>
      <c r="M8" s="163">
        <v>109</v>
      </c>
      <c r="N8" s="151"/>
      <c r="O8" s="390" t="s">
        <v>203</v>
      </c>
      <c r="P8" s="391"/>
      <c r="Q8" s="87"/>
      <c r="R8" s="181">
        <v>170.1</v>
      </c>
      <c r="S8" s="163">
        <v>3</v>
      </c>
      <c r="T8" s="165">
        <v>6.9</v>
      </c>
      <c r="U8" s="165">
        <v>96.7</v>
      </c>
    </row>
    <row r="9" spans="2:21" ht="14.3" customHeight="1" x14ac:dyDescent="0.15">
      <c r="B9" s="115" t="s">
        <v>207</v>
      </c>
      <c r="C9" s="123"/>
      <c r="D9" s="129" t="s">
        <v>3</v>
      </c>
      <c r="E9" s="138" t="s">
        <v>3</v>
      </c>
      <c r="F9" s="138" t="s">
        <v>3</v>
      </c>
      <c r="G9" s="138" t="s">
        <v>3</v>
      </c>
      <c r="H9" s="151"/>
      <c r="I9" s="158" t="s">
        <v>1</v>
      </c>
      <c r="J9" s="163">
        <v>922.4</v>
      </c>
      <c r="K9" s="163">
        <v>5</v>
      </c>
      <c r="L9" s="163">
        <v>15.2</v>
      </c>
      <c r="M9" s="163">
        <v>492.8</v>
      </c>
      <c r="N9" s="151"/>
      <c r="O9" s="390" t="s">
        <v>211</v>
      </c>
      <c r="P9" s="391"/>
      <c r="R9" s="181">
        <v>662.6</v>
      </c>
      <c r="S9" s="163">
        <v>4</v>
      </c>
      <c r="T9" s="165">
        <v>10.4</v>
      </c>
      <c r="U9" s="165">
        <v>201.9</v>
      </c>
    </row>
    <row r="10" spans="2:21" ht="14.3" customHeight="1" x14ac:dyDescent="0.15">
      <c r="B10" s="114" t="s">
        <v>70</v>
      </c>
      <c r="C10" s="122"/>
      <c r="D10" s="128"/>
      <c r="E10" s="137"/>
      <c r="F10" s="137"/>
      <c r="G10" s="137"/>
      <c r="H10" s="151"/>
      <c r="I10" s="157" t="s">
        <v>210</v>
      </c>
      <c r="J10" s="163">
        <v>1102.0999999999999</v>
      </c>
      <c r="K10" s="163">
        <v>3</v>
      </c>
      <c r="L10" s="163">
        <v>12</v>
      </c>
      <c r="M10" s="163">
        <v>311.60000000000002</v>
      </c>
      <c r="N10" s="151"/>
      <c r="O10" s="390" t="s">
        <v>216</v>
      </c>
      <c r="P10" s="391"/>
      <c r="R10" s="181">
        <v>127.6</v>
      </c>
      <c r="S10" s="163">
        <v>1</v>
      </c>
      <c r="T10" s="165">
        <v>3</v>
      </c>
      <c r="U10" s="165">
        <v>35.9</v>
      </c>
    </row>
    <row r="11" spans="2:21" ht="14.3" customHeight="1" x14ac:dyDescent="0.15">
      <c r="B11" s="115" t="s">
        <v>213</v>
      </c>
      <c r="C11" s="122"/>
      <c r="D11" s="129">
        <v>202</v>
      </c>
      <c r="E11" s="138">
        <v>2.2000000000000002</v>
      </c>
      <c r="F11" s="138">
        <v>12.9</v>
      </c>
      <c r="G11" s="138">
        <v>325</v>
      </c>
      <c r="H11" s="151"/>
      <c r="I11" s="157" t="s">
        <v>214</v>
      </c>
      <c r="J11" s="163">
        <v>315.2</v>
      </c>
      <c r="K11" s="163">
        <v>3</v>
      </c>
      <c r="L11" s="163">
        <v>11</v>
      </c>
      <c r="M11" s="163">
        <v>104.4</v>
      </c>
      <c r="N11" s="151"/>
      <c r="O11" s="390" t="s">
        <v>220</v>
      </c>
      <c r="P11" s="391"/>
      <c r="R11" s="181">
        <v>168.7</v>
      </c>
      <c r="S11" s="163">
        <v>1</v>
      </c>
      <c r="T11" s="165">
        <v>6</v>
      </c>
      <c r="U11" s="165">
        <v>62.1</v>
      </c>
    </row>
    <row r="12" spans="2:21" ht="14.3" customHeight="1" x14ac:dyDescent="0.15">
      <c r="B12" s="114" t="s">
        <v>217</v>
      </c>
      <c r="C12" s="122"/>
      <c r="D12" s="128"/>
      <c r="E12" s="137"/>
      <c r="F12" s="137"/>
      <c r="G12" s="137"/>
      <c r="H12" s="151"/>
      <c r="I12" s="157" t="s">
        <v>111</v>
      </c>
      <c r="J12" s="163">
        <v>300.5</v>
      </c>
      <c r="K12" s="163">
        <v>2</v>
      </c>
      <c r="L12" s="163">
        <v>17.8</v>
      </c>
      <c r="M12" s="163">
        <v>295.5</v>
      </c>
      <c r="N12" s="151"/>
      <c r="O12" s="390" t="s">
        <v>224</v>
      </c>
      <c r="P12" s="391"/>
      <c r="R12" s="181">
        <v>114.6</v>
      </c>
      <c r="S12" s="163">
        <v>1</v>
      </c>
      <c r="T12" s="165">
        <v>6</v>
      </c>
      <c r="U12" s="165">
        <v>58.7</v>
      </c>
    </row>
    <row r="13" spans="2:21" ht="14.3" customHeight="1" x14ac:dyDescent="0.15">
      <c r="B13" s="113" t="s">
        <v>221</v>
      </c>
      <c r="C13" s="123"/>
      <c r="D13" s="128">
        <v>628.29999999999995</v>
      </c>
      <c r="E13" s="137">
        <v>6.1</v>
      </c>
      <c r="F13" s="137">
        <v>45.5</v>
      </c>
      <c r="G13" s="137">
        <v>1798.1</v>
      </c>
      <c r="H13" s="151"/>
      <c r="I13" s="157" t="s">
        <v>223</v>
      </c>
      <c r="J13" s="163">
        <v>284.3</v>
      </c>
      <c r="K13" s="163">
        <v>7</v>
      </c>
      <c r="L13" s="163">
        <v>21.4</v>
      </c>
      <c r="M13" s="163">
        <v>404.1</v>
      </c>
      <c r="N13" s="151"/>
      <c r="O13" s="390" t="s">
        <v>55</v>
      </c>
      <c r="P13" s="391"/>
      <c r="Q13" s="87"/>
      <c r="R13" s="181">
        <v>47.9</v>
      </c>
      <c r="S13" s="163">
        <v>1</v>
      </c>
      <c r="T13" s="165">
        <v>2</v>
      </c>
      <c r="U13" s="165">
        <v>27.1</v>
      </c>
    </row>
    <row r="14" spans="2:21" ht="14.3" customHeight="1" x14ac:dyDescent="0.15">
      <c r="B14" s="114" t="s">
        <v>226</v>
      </c>
      <c r="C14" s="122"/>
      <c r="D14" s="128"/>
      <c r="E14" s="137"/>
      <c r="F14" s="137"/>
      <c r="G14" s="137"/>
      <c r="H14" s="151"/>
      <c r="I14" s="157" t="s">
        <v>229</v>
      </c>
      <c r="J14" s="163">
        <v>164.9</v>
      </c>
      <c r="K14" s="163">
        <v>5</v>
      </c>
      <c r="L14" s="163">
        <v>5.2</v>
      </c>
      <c r="M14" s="163">
        <v>117.4</v>
      </c>
      <c r="N14" s="169"/>
      <c r="O14" s="390" t="s">
        <v>231</v>
      </c>
      <c r="P14" s="392"/>
      <c r="R14" s="181">
        <v>117.3</v>
      </c>
      <c r="S14" s="163">
        <v>10</v>
      </c>
      <c r="T14" s="165">
        <v>18.899999999999999</v>
      </c>
      <c r="U14" s="165">
        <v>8.6999999999999993</v>
      </c>
    </row>
    <row r="15" spans="2:21" ht="14.3" customHeight="1" x14ac:dyDescent="0.15">
      <c r="B15" s="116"/>
      <c r="C15" s="123"/>
      <c r="D15" s="129"/>
      <c r="E15" s="138"/>
      <c r="F15" s="138"/>
      <c r="G15" s="138"/>
      <c r="H15" s="151"/>
      <c r="I15" s="157" t="s">
        <v>230</v>
      </c>
      <c r="J15" s="163">
        <v>413.6</v>
      </c>
      <c r="K15" s="163">
        <v>7</v>
      </c>
      <c r="L15" s="163">
        <v>18.3</v>
      </c>
      <c r="M15" s="163">
        <v>479.7</v>
      </c>
      <c r="N15" s="169"/>
      <c r="O15" s="390"/>
      <c r="P15" s="392"/>
      <c r="Q15" s="176"/>
      <c r="R15" s="165"/>
      <c r="S15" s="163"/>
      <c r="T15" s="165"/>
      <c r="U15" s="165"/>
    </row>
    <row r="16" spans="2:21" ht="14.3" customHeight="1" x14ac:dyDescent="0.15">
      <c r="B16" s="114"/>
      <c r="C16" s="122"/>
      <c r="D16" s="128"/>
      <c r="E16" s="137"/>
      <c r="F16" s="137"/>
      <c r="G16" s="137"/>
      <c r="H16" s="151"/>
      <c r="I16" s="157" t="s">
        <v>35</v>
      </c>
      <c r="J16" s="163">
        <v>194.5</v>
      </c>
      <c r="K16" s="163">
        <v>4</v>
      </c>
      <c r="L16" s="163">
        <v>13</v>
      </c>
      <c r="M16" s="163">
        <v>205.2</v>
      </c>
      <c r="N16" s="169"/>
      <c r="O16" s="393" t="s">
        <v>48</v>
      </c>
      <c r="P16" s="394"/>
      <c r="R16" s="182"/>
    </row>
    <row r="17" spans="2:21" ht="14.3" customHeight="1" x14ac:dyDescent="0.15">
      <c r="B17" s="117"/>
      <c r="C17" s="123"/>
      <c r="D17" s="128"/>
      <c r="E17" s="137"/>
      <c r="F17" s="137"/>
      <c r="G17" s="145"/>
      <c r="H17" s="151"/>
      <c r="I17" s="157" t="s">
        <v>233</v>
      </c>
      <c r="J17" s="163">
        <v>179.2</v>
      </c>
      <c r="K17" s="163">
        <v>4</v>
      </c>
      <c r="L17" s="163">
        <v>7.7</v>
      </c>
      <c r="M17" s="163">
        <v>152.4</v>
      </c>
      <c r="N17" s="169"/>
      <c r="O17" s="390" t="s">
        <v>219</v>
      </c>
      <c r="P17" s="392"/>
      <c r="Q17" s="122"/>
      <c r="R17" s="125">
        <v>358</v>
      </c>
      <c r="S17" s="125">
        <v>2</v>
      </c>
      <c r="T17" s="125">
        <v>8</v>
      </c>
      <c r="U17" s="125">
        <v>19.7</v>
      </c>
    </row>
    <row r="18" spans="2:21" ht="14.3" customHeight="1" x14ac:dyDescent="0.15">
      <c r="B18" s="115" t="s">
        <v>225</v>
      </c>
      <c r="C18" s="123"/>
      <c r="D18" s="129">
        <v>82.5</v>
      </c>
      <c r="E18" s="138">
        <v>2.9</v>
      </c>
      <c r="F18" s="138">
        <v>7.4</v>
      </c>
      <c r="G18" s="146">
        <v>156.5</v>
      </c>
      <c r="H18" s="151"/>
      <c r="I18" s="157" t="s">
        <v>235</v>
      </c>
      <c r="J18" s="163">
        <v>247.1</v>
      </c>
      <c r="K18" s="163">
        <v>2</v>
      </c>
      <c r="L18" s="163">
        <v>9.6</v>
      </c>
      <c r="M18" s="163">
        <v>193.9</v>
      </c>
      <c r="N18" s="151"/>
      <c r="O18" s="390" t="s">
        <v>237</v>
      </c>
      <c r="P18" s="392"/>
      <c r="Q18" s="122"/>
      <c r="R18" s="125">
        <v>298.3</v>
      </c>
      <c r="S18" s="125">
        <v>5</v>
      </c>
      <c r="T18" s="125">
        <v>16.8</v>
      </c>
      <c r="U18" s="125">
        <v>10.9</v>
      </c>
    </row>
    <row r="19" spans="2:21" ht="14.3" customHeight="1" x14ac:dyDescent="0.15">
      <c r="B19" s="115"/>
      <c r="C19" s="123"/>
      <c r="D19" s="129"/>
      <c r="E19" s="138"/>
      <c r="F19" s="138"/>
      <c r="G19" s="146"/>
      <c r="H19" s="152"/>
      <c r="I19" s="157" t="s">
        <v>236</v>
      </c>
      <c r="J19" s="163">
        <v>402.1</v>
      </c>
      <c r="K19" s="163">
        <v>3</v>
      </c>
      <c r="L19" s="163">
        <v>13.7</v>
      </c>
      <c r="M19" s="163">
        <v>273.7</v>
      </c>
      <c r="N19" s="151"/>
      <c r="O19" s="390" t="s">
        <v>240</v>
      </c>
      <c r="P19" s="392"/>
      <c r="Q19" s="122"/>
      <c r="R19" s="125">
        <v>227.95</v>
      </c>
      <c r="S19" s="125">
        <v>3</v>
      </c>
      <c r="T19" s="125">
        <v>12.5</v>
      </c>
      <c r="U19" s="125">
        <v>7</v>
      </c>
    </row>
    <row r="20" spans="2:21" ht="14.3" customHeight="1" x14ac:dyDescent="0.15">
      <c r="B20" s="115" t="s">
        <v>238</v>
      </c>
      <c r="C20" s="124"/>
      <c r="D20" s="129">
        <v>310.2</v>
      </c>
      <c r="E20" s="138">
        <v>2.2000000000000002</v>
      </c>
      <c r="F20" s="138">
        <v>15</v>
      </c>
      <c r="G20" s="146">
        <v>1168</v>
      </c>
      <c r="H20" s="152"/>
      <c r="I20" s="157" t="s">
        <v>79</v>
      </c>
      <c r="J20" s="163">
        <v>529.70000000000005</v>
      </c>
      <c r="K20" s="163">
        <v>3</v>
      </c>
      <c r="L20" s="163">
        <v>47.8</v>
      </c>
      <c r="M20" s="163">
        <v>1151.8</v>
      </c>
      <c r="N20" s="151"/>
      <c r="O20" s="390" t="s">
        <v>243</v>
      </c>
      <c r="P20" s="392"/>
      <c r="Q20" s="122"/>
      <c r="R20" s="125">
        <v>785</v>
      </c>
      <c r="S20" s="125">
        <v>5</v>
      </c>
      <c r="T20" s="125">
        <v>15</v>
      </c>
      <c r="U20" s="125">
        <v>30</v>
      </c>
    </row>
    <row r="21" spans="2:21" ht="14.3" customHeight="1" x14ac:dyDescent="0.15">
      <c r="B21" s="115"/>
      <c r="C21" s="123"/>
      <c r="D21" s="129"/>
      <c r="E21" s="138"/>
      <c r="F21" s="138"/>
      <c r="G21" s="138"/>
      <c r="H21" s="153"/>
      <c r="I21" s="157" t="s">
        <v>241</v>
      </c>
      <c r="J21" s="163">
        <v>421.4</v>
      </c>
      <c r="K21" s="163">
        <v>2</v>
      </c>
      <c r="L21" s="163">
        <v>32</v>
      </c>
      <c r="M21" s="163">
        <v>840.9</v>
      </c>
      <c r="N21" s="151"/>
      <c r="O21" s="390" t="s">
        <v>245</v>
      </c>
      <c r="P21" s="392"/>
      <c r="Q21" s="122"/>
      <c r="R21" s="165">
        <v>214.7</v>
      </c>
      <c r="S21" s="165">
        <v>1</v>
      </c>
      <c r="T21" s="165">
        <v>8</v>
      </c>
      <c r="U21" s="165">
        <v>4.4000000000000004</v>
      </c>
    </row>
    <row r="22" spans="2:21" ht="14.3" customHeight="1" x14ac:dyDescent="0.15">
      <c r="B22" s="115"/>
      <c r="C22" s="123"/>
      <c r="D22" s="129"/>
      <c r="E22" s="138"/>
      <c r="F22" s="138"/>
      <c r="G22" s="138"/>
      <c r="H22" s="153"/>
      <c r="I22" s="157" t="s">
        <v>212</v>
      </c>
      <c r="J22" s="163">
        <v>113</v>
      </c>
      <c r="K22" s="163">
        <v>2</v>
      </c>
      <c r="L22" s="163">
        <v>11.8</v>
      </c>
      <c r="M22" s="163">
        <v>272.3</v>
      </c>
      <c r="N22" s="151"/>
      <c r="O22" s="390" t="s">
        <v>247</v>
      </c>
      <c r="P22" s="392"/>
      <c r="Q22" s="122"/>
      <c r="R22" s="183">
        <v>285.39999999999998</v>
      </c>
      <c r="S22" s="183">
        <v>2</v>
      </c>
      <c r="T22" s="183">
        <v>13.4</v>
      </c>
      <c r="U22" s="183">
        <v>10.1</v>
      </c>
    </row>
    <row r="23" spans="2:21" ht="14.3" customHeight="1" x14ac:dyDescent="0.15">
      <c r="B23" s="115"/>
      <c r="C23" s="123"/>
      <c r="D23" s="129"/>
      <c r="E23" s="138"/>
      <c r="F23" s="138"/>
      <c r="G23" s="138"/>
      <c r="H23" s="153"/>
      <c r="I23" s="157" t="s">
        <v>80</v>
      </c>
      <c r="J23" s="163">
        <v>390.2</v>
      </c>
      <c r="K23" s="163">
        <v>4</v>
      </c>
      <c r="L23" s="163">
        <v>31.2</v>
      </c>
      <c r="M23" s="163">
        <v>636.70000000000005</v>
      </c>
      <c r="N23" s="151"/>
      <c r="O23" s="390" t="s">
        <v>41</v>
      </c>
      <c r="P23" s="392"/>
      <c r="Q23" s="122"/>
      <c r="R23" s="125">
        <v>189.6</v>
      </c>
      <c r="S23" s="125">
        <v>1</v>
      </c>
      <c r="T23" s="125">
        <v>6.2</v>
      </c>
      <c r="U23" s="125">
        <v>33.1</v>
      </c>
    </row>
    <row r="24" spans="2:21" ht="14.3" customHeight="1" x14ac:dyDescent="0.15">
      <c r="B24" s="115"/>
      <c r="C24" s="123"/>
      <c r="D24" s="129"/>
      <c r="E24" s="138"/>
      <c r="F24" s="138"/>
      <c r="G24" s="138"/>
      <c r="H24" s="153"/>
      <c r="I24" s="157" t="s">
        <v>249</v>
      </c>
      <c r="J24" s="17">
        <v>356.7</v>
      </c>
      <c r="K24" s="107">
        <v>6</v>
      </c>
      <c r="L24" s="17">
        <v>27.2</v>
      </c>
      <c r="M24" s="17">
        <v>376.4</v>
      </c>
      <c r="N24" s="151"/>
      <c r="O24" s="390" t="s">
        <v>252</v>
      </c>
      <c r="P24" s="392"/>
      <c r="Q24" s="122"/>
      <c r="R24" s="183">
        <v>1267.3</v>
      </c>
      <c r="S24" s="183">
        <v>11</v>
      </c>
      <c r="T24" s="183">
        <v>42.8</v>
      </c>
      <c r="U24" s="183">
        <v>63.9</v>
      </c>
    </row>
    <row r="25" spans="2:21" ht="14.3" customHeight="1" x14ac:dyDescent="0.15">
      <c r="B25" s="115"/>
      <c r="C25" s="123"/>
      <c r="D25" s="129"/>
      <c r="E25" s="138"/>
      <c r="F25" s="138"/>
      <c r="G25" s="146"/>
      <c r="H25" s="153"/>
      <c r="I25" s="157" t="s">
        <v>251</v>
      </c>
      <c r="J25" s="163">
        <v>359.7</v>
      </c>
      <c r="K25" s="163">
        <v>3</v>
      </c>
      <c r="L25" s="163">
        <v>9</v>
      </c>
      <c r="M25" s="163">
        <v>185</v>
      </c>
      <c r="N25" s="151"/>
      <c r="Q25" s="122"/>
    </row>
    <row r="26" spans="2:21" ht="14.3" customHeight="1" x14ac:dyDescent="0.15">
      <c r="B26" s="115"/>
      <c r="C26" s="123"/>
      <c r="D26" s="129"/>
      <c r="E26" s="138"/>
      <c r="F26" s="138"/>
      <c r="G26" s="146"/>
      <c r="H26" s="153"/>
      <c r="I26" s="157" t="s">
        <v>254</v>
      </c>
      <c r="J26" s="163">
        <v>448.8</v>
      </c>
      <c r="K26" s="163">
        <v>4</v>
      </c>
      <c r="L26" s="163">
        <v>10.5</v>
      </c>
      <c r="M26" s="163">
        <v>295</v>
      </c>
      <c r="N26" s="151"/>
      <c r="Q26" s="122"/>
      <c r="R26" s="163"/>
      <c r="S26" s="163"/>
      <c r="T26" s="163"/>
      <c r="U26" s="163"/>
    </row>
    <row r="27" spans="2:21" ht="14.3" customHeight="1" x14ac:dyDescent="0.15">
      <c r="B27" s="115"/>
      <c r="C27" s="123"/>
      <c r="D27" s="129"/>
      <c r="E27" s="138"/>
      <c r="F27" s="138"/>
      <c r="G27" s="146"/>
      <c r="H27" s="153"/>
      <c r="I27" s="157" t="s">
        <v>255</v>
      </c>
      <c r="J27" s="163">
        <v>46.7</v>
      </c>
      <c r="K27" s="163">
        <v>1</v>
      </c>
      <c r="L27" s="163">
        <v>3</v>
      </c>
      <c r="M27" s="163">
        <v>8</v>
      </c>
      <c r="N27" s="151"/>
      <c r="O27" s="395" t="s">
        <v>256</v>
      </c>
      <c r="P27" s="396"/>
      <c r="Q27" s="122"/>
      <c r="R27" s="163"/>
      <c r="S27" s="163"/>
      <c r="T27" s="163"/>
      <c r="U27" s="163"/>
    </row>
    <row r="28" spans="2:21" ht="14.3" customHeight="1" x14ac:dyDescent="0.15">
      <c r="B28" s="115"/>
      <c r="C28" s="123"/>
      <c r="D28" s="129"/>
      <c r="E28" s="138"/>
      <c r="F28" s="138"/>
      <c r="G28" s="146"/>
      <c r="H28" s="153"/>
      <c r="I28" s="87"/>
      <c r="N28" s="151"/>
      <c r="O28" s="393" t="s">
        <v>260</v>
      </c>
      <c r="P28" s="394"/>
      <c r="Q28" s="122"/>
      <c r="R28" s="23"/>
      <c r="S28" s="23"/>
      <c r="T28" s="23"/>
      <c r="U28" s="23"/>
    </row>
    <row r="29" spans="2:21" ht="14.3" customHeight="1" x14ac:dyDescent="0.15">
      <c r="B29" s="85" t="s">
        <v>258</v>
      </c>
      <c r="C29" s="123"/>
      <c r="D29" s="129"/>
      <c r="E29" s="138"/>
      <c r="F29" s="138"/>
      <c r="G29" s="146"/>
      <c r="H29" s="153"/>
      <c r="I29" s="87"/>
      <c r="N29" s="151"/>
      <c r="O29" s="390" t="s">
        <v>263</v>
      </c>
      <c r="P29" s="392"/>
      <c r="Q29" s="122"/>
      <c r="R29" s="163">
        <v>1004.8</v>
      </c>
      <c r="S29" s="163">
        <v>1</v>
      </c>
      <c r="T29" s="163">
        <v>1</v>
      </c>
      <c r="U29" s="163">
        <v>26.7</v>
      </c>
    </row>
    <row r="30" spans="2:21" ht="14.3" customHeight="1" x14ac:dyDescent="0.15">
      <c r="B30" s="83" t="s">
        <v>261</v>
      </c>
      <c r="C30" s="10"/>
      <c r="D30" s="128">
        <v>100.6</v>
      </c>
      <c r="E30" s="137">
        <v>1</v>
      </c>
      <c r="F30" s="137">
        <v>14.6</v>
      </c>
      <c r="G30" s="137">
        <v>21.4</v>
      </c>
      <c r="H30" s="153"/>
      <c r="I30" s="87"/>
      <c r="N30" s="151"/>
      <c r="O30" s="390" t="s">
        <v>265</v>
      </c>
      <c r="P30" s="392"/>
      <c r="Q30" s="122"/>
      <c r="R30" s="163">
        <v>4593.3999999999996</v>
      </c>
      <c r="S30" s="163">
        <v>12</v>
      </c>
      <c r="T30" s="163">
        <v>13</v>
      </c>
      <c r="U30" s="163">
        <v>647.70000000000005</v>
      </c>
    </row>
    <row r="31" spans="2:21" ht="14.3" customHeight="1" x14ac:dyDescent="0.15">
      <c r="B31" s="113" t="s">
        <v>175</v>
      </c>
      <c r="C31" s="10"/>
      <c r="D31" s="128">
        <v>91</v>
      </c>
      <c r="E31" s="137">
        <v>1</v>
      </c>
      <c r="F31" s="137">
        <v>12</v>
      </c>
      <c r="G31" s="137">
        <v>61</v>
      </c>
      <c r="H31" s="153"/>
      <c r="I31" s="87"/>
      <c r="N31" s="151"/>
      <c r="O31" s="390" t="s">
        <v>141</v>
      </c>
      <c r="P31" s="392"/>
      <c r="Q31" s="122"/>
      <c r="R31" s="163">
        <v>1907.3</v>
      </c>
      <c r="S31" s="163">
        <v>6</v>
      </c>
      <c r="T31" s="163">
        <v>9</v>
      </c>
      <c r="U31" s="163">
        <v>300.8</v>
      </c>
    </row>
    <row r="32" spans="2:21" ht="14.3" customHeight="1" x14ac:dyDescent="0.15">
      <c r="B32" s="10"/>
      <c r="C32" s="10"/>
      <c r="D32" s="130"/>
      <c r="E32" s="139"/>
      <c r="F32" s="139"/>
      <c r="G32" s="139"/>
      <c r="H32" s="153"/>
      <c r="I32" s="159" t="s">
        <v>124</v>
      </c>
      <c r="J32" s="164"/>
      <c r="K32" s="164"/>
      <c r="L32" s="164"/>
      <c r="M32" s="164"/>
      <c r="N32" s="151"/>
      <c r="O32" s="390" t="s">
        <v>268</v>
      </c>
      <c r="P32" s="392"/>
      <c r="Q32" s="122"/>
      <c r="R32" s="163">
        <v>623.70000000000005</v>
      </c>
      <c r="S32" s="163">
        <v>2</v>
      </c>
      <c r="T32" s="163">
        <v>2</v>
      </c>
      <c r="U32" s="163">
        <v>71.7</v>
      </c>
    </row>
    <row r="33" spans="2:21" ht="14.3" customHeight="1" x14ac:dyDescent="0.15">
      <c r="B33" s="3"/>
      <c r="C33" s="3"/>
      <c r="D33" s="131" t="s">
        <v>488</v>
      </c>
      <c r="E33" s="140"/>
      <c r="F33" s="140"/>
      <c r="G33" s="140"/>
      <c r="H33" s="153"/>
      <c r="I33" s="157" t="s">
        <v>267</v>
      </c>
      <c r="J33" s="137">
        <v>266.5</v>
      </c>
      <c r="K33" s="137">
        <v>1.1000000000000001</v>
      </c>
      <c r="L33" s="137">
        <v>5.4</v>
      </c>
      <c r="M33" s="137">
        <v>39.700000000000003</v>
      </c>
      <c r="N33" s="151"/>
      <c r="O33" s="390" t="s">
        <v>272</v>
      </c>
      <c r="P33" s="392"/>
      <c r="Q33" s="122"/>
      <c r="R33" s="163">
        <v>1047.4000000000001</v>
      </c>
      <c r="S33" s="163">
        <v>3</v>
      </c>
      <c r="T33" s="163">
        <v>3</v>
      </c>
      <c r="U33" s="163">
        <v>72.2</v>
      </c>
    </row>
    <row r="34" spans="2:21" ht="14.3" customHeight="1" x14ac:dyDescent="0.15">
      <c r="B34" s="3"/>
      <c r="C34" s="3"/>
      <c r="D34" s="131" t="s">
        <v>49</v>
      </c>
      <c r="E34" s="140"/>
      <c r="F34" s="140"/>
      <c r="G34" s="140"/>
      <c r="H34" s="153"/>
      <c r="I34" s="157" t="s">
        <v>271</v>
      </c>
      <c r="J34" s="137">
        <v>102.4</v>
      </c>
      <c r="K34" s="137">
        <v>0.3</v>
      </c>
      <c r="L34" s="137">
        <v>1.3</v>
      </c>
      <c r="M34" s="137">
        <v>11.1</v>
      </c>
      <c r="N34" s="151"/>
      <c r="O34" s="390" t="s">
        <v>274</v>
      </c>
      <c r="P34" s="392"/>
      <c r="Q34" s="122"/>
      <c r="R34" s="163">
        <v>1179.7</v>
      </c>
      <c r="S34" s="163">
        <v>3</v>
      </c>
      <c r="T34" s="163">
        <v>3</v>
      </c>
      <c r="U34" s="163">
        <v>80.599999999999994</v>
      </c>
    </row>
    <row r="35" spans="2:21" ht="14.3" customHeight="1" x14ac:dyDescent="0.15">
      <c r="B35" s="85" t="s">
        <v>195</v>
      </c>
      <c r="C35" s="3"/>
      <c r="D35" s="131"/>
      <c r="E35" s="140"/>
      <c r="F35" s="138"/>
      <c r="G35" s="138"/>
      <c r="H35" s="153"/>
      <c r="I35" s="157" t="s">
        <v>273</v>
      </c>
      <c r="J35" s="137">
        <v>163.6</v>
      </c>
      <c r="K35" s="137">
        <v>1.7</v>
      </c>
      <c r="L35" s="137">
        <v>8.3000000000000007</v>
      </c>
      <c r="M35" s="137">
        <v>30.5</v>
      </c>
      <c r="N35" s="151"/>
      <c r="O35" s="390" t="s">
        <v>96</v>
      </c>
      <c r="P35" s="392"/>
      <c r="Q35" s="122"/>
      <c r="R35" s="129" t="s">
        <v>3</v>
      </c>
      <c r="S35" s="138" t="s">
        <v>3</v>
      </c>
      <c r="T35" s="138" t="s">
        <v>3</v>
      </c>
      <c r="U35" s="138" t="s">
        <v>3</v>
      </c>
    </row>
    <row r="36" spans="2:21" ht="14.3" customHeight="1" x14ac:dyDescent="0.15">
      <c r="B36" s="113" t="s">
        <v>339</v>
      </c>
      <c r="C36" s="3"/>
      <c r="D36" s="131">
        <v>154.30000000000001</v>
      </c>
      <c r="E36" s="140">
        <v>2</v>
      </c>
      <c r="F36" s="140">
        <v>7.4</v>
      </c>
      <c r="G36" s="140">
        <v>120.8</v>
      </c>
      <c r="H36" s="153"/>
      <c r="I36" s="157" t="s">
        <v>363</v>
      </c>
      <c r="J36" s="137">
        <v>78.7</v>
      </c>
      <c r="K36" s="137">
        <v>0.8</v>
      </c>
      <c r="L36" s="137">
        <v>3.9</v>
      </c>
      <c r="M36" s="137">
        <v>14</v>
      </c>
      <c r="N36" s="151"/>
      <c r="O36" s="390" t="s">
        <v>276</v>
      </c>
      <c r="P36" s="392"/>
      <c r="Q36" s="122"/>
      <c r="R36" s="129" t="s">
        <v>3</v>
      </c>
      <c r="S36" s="138" t="s">
        <v>3</v>
      </c>
      <c r="T36" s="138" t="s">
        <v>3</v>
      </c>
      <c r="U36" s="138" t="s">
        <v>3</v>
      </c>
    </row>
    <row r="37" spans="2:21" ht="14.3" customHeight="1" x14ac:dyDescent="0.15">
      <c r="B37" s="113" t="s">
        <v>222</v>
      </c>
      <c r="C37" s="3"/>
      <c r="D37" s="131">
        <v>13.8</v>
      </c>
      <c r="E37" s="140">
        <v>1</v>
      </c>
      <c r="F37" s="140">
        <v>1</v>
      </c>
      <c r="G37" s="140">
        <v>5.2</v>
      </c>
      <c r="H37" s="153"/>
      <c r="I37" s="157" t="s">
        <v>76</v>
      </c>
      <c r="J37" s="137">
        <v>76.599999999999994</v>
      </c>
      <c r="K37" s="137">
        <v>0.6</v>
      </c>
      <c r="L37" s="137">
        <v>3.1</v>
      </c>
      <c r="M37" s="137">
        <v>15.3</v>
      </c>
      <c r="N37" s="151"/>
      <c r="O37" s="390" t="s">
        <v>278</v>
      </c>
      <c r="P37" s="392"/>
      <c r="Q37" s="122"/>
      <c r="R37" s="163">
        <v>3403</v>
      </c>
      <c r="S37" s="163">
        <v>7</v>
      </c>
      <c r="T37" s="163">
        <v>7</v>
      </c>
      <c r="U37" s="163">
        <v>183.4</v>
      </c>
    </row>
    <row r="38" spans="2:21" ht="14.3" customHeight="1" x14ac:dyDescent="0.15">
      <c r="B38" s="113" t="s">
        <v>290</v>
      </c>
      <c r="C38" s="3"/>
      <c r="D38" s="131">
        <v>641.9</v>
      </c>
      <c r="E38" s="140">
        <v>2</v>
      </c>
      <c r="F38" s="140">
        <v>11.9</v>
      </c>
      <c r="G38" s="140">
        <v>32.299999999999997</v>
      </c>
      <c r="H38" s="153"/>
      <c r="I38" s="157" t="s">
        <v>264</v>
      </c>
      <c r="J38" s="137">
        <v>34.6</v>
      </c>
      <c r="K38" s="137">
        <v>0.3</v>
      </c>
      <c r="L38" s="137">
        <v>1.5</v>
      </c>
      <c r="M38" s="137">
        <v>5.9</v>
      </c>
      <c r="N38" s="151"/>
      <c r="O38" s="390" t="s">
        <v>280</v>
      </c>
      <c r="P38" s="392"/>
      <c r="Q38" s="122"/>
      <c r="R38" s="163">
        <v>323.60000000000002</v>
      </c>
      <c r="S38" s="163">
        <v>1</v>
      </c>
      <c r="T38" s="163">
        <v>1</v>
      </c>
      <c r="U38" s="163">
        <v>26.3</v>
      </c>
    </row>
    <row r="39" spans="2:21" ht="14.3" customHeight="1" x14ac:dyDescent="0.15">
      <c r="B39" s="113" t="s">
        <v>291</v>
      </c>
      <c r="C39" s="3"/>
      <c r="D39" s="131">
        <v>305.3</v>
      </c>
      <c r="E39" s="140">
        <v>2</v>
      </c>
      <c r="F39" s="140">
        <v>12.5</v>
      </c>
      <c r="G39" s="140">
        <v>52.7</v>
      </c>
      <c r="H39" s="153"/>
      <c r="I39" s="157" t="s">
        <v>201</v>
      </c>
      <c r="J39" s="137">
        <v>313.3</v>
      </c>
      <c r="K39" s="137">
        <v>1.6</v>
      </c>
      <c r="L39" s="137">
        <v>8</v>
      </c>
      <c r="M39" s="137">
        <v>47.2</v>
      </c>
      <c r="N39" s="151"/>
      <c r="O39" s="390" t="s">
        <v>282</v>
      </c>
      <c r="P39" s="392"/>
      <c r="Q39" s="122"/>
      <c r="R39" s="163">
        <v>570</v>
      </c>
      <c r="S39" s="163">
        <v>1</v>
      </c>
      <c r="T39" s="163">
        <v>1</v>
      </c>
      <c r="U39" s="163">
        <v>34</v>
      </c>
    </row>
    <row r="40" spans="2:21" ht="14.3" customHeight="1" x14ac:dyDescent="0.15">
      <c r="B40" s="113" t="s">
        <v>294</v>
      </c>
      <c r="C40" s="3"/>
      <c r="D40" s="131">
        <v>216.1</v>
      </c>
      <c r="E40" s="140">
        <v>2</v>
      </c>
      <c r="F40" s="140">
        <v>5.9</v>
      </c>
      <c r="G40" s="140">
        <v>29.5</v>
      </c>
      <c r="H40" s="152"/>
      <c r="I40" s="157" t="s">
        <v>281</v>
      </c>
      <c r="J40" s="137">
        <v>111.9</v>
      </c>
      <c r="K40" s="137">
        <v>0.7</v>
      </c>
      <c r="L40" s="137">
        <v>3.3</v>
      </c>
      <c r="M40" s="137">
        <v>18.3</v>
      </c>
      <c r="N40" s="151"/>
      <c r="O40" s="390" t="s">
        <v>285</v>
      </c>
      <c r="P40" s="392"/>
      <c r="Q40" s="122"/>
      <c r="R40" s="163">
        <v>648.20000000000005</v>
      </c>
      <c r="S40" s="163">
        <v>2</v>
      </c>
      <c r="T40" s="163">
        <v>2</v>
      </c>
      <c r="U40" s="163">
        <v>62.2</v>
      </c>
    </row>
    <row r="41" spans="2:21" ht="14.3" customHeight="1" x14ac:dyDescent="0.15">
      <c r="B41" s="113" t="s">
        <v>283</v>
      </c>
      <c r="C41" s="3"/>
      <c r="D41" s="131">
        <v>566.6</v>
      </c>
      <c r="E41" s="140">
        <v>5</v>
      </c>
      <c r="F41" s="140">
        <v>18.3</v>
      </c>
      <c r="G41" s="140">
        <v>52.7</v>
      </c>
      <c r="H41" s="152"/>
      <c r="I41" s="157" t="s">
        <v>82</v>
      </c>
      <c r="J41" s="137">
        <v>179</v>
      </c>
      <c r="K41" s="137">
        <v>1</v>
      </c>
      <c r="L41" s="137">
        <v>4</v>
      </c>
      <c r="M41" s="137">
        <v>25.4</v>
      </c>
      <c r="N41" s="169"/>
      <c r="Q41" s="122"/>
      <c r="R41" s="184"/>
    </row>
    <row r="42" spans="2:21" ht="14.3" customHeight="1" x14ac:dyDescent="0.15">
      <c r="B42" s="113" t="s">
        <v>287</v>
      </c>
      <c r="C42" s="3"/>
      <c r="D42" s="131">
        <v>1074.9000000000001</v>
      </c>
      <c r="E42" s="140">
        <v>11</v>
      </c>
      <c r="F42" s="140">
        <v>32.799999999999997</v>
      </c>
      <c r="G42" s="140">
        <v>29.5</v>
      </c>
      <c r="H42" s="152"/>
      <c r="I42" s="157" t="s">
        <v>288</v>
      </c>
      <c r="J42" s="74">
        <v>262.2</v>
      </c>
      <c r="K42" s="137">
        <v>1</v>
      </c>
      <c r="L42" s="137">
        <v>6</v>
      </c>
      <c r="M42" s="168">
        <v>31.1</v>
      </c>
      <c r="N42" s="169"/>
      <c r="O42" s="393"/>
      <c r="P42" s="394"/>
      <c r="Q42" s="122"/>
      <c r="R42" s="163"/>
      <c r="S42" s="163"/>
      <c r="T42" s="163"/>
      <c r="U42" s="163"/>
    </row>
    <row r="43" spans="2:21" ht="14.3" customHeight="1" x14ac:dyDescent="0.15">
      <c r="B43" s="113" t="s">
        <v>275</v>
      </c>
      <c r="C43" s="3"/>
      <c r="D43" s="131">
        <v>377</v>
      </c>
      <c r="E43" s="140">
        <v>4</v>
      </c>
      <c r="F43" s="140">
        <v>9.9</v>
      </c>
      <c r="G43" s="140">
        <v>197.1</v>
      </c>
      <c r="H43" s="152"/>
      <c r="I43" s="87"/>
      <c r="N43" s="169"/>
      <c r="O43" s="393" t="s">
        <v>292</v>
      </c>
      <c r="P43" s="394"/>
      <c r="Q43" s="122"/>
      <c r="R43" s="163"/>
      <c r="S43" s="163"/>
      <c r="T43" s="163"/>
      <c r="U43" s="163"/>
    </row>
    <row r="44" spans="2:21" ht="14.3" customHeight="1" x14ac:dyDescent="0.15">
      <c r="B44" s="113" t="s">
        <v>239</v>
      </c>
      <c r="C44" s="3"/>
      <c r="D44" s="131">
        <v>425.8</v>
      </c>
      <c r="E44" s="140">
        <v>3</v>
      </c>
      <c r="F44" s="140">
        <v>6.1</v>
      </c>
      <c r="G44" s="140">
        <v>509.5</v>
      </c>
      <c r="H44" s="152"/>
      <c r="I44" s="87"/>
      <c r="N44" s="169"/>
      <c r="O44" s="390" t="s">
        <v>184</v>
      </c>
      <c r="P44" s="392"/>
      <c r="Q44" s="122"/>
      <c r="R44" s="165">
        <v>1220</v>
      </c>
      <c r="S44" s="165">
        <v>5</v>
      </c>
      <c r="T44" s="165">
        <v>2.7</v>
      </c>
      <c r="U44" s="165">
        <v>106.3</v>
      </c>
    </row>
    <row r="45" spans="2:21" ht="14.3" customHeight="1" x14ac:dyDescent="0.15">
      <c r="B45" s="113" t="s">
        <v>296</v>
      </c>
      <c r="C45" s="3"/>
      <c r="D45" s="131">
        <v>173.8</v>
      </c>
      <c r="E45" s="107">
        <v>4</v>
      </c>
      <c r="F45" s="140">
        <v>6.9</v>
      </c>
      <c r="G45" s="140">
        <v>113.1</v>
      </c>
      <c r="H45" s="152"/>
      <c r="I45" s="87"/>
      <c r="N45" s="151"/>
      <c r="O45" s="390" t="s">
        <v>72</v>
      </c>
      <c r="P45" s="392"/>
      <c r="Q45" s="122"/>
      <c r="R45" s="165">
        <v>760.2</v>
      </c>
      <c r="S45" s="165">
        <v>3</v>
      </c>
      <c r="T45" s="165">
        <v>2.8</v>
      </c>
      <c r="U45" s="165">
        <v>56.8</v>
      </c>
    </row>
    <row r="46" spans="2:21" ht="14.3" customHeight="1" x14ac:dyDescent="0.15">
      <c r="B46" s="113" t="s">
        <v>182</v>
      </c>
      <c r="C46" s="3"/>
      <c r="D46" s="131">
        <v>154.30000000000001</v>
      </c>
      <c r="E46" s="107">
        <v>4</v>
      </c>
      <c r="F46" s="140">
        <v>8.3000000000000007</v>
      </c>
      <c r="G46" s="140">
        <v>119.8</v>
      </c>
      <c r="H46" s="152"/>
      <c r="I46" s="159" t="s">
        <v>295</v>
      </c>
      <c r="J46" s="165"/>
      <c r="K46" s="165"/>
      <c r="L46" s="165"/>
      <c r="M46" s="165"/>
      <c r="N46" s="151"/>
      <c r="O46" s="157"/>
      <c r="P46" s="172"/>
      <c r="Q46" s="122"/>
      <c r="R46" s="165"/>
      <c r="S46" s="165"/>
      <c r="T46" s="165"/>
      <c r="U46" s="165"/>
    </row>
    <row r="47" spans="2:21" ht="14.3" customHeight="1" x14ac:dyDescent="0.15">
      <c r="B47" s="113" t="s">
        <v>300</v>
      </c>
      <c r="C47" s="3"/>
      <c r="D47" s="131">
        <v>454.6</v>
      </c>
      <c r="E47" s="107">
        <v>6</v>
      </c>
      <c r="F47" s="140">
        <v>9</v>
      </c>
      <c r="G47" s="140">
        <v>233.3</v>
      </c>
      <c r="H47" s="152"/>
      <c r="I47" s="157" t="s">
        <v>116</v>
      </c>
      <c r="J47" s="165">
        <v>174</v>
      </c>
      <c r="K47" s="165">
        <v>1.1000000000000001</v>
      </c>
      <c r="L47" s="165">
        <v>5</v>
      </c>
      <c r="M47" s="165">
        <v>26.2</v>
      </c>
      <c r="N47" s="151"/>
      <c r="O47" s="170"/>
      <c r="P47" s="113"/>
      <c r="Q47" s="122"/>
      <c r="R47" s="165"/>
      <c r="S47" s="189"/>
      <c r="T47" s="165"/>
      <c r="U47" s="189"/>
    </row>
    <row r="48" spans="2:21" ht="14.3" customHeight="1" x14ac:dyDescent="0.15">
      <c r="B48" s="115" t="s">
        <v>305</v>
      </c>
      <c r="C48" s="3"/>
      <c r="D48" s="131">
        <v>133.69999999999999</v>
      </c>
      <c r="E48" s="138">
        <v>2</v>
      </c>
      <c r="F48" s="140">
        <v>4</v>
      </c>
      <c r="G48" s="140">
        <v>123</v>
      </c>
      <c r="H48" s="153"/>
      <c r="I48" s="157" t="s">
        <v>298</v>
      </c>
      <c r="J48" s="165">
        <v>62.2</v>
      </c>
      <c r="K48" s="165">
        <v>0.2</v>
      </c>
      <c r="L48" s="165">
        <v>1</v>
      </c>
      <c r="M48" s="165">
        <v>9.1</v>
      </c>
      <c r="N48" s="151"/>
      <c r="O48" s="393" t="s">
        <v>299</v>
      </c>
      <c r="P48" s="394"/>
      <c r="Q48" s="122"/>
      <c r="R48" s="165"/>
      <c r="S48" s="165"/>
      <c r="T48" s="165"/>
      <c r="U48" s="165"/>
    </row>
    <row r="49" spans="2:21" ht="14.3" customHeight="1" x14ac:dyDescent="0.15">
      <c r="B49" s="115" t="s">
        <v>479</v>
      </c>
      <c r="C49" s="3"/>
      <c r="D49" s="131">
        <v>114</v>
      </c>
      <c r="E49" s="138">
        <v>4</v>
      </c>
      <c r="F49" s="140">
        <v>3.4</v>
      </c>
      <c r="G49" s="140">
        <v>509.5</v>
      </c>
      <c r="H49" s="151"/>
      <c r="I49" s="157" t="s">
        <v>302</v>
      </c>
      <c r="J49" s="165">
        <v>357.6</v>
      </c>
      <c r="K49" s="165">
        <v>4</v>
      </c>
      <c r="L49" s="165">
        <v>4</v>
      </c>
      <c r="M49" s="165">
        <v>44.4</v>
      </c>
      <c r="N49" s="151"/>
      <c r="O49" s="390" t="s">
        <v>303</v>
      </c>
      <c r="P49" s="392"/>
      <c r="Q49" s="122"/>
      <c r="R49" s="185">
        <v>2217</v>
      </c>
      <c r="S49" s="125">
        <v>7</v>
      </c>
      <c r="T49" s="125">
        <v>7.5</v>
      </c>
      <c r="U49" s="125">
        <v>281.89999999999998</v>
      </c>
    </row>
    <row r="50" spans="2:21" ht="14.3" customHeight="1" x14ac:dyDescent="0.15">
      <c r="B50" s="115" t="s">
        <v>310</v>
      </c>
      <c r="C50" s="3"/>
      <c r="D50" s="131">
        <v>345.1</v>
      </c>
      <c r="E50" s="138">
        <v>3</v>
      </c>
      <c r="F50" s="138">
        <v>5.0999999999999996</v>
      </c>
      <c r="G50" s="140">
        <v>285.2</v>
      </c>
      <c r="H50" s="151"/>
      <c r="I50" s="157" t="s">
        <v>306</v>
      </c>
      <c r="J50" s="165">
        <v>77.400000000000006</v>
      </c>
      <c r="K50" s="165">
        <v>1</v>
      </c>
      <c r="L50" s="165">
        <v>1</v>
      </c>
      <c r="M50" s="165">
        <v>5.3</v>
      </c>
      <c r="N50" s="151"/>
      <c r="O50" s="390" t="s">
        <v>307</v>
      </c>
      <c r="P50" s="392"/>
      <c r="Q50" s="122"/>
      <c r="R50" s="186">
        <v>1499</v>
      </c>
      <c r="S50" s="183">
        <v>6</v>
      </c>
      <c r="T50" s="183">
        <v>6.4</v>
      </c>
      <c r="U50" s="183">
        <v>268.60000000000002</v>
      </c>
    </row>
    <row r="51" spans="2:21" ht="14.3" customHeight="1" x14ac:dyDescent="0.15">
      <c r="B51" s="115" t="s">
        <v>311</v>
      </c>
      <c r="C51" s="3"/>
      <c r="D51" s="132">
        <v>306.7</v>
      </c>
      <c r="E51" s="138">
        <v>3</v>
      </c>
      <c r="F51" s="138">
        <v>10.5</v>
      </c>
      <c r="G51" s="140">
        <v>242.8</v>
      </c>
      <c r="H51" s="151"/>
      <c r="I51" s="157" t="s">
        <v>61</v>
      </c>
      <c r="J51" s="165">
        <v>98.6</v>
      </c>
      <c r="K51" s="165">
        <v>1.2</v>
      </c>
      <c r="L51" s="165">
        <v>1.5</v>
      </c>
      <c r="M51" s="165">
        <v>10.1</v>
      </c>
      <c r="N51" s="169"/>
      <c r="O51" s="390" t="s">
        <v>268</v>
      </c>
      <c r="P51" s="392"/>
      <c r="Q51" s="122"/>
      <c r="R51" s="186">
        <v>629</v>
      </c>
      <c r="S51" s="183">
        <v>1.5</v>
      </c>
      <c r="T51" s="183">
        <v>1.8</v>
      </c>
      <c r="U51" s="183">
        <v>66.400000000000006</v>
      </c>
    </row>
    <row r="52" spans="2:21" ht="14.3" customHeight="1" x14ac:dyDescent="0.15">
      <c r="B52" s="115" t="s">
        <v>308</v>
      </c>
      <c r="C52" s="3"/>
      <c r="D52" s="132">
        <v>421.9</v>
      </c>
      <c r="E52" s="138">
        <v>4</v>
      </c>
      <c r="F52" s="138">
        <v>7.6</v>
      </c>
      <c r="G52" s="140">
        <v>191.2</v>
      </c>
      <c r="H52" s="151"/>
      <c r="I52" s="157" t="s">
        <v>190</v>
      </c>
      <c r="J52" s="165">
        <v>170.1</v>
      </c>
      <c r="K52" s="165">
        <v>2</v>
      </c>
      <c r="L52" s="165">
        <v>2</v>
      </c>
      <c r="M52" s="165">
        <v>13.3</v>
      </c>
      <c r="N52" s="169"/>
      <c r="O52" s="390" t="s">
        <v>263</v>
      </c>
      <c r="P52" s="392"/>
      <c r="Q52" s="122"/>
      <c r="R52" s="186">
        <v>682</v>
      </c>
      <c r="S52" s="183">
        <v>1</v>
      </c>
      <c r="T52" s="183">
        <v>0.5</v>
      </c>
      <c r="U52" s="183">
        <v>20.7</v>
      </c>
    </row>
    <row r="53" spans="2:21" ht="14.3" customHeight="1" x14ac:dyDescent="0.15">
      <c r="B53" s="115" t="s">
        <v>178</v>
      </c>
      <c r="C53" s="3"/>
      <c r="D53" s="132">
        <v>691.4</v>
      </c>
      <c r="E53" s="138">
        <v>5</v>
      </c>
      <c r="F53" s="138">
        <v>20.8</v>
      </c>
      <c r="G53" s="140">
        <v>387.4</v>
      </c>
      <c r="H53" s="151"/>
      <c r="I53" s="157" t="s">
        <v>312</v>
      </c>
      <c r="J53" s="165">
        <v>120.2</v>
      </c>
      <c r="K53" s="165">
        <v>2</v>
      </c>
      <c r="L53" s="165">
        <v>1</v>
      </c>
      <c r="M53" s="165">
        <v>6.9</v>
      </c>
      <c r="N53" s="151"/>
      <c r="O53" s="390" t="s">
        <v>274</v>
      </c>
      <c r="P53" s="392"/>
      <c r="Q53" s="122"/>
      <c r="R53" s="185">
        <v>402</v>
      </c>
      <c r="S53" s="125">
        <v>2</v>
      </c>
      <c r="T53" s="125">
        <v>1</v>
      </c>
      <c r="U53" s="125">
        <v>28.3</v>
      </c>
    </row>
    <row r="54" spans="2:21" ht="14.3" customHeight="1" x14ac:dyDescent="0.15">
      <c r="B54" s="113" t="s">
        <v>131</v>
      </c>
      <c r="C54" s="3"/>
      <c r="D54" s="132">
        <v>353.7</v>
      </c>
      <c r="E54" s="138">
        <v>5</v>
      </c>
      <c r="F54" s="138">
        <v>14</v>
      </c>
      <c r="G54" s="140">
        <v>344.1</v>
      </c>
      <c r="H54" s="151"/>
      <c r="I54" s="157" t="s">
        <v>313</v>
      </c>
      <c r="J54" s="165">
        <v>29.7</v>
      </c>
      <c r="K54" s="165">
        <v>2</v>
      </c>
      <c r="L54" s="165">
        <v>0.5</v>
      </c>
      <c r="M54" s="165">
        <v>1.7</v>
      </c>
      <c r="N54" s="151"/>
      <c r="O54" s="390" t="s">
        <v>67</v>
      </c>
      <c r="P54" s="392"/>
      <c r="Q54" s="122"/>
      <c r="R54" s="185">
        <v>322</v>
      </c>
      <c r="S54" s="125">
        <v>1</v>
      </c>
      <c r="T54" s="125">
        <v>1</v>
      </c>
      <c r="U54" s="125">
        <v>26.7</v>
      </c>
    </row>
    <row r="55" spans="2:21" ht="14.3" customHeight="1" x14ac:dyDescent="0.15">
      <c r="B55" s="113" t="s">
        <v>489</v>
      </c>
      <c r="C55" s="3"/>
      <c r="D55" s="132">
        <v>221.6</v>
      </c>
      <c r="E55" s="138">
        <v>3</v>
      </c>
      <c r="F55" s="138">
        <v>4.5999999999999996</v>
      </c>
      <c r="G55" s="140">
        <v>103.9</v>
      </c>
      <c r="H55" s="151"/>
      <c r="I55" s="157" t="s">
        <v>314</v>
      </c>
      <c r="J55" s="165">
        <v>52.1</v>
      </c>
      <c r="K55" s="165">
        <v>1</v>
      </c>
      <c r="L55" s="165">
        <v>1.2</v>
      </c>
      <c r="M55" s="165">
        <v>8.3000000000000007</v>
      </c>
      <c r="N55" s="151"/>
      <c r="Q55" s="122"/>
      <c r="R55" s="397" t="s">
        <v>186</v>
      </c>
      <c r="S55" s="398"/>
      <c r="T55" s="398"/>
      <c r="U55" s="398"/>
    </row>
    <row r="56" spans="2:21" ht="14.3" customHeight="1" x14ac:dyDescent="0.15">
      <c r="B56" s="113" t="s">
        <v>315</v>
      </c>
      <c r="C56" s="125"/>
      <c r="D56" s="133">
        <v>737.6</v>
      </c>
      <c r="E56" s="125">
        <v>4</v>
      </c>
      <c r="F56" s="138">
        <v>11.9</v>
      </c>
      <c r="G56" s="140">
        <v>337.5</v>
      </c>
      <c r="H56" s="151"/>
      <c r="I56" s="157" t="s">
        <v>248</v>
      </c>
      <c r="J56" s="165">
        <v>731.2</v>
      </c>
      <c r="K56" s="165">
        <v>3.2</v>
      </c>
      <c r="L56" s="165">
        <v>13</v>
      </c>
      <c r="M56" s="165">
        <v>130.30000000000001</v>
      </c>
      <c r="N56" s="151"/>
      <c r="O56" s="170"/>
      <c r="P56" s="113"/>
      <c r="Q56" s="122"/>
      <c r="R56" s="399" t="s">
        <v>469</v>
      </c>
      <c r="S56" s="400"/>
      <c r="T56" s="400"/>
      <c r="U56" s="400"/>
    </row>
    <row r="57" spans="2:21" ht="14.95" customHeight="1" x14ac:dyDescent="0.15">
      <c r="B57" s="113" t="s">
        <v>286</v>
      </c>
      <c r="C57" s="125"/>
      <c r="D57" s="134">
        <v>399.7</v>
      </c>
      <c r="E57" s="141">
        <v>2</v>
      </c>
      <c r="F57" s="143">
        <v>8.1</v>
      </c>
      <c r="G57" s="147">
        <v>206.9</v>
      </c>
      <c r="H57" s="154"/>
      <c r="I57" s="160"/>
      <c r="J57" s="165"/>
      <c r="K57" s="165"/>
      <c r="L57" s="165"/>
      <c r="M57" s="165"/>
      <c r="N57" s="154"/>
      <c r="O57" s="164"/>
      <c r="P57" s="113"/>
      <c r="Q57" s="177"/>
      <c r="R57" s="187"/>
      <c r="S57" s="187"/>
      <c r="T57" s="187"/>
      <c r="U57" s="187"/>
    </row>
    <row r="58" spans="2:21" x14ac:dyDescent="0.15">
      <c r="B58" s="118" t="s">
        <v>316</v>
      </c>
      <c r="C58" s="118"/>
      <c r="D58" s="10"/>
      <c r="E58" s="10"/>
      <c r="F58" s="10"/>
      <c r="G58" s="10"/>
      <c r="H58" s="10"/>
      <c r="I58" s="161"/>
      <c r="J58" s="166"/>
      <c r="K58" s="167"/>
      <c r="L58" s="167"/>
      <c r="M58" s="167"/>
      <c r="N58" s="166"/>
      <c r="O58" s="171"/>
      <c r="P58" s="173"/>
      <c r="Q58" s="167"/>
      <c r="R58" s="188"/>
      <c r="S58" s="188"/>
      <c r="T58" s="188"/>
      <c r="U58" s="188"/>
    </row>
    <row r="59" spans="2:21" x14ac:dyDescent="0.15">
      <c r="H59" s="87"/>
      <c r="I59" s="87"/>
      <c r="J59" s="87"/>
      <c r="K59" s="87"/>
      <c r="L59" s="87"/>
      <c r="M59" s="87"/>
      <c r="N59" s="87"/>
      <c r="O59" s="87"/>
      <c r="P59" s="87"/>
      <c r="Q59" s="87"/>
      <c r="R59" s="87"/>
      <c r="S59" s="87"/>
      <c r="T59" s="87"/>
      <c r="U59" s="87"/>
    </row>
    <row r="60" spans="2:21" x14ac:dyDescent="0.15">
      <c r="H60" s="3"/>
      <c r="I60" s="3"/>
      <c r="J60" s="3"/>
      <c r="K60" s="3"/>
      <c r="L60" s="3"/>
      <c r="M60" s="3"/>
      <c r="N60" s="3"/>
      <c r="O60" s="87"/>
      <c r="P60" s="87"/>
      <c r="Q60" s="87"/>
      <c r="R60" s="87"/>
      <c r="S60" s="87"/>
      <c r="T60" s="87"/>
      <c r="U60" s="87"/>
    </row>
    <row r="61" spans="2:21" x14ac:dyDescent="0.15">
      <c r="H61" s="3"/>
      <c r="I61" s="3"/>
      <c r="J61" s="3"/>
      <c r="K61" s="3"/>
      <c r="L61" s="3"/>
      <c r="M61" s="3"/>
      <c r="Q61" s="3"/>
      <c r="R61" s="3"/>
      <c r="S61" s="3"/>
      <c r="T61" s="3"/>
      <c r="U61" s="3"/>
    </row>
  </sheetData>
  <mergeCells count="57">
    <mergeCell ref="O54:P54"/>
    <mergeCell ref="R55:U55"/>
    <mergeCell ref="R56:U56"/>
    <mergeCell ref="B4:B5"/>
    <mergeCell ref="F4:F5"/>
    <mergeCell ref="G4:G5"/>
    <mergeCell ref="I4:I5"/>
    <mergeCell ref="L4:L5"/>
    <mergeCell ref="M4:M5"/>
    <mergeCell ref="O4:P5"/>
    <mergeCell ref="T4:T5"/>
    <mergeCell ref="U4:U5"/>
    <mergeCell ref="O49:P49"/>
    <mergeCell ref="O50:P50"/>
    <mergeCell ref="O51:P51"/>
    <mergeCell ref="O52:P52"/>
    <mergeCell ref="O53:P53"/>
    <mergeCell ref="O42:P42"/>
    <mergeCell ref="O43:P43"/>
    <mergeCell ref="O44:P44"/>
    <mergeCell ref="O45:P45"/>
    <mergeCell ref="O48:P48"/>
    <mergeCell ref="O36:P36"/>
    <mergeCell ref="O37:P37"/>
    <mergeCell ref="O38:P38"/>
    <mergeCell ref="O39:P39"/>
    <mergeCell ref="O40:P40"/>
    <mergeCell ref="O31:P31"/>
    <mergeCell ref="O32:P32"/>
    <mergeCell ref="O33:P33"/>
    <mergeCell ref="O34:P34"/>
    <mergeCell ref="O35:P35"/>
    <mergeCell ref="O24:P24"/>
    <mergeCell ref="O27:P27"/>
    <mergeCell ref="O28:P28"/>
    <mergeCell ref="O29:P29"/>
    <mergeCell ref="O30:P30"/>
    <mergeCell ref="O19:P19"/>
    <mergeCell ref="O20:P20"/>
    <mergeCell ref="O21:P21"/>
    <mergeCell ref="O22:P22"/>
    <mergeCell ref="O23:P23"/>
    <mergeCell ref="O14:P14"/>
    <mergeCell ref="O15:P15"/>
    <mergeCell ref="O16:P16"/>
    <mergeCell ref="O17:P17"/>
    <mergeCell ref="O18:P18"/>
    <mergeCell ref="O9:P9"/>
    <mergeCell ref="O10:P10"/>
    <mergeCell ref="O11:P11"/>
    <mergeCell ref="O12:P12"/>
    <mergeCell ref="O13:P13"/>
    <mergeCell ref="B2:I2"/>
    <mergeCell ref="B3:E3"/>
    <mergeCell ref="O6:P6"/>
    <mergeCell ref="O7:P7"/>
    <mergeCell ref="O8:P8"/>
  </mergeCells>
  <phoneticPr fontId="3"/>
  <printOptions horizontalCentered="1"/>
  <pageMargins left="0.51181102362204722" right="0.51181102362204722" top="0.74803149606299213" bottom="0.55118110236220474" header="0.51181102362204722" footer="0.51181102362204722"/>
  <pageSetup paperSize="9" scale="95" fitToWidth="2"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showGridLines="0" view="pageBreakPreview" zoomScale="106" zoomScaleSheetLayoutView="106" workbookViewId="0">
      <selection activeCell="E16" sqref="E16"/>
    </sheetView>
  </sheetViews>
  <sheetFormatPr defaultRowHeight="12.9" x14ac:dyDescent="0.15"/>
  <cols>
    <col min="1" max="1" width="14.125" style="23" bestFit="1" customWidth="1"/>
    <col min="2" max="2" width="11.625" style="23" customWidth="1"/>
    <col min="3" max="9" width="11.375" style="23" customWidth="1"/>
    <col min="10" max="10" width="9" style="23" customWidth="1"/>
    <col min="11" max="16384" width="9" style="23"/>
  </cols>
  <sheetData>
    <row r="2" spans="1:9" ht="28.55" customHeight="1" x14ac:dyDescent="0.2">
      <c r="A2" s="88"/>
      <c r="B2" s="320" t="s">
        <v>432</v>
      </c>
      <c r="C2" s="320"/>
      <c r="D2" s="320"/>
      <c r="E2" s="320"/>
      <c r="F2" s="320"/>
      <c r="G2" s="320"/>
      <c r="H2" s="320"/>
      <c r="I2" s="320"/>
    </row>
    <row r="3" spans="1:9" ht="13.6" customHeight="1" x14ac:dyDescent="0.15">
      <c r="B3" s="365" t="s">
        <v>168</v>
      </c>
      <c r="C3" s="408" t="s">
        <v>317</v>
      </c>
      <c r="D3" s="408" t="s">
        <v>320</v>
      </c>
      <c r="E3" s="408" t="s">
        <v>321</v>
      </c>
      <c r="F3" s="408" t="s">
        <v>322</v>
      </c>
      <c r="G3" s="409" t="s">
        <v>128</v>
      </c>
      <c r="H3" s="406" t="s">
        <v>173</v>
      </c>
      <c r="I3" s="407"/>
    </row>
    <row r="4" spans="1:9" ht="24.45" x14ac:dyDescent="0.15">
      <c r="B4" s="366"/>
      <c r="C4" s="373"/>
      <c r="D4" s="373"/>
      <c r="E4" s="373"/>
      <c r="F4" s="373"/>
      <c r="G4" s="357"/>
      <c r="H4" s="144" t="s">
        <v>323</v>
      </c>
      <c r="I4" s="195" t="s">
        <v>181</v>
      </c>
    </row>
    <row r="5" spans="1:9" x14ac:dyDescent="0.15">
      <c r="B5" s="91" t="s">
        <v>91</v>
      </c>
      <c r="C5" s="190">
        <v>103552</v>
      </c>
      <c r="D5" s="192">
        <v>36383</v>
      </c>
      <c r="E5" s="192">
        <v>9659</v>
      </c>
      <c r="F5" s="192">
        <v>996</v>
      </c>
      <c r="G5" s="192">
        <v>37383</v>
      </c>
      <c r="H5" s="193">
        <v>265.5</v>
      </c>
      <c r="I5" s="125">
        <v>27.4</v>
      </c>
    </row>
    <row r="6" spans="1:9" x14ac:dyDescent="0.15">
      <c r="B6" s="93">
        <v>27</v>
      </c>
      <c r="C6" s="190">
        <v>112807</v>
      </c>
      <c r="D6" s="192">
        <v>40829</v>
      </c>
      <c r="E6" s="192">
        <v>9792</v>
      </c>
      <c r="F6" s="192">
        <v>1056</v>
      </c>
      <c r="G6" s="192">
        <v>40657</v>
      </c>
      <c r="H6" s="193">
        <v>239.8</v>
      </c>
      <c r="I6" s="125">
        <v>25.9</v>
      </c>
    </row>
    <row r="7" spans="1:9" x14ac:dyDescent="0.15">
      <c r="B7" s="93">
        <v>28</v>
      </c>
      <c r="C7" s="190">
        <v>114909</v>
      </c>
      <c r="D7" s="192">
        <v>43324</v>
      </c>
      <c r="E7" s="192">
        <v>9655</v>
      </c>
      <c r="F7" s="192">
        <v>1106</v>
      </c>
      <c r="G7" s="192">
        <v>54404</v>
      </c>
      <c r="H7" s="193">
        <v>222.9</v>
      </c>
      <c r="I7" s="125">
        <v>25.5</v>
      </c>
    </row>
    <row r="8" spans="1:9" x14ac:dyDescent="0.15">
      <c r="B8" s="93">
        <v>29</v>
      </c>
      <c r="C8" s="190">
        <v>118495</v>
      </c>
      <c r="D8" s="192">
        <v>41781</v>
      </c>
      <c r="E8" s="192">
        <v>9308</v>
      </c>
      <c r="F8" s="192">
        <v>1032</v>
      </c>
      <c r="G8" s="192">
        <v>41539</v>
      </c>
      <c r="H8" s="193">
        <v>222.8</v>
      </c>
      <c r="I8" s="125">
        <v>24.7</v>
      </c>
    </row>
    <row r="9" spans="1:9" x14ac:dyDescent="0.15">
      <c r="B9" s="94">
        <v>30</v>
      </c>
      <c r="C9" s="191">
        <v>114909</v>
      </c>
      <c r="D9" s="191">
        <v>34434</v>
      </c>
      <c r="E9" s="191">
        <v>8203</v>
      </c>
      <c r="F9" s="191">
        <v>924</v>
      </c>
      <c r="G9" s="191">
        <v>37431</v>
      </c>
      <c r="H9" s="194">
        <v>238.2</v>
      </c>
      <c r="I9" s="141">
        <v>26.8</v>
      </c>
    </row>
    <row r="10" spans="1:9" x14ac:dyDescent="0.15">
      <c r="B10" s="90" t="s">
        <v>166</v>
      </c>
      <c r="C10" s="90"/>
      <c r="D10" s="90"/>
      <c r="E10" s="90"/>
      <c r="F10" s="90"/>
      <c r="G10" s="90"/>
      <c r="H10" s="90"/>
      <c r="I10" s="90"/>
    </row>
    <row r="11" spans="1:9" ht="10.050000000000001" customHeight="1" x14ac:dyDescent="0.15"/>
    <row r="12" spans="1:9" ht="10.050000000000001" customHeight="1" x14ac:dyDescent="0.15"/>
    <row r="13" spans="1:9" ht="10.050000000000001" customHeight="1" x14ac:dyDescent="0.15"/>
    <row r="14" spans="1:9" ht="10.050000000000001" customHeight="1" x14ac:dyDescent="0.15"/>
  </sheetData>
  <mergeCells count="8">
    <mergeCell ref="B2:I2"/>
    <mergeCell ref="H3:I3"/>
    <mergeCell ref="B3:B4"/>
    <mergeCell ref="C3:C4"/>
    <mergeCell ref="D3:D4"/>
    <mergeCell ref="E3:E4"/>
    <mergeCell ref="F3:F4"/>
    <mergeCell ref="G3:G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view="pageBreakPreview" zoomScaleNormal="100" zoomScaleSheetLayoutView="100" workbookViewId="0">
      <selection activeCell="A29" sqref="A29"/>
    </sheetView>
  </sheetViews>
  <sheetFormatPr defaultRowHeight="12.9" x14ac:dyDescent="0.15"/>
  <cols>
    <col min="1" max="1" width="14.125" style="23" bestFit="1" customWidth="1"/>
    <col min="2" max="2" width="11.625" style="23" customWidth="1"/>
    <col min="3" max="7" width="11.875" style="23" customWidth="1"/>
    <col min="8" max="8" width="2.375" style="23" customWidth="1"/>
    <col min="9" max="9" width="13.875" style="23" bestFit="1" customWidth="1"/>
    <col min="10" max="10" width="4.375" style="23" customWidth="1"/>
    <col min="11" max="11" width="9" style="23" customWidth="1"/>
    <col min="12" max="16384" width="9" style="23"/>
  </cols>
  <sheetData>
    <row r="2" spans="1:10" ht="28.55" customHeight="1" x14ac:dyDescent="0.2">
      <c r="A2" s="88"/>
      <c r="B2" s="320" t="s">
        <v>481</v>
      </c>
      <c r="C2" s="320"/>
      <c r="D2" s="320"/>
      <c r="E2" s="320"/>
      <c r="F2" s="320"/>
      <c r="G2" s="320"/>
      <c r="H2" s="320"/>
      <c r="I2" s="320"/>
      <c r="J2" s="320"/>
    </row>
    <row r="3" spans="1:10" x14ac:dyDescent="0.15">
      <c r="B3" s="365" t="s">
        <v>168</v>
      </c>
      <c r="C3" s="370" t="s">
        <v>325</v>
      </c>
      <c r="D3" s="379"/>
      <c r="E3" s="370" t="s">
        <v>328</v>
      </c>
      <c r="F3" s="379"/>
      <c r="G3" s="410" t="s">
        <v>204</v>
      </c>
      <c r="H3" s="380" t="s">
        <v>329</v>
      </c>
      <c r="I3" s="381"/>
      <c r="J3" s="381"/>
    </row>
    <row r="4" spans="1:10" x14ac:dyDescent="0.15">
      <c r="B4" s="366"/>
      <c r="C4" s="99" t="s">
        <v>331</v>
      </c>
      <c r="D4" s="99" t="s">
        <v>149</v>
      </c>
      <c r="E4" s="99" t="s">
        <v>331</v>
      </c>
      <c r="F4" s="99" t="s">
        <v>149</v>
      </c>
      <c r="G4" s="368"/>
      <c r="H4" s="349"/>
      <c r="I4" s="350"/>
      <c r="J4" s="350"/>
    </row>
    <row r="5" spans="1:10" ht="14.95" customHeight="1" x14ac:dyDescent="0.15">
      <c r="B5" s="354" t="s">
        <v>91</v>
      </c>
      <c r="C5" s="411">
        <v>106</v>
      </c>
      <c r="D5" s="413">
        <v>62</v>
      </c>
      <c r="E5" s="415">
        <v>1122</v>
      </c>
      <c r="F5" s="413">
        <v>62</v>
      </c>
      <c r="G5" s="413" t="s">
        <v>3</v>
      </c>
      <c r="H5" s="125"/>
      <c r="I5" s="264" t="s">
        <v>334</v>
      </c>
      <c r="J5" s="265" t="s">
        <v>3</v>
      </c>
    </row>
    <row r="6" spans="1:10" ht="14.95" customHeight="1" x14ac:dyDescent="0.15">
      <c r="B6" s="354"/>
      <c r="C6" s="412"/>
      <c r="D6" s="414"/>
      <c r="E6" s="416"/>
      <c r="F6" s="414"/>
      <c r="G6" s="414"/>
      <c r="H6" s="125"/>
      <c r="I6" s="113" t="s">
        <v>262</v>
      </c>
      <c r="J6" s="266" t="s">
        <v>3</v>
      </c>
    </row>
    <row r="7" spans="1:10" ht="14.95" customHeight="1" x14ac:dyDescent="0.15">
      <c r="B7" s="417">
        <v>27</v>
      </c>
      <c r="C7" s="412">
        <v>106</v>
      </c>
      <c r="D7" s="414">
        <v>61</v>
      </c>
      <c r="E7" s="416">
        <v>1122</v>
      </c>
      <c r="F7" s="414">
        <v>61</v>
      </c>
      <c r="G7" s="414" t="s">
        <v>3</v>
      </c>
      <c r="H7" s="125"/>
      <c r="I7" s="264" t="s">
        <v>334</v>
      </c>
      <c r="J7" s="266" t="s">
        <v>3</v>
      </c>
    </row>
    <row r="8" spans="1:10" ht="14.95" customHeight="1" x14ac:dyDescent="0.15">
      <c r="B8" s="354"/>
      <c r="C8" s="412"/>
      <c r="D8" s="414"/>
      <c r="E8" s="416"/>
      <c r="F8" s="414"/>
      <c r="G8" s="414"/>
      <c r="H8" s="125"/>
      <c r="I8" s="113" t="s">
        <v>262</v>
      </c>
      <c r="J8" s="266" t="s">
        <v>3</v>
      </c>
    </row>
    <row r="9" spans="1:10" ht="14.95" customHeight="1" x14ac:dyDescent="0.15">
      <c r="B9" s="418">
        <v>28</v>
      </c>
      <c r="C9" s="419">
        <v>103</v>
      </c>
      <c r="D9" s="414">
        <v>57</v>
      </c>
      <c r="E9" s="416">
        <v>1069</v>
      </c>
      <c r="F9" s="414">
        <v>57</v>
      </c>
      <c r="G9" s="414" t="s">
        <v>3</v>
      </c>
      <c r="H9" s="125"/>
      <c r="I9" s="264" t="s">
        <v>334</v>
      </c>
      <c r="J9" s="266" t="s">
        <v>3</v>
      </c>
    </row>
    <row r="10" spans="1:10" ht="14.95" customHeight="1" x14ac:dyDescent="0.15">
      <c r="B10" s="394"/>
      <c r="C10" s="419"/>
      <c r="D10" s="414"/>
      <c r="E10" s="416"/>
      <c r="F10" s="414"/>
      <c r="G10" s="414"/>
      <c r="H10" s="125"/>
      <c r="I10" s="113" t="s">
        <v>262</v>
      </c>
      <c r="J10" s="266" t="s">
        <v>3</v>
      </c>
    </row>
    <row r="11" spans="1:10" ht="14.95" customHeight="1" x14ac:dyDescent="0.15">
      <c r="B11" s="417">
        <v>29</v>
      </c>
      <c r="C11" s="412">
        <v>101</v>
      </c>
      <c r="D11" s="414">
        <v>57</v>
      </c>
      <c r="E11" s="416">
        <v>1054</v>
      </c>
      <c r="F11" s="414">
        <v>57</v>
      </c>
      <c r="G11" s="414" t="s">
        <v>3</v>
      </c>
      <c r="H11" s="125"/>
      <c r="I11" s="264" t="s">
        <v>334</v>
      </c>
      <c r="J11" s="266" t="s">
        <v>3</v>
      </c>
    </row>
    <row r="12" spans="1:10" ht="14.95" customHeight="1" x14ac:dyDescent="0.15">
      <c r="B12" s="354"/>
      <c r="C12" s="412"/>
      <c r="D12" s="414"/>
      <c r="E12" s="416"/>
      <c r="F12" s="414"/>
      <c r="G12" s="414"/>
      <c r="H12" s="125"/>
      <c r="I12" s="113" t="s">
        <v>38</v>
      </c>
      <c r="J12" s="266" t="s">
        <v>3</v>
      </c>
    </row>
    <row r="13" spans="1:10" ht="14.95" customHeight="1" x14ac:dyDescent="0.15">
      <c r="B13" s="417">
        <v>30</v>
      </c>
      <c r="C13" s="412">
        <v>99</v>
      </c>
      <c r="D13" s="414">
        <v>56</v>
      </c>
      <c r="E13" s="416">
        <v>1052</v>
      </c>
      <c r="F13" s="414">
        <v>56</v>
      </c>
      <c r="G13" s="414" t="s">
        <v>3</v>
      </c>
      <c r="H13" s="125"/>
      <c r="I13" s="113" t="s">
        <v>334</v>
      </c>
      <c r="J13" s="266" t="s">
        <v>3</v>
      </c>
    </row>
    <row r="14" spans="1:10" ht="14.95" customHeight="1" x14ac:dyDescent="0.15">
      <c r="B14" s="420"/>
      <c r="C14" s="421"/>
      <c r="D14" s="422"/>
      <c r="E14" s="423"/>
      <c r="F14" s="422"/>
      <c r="G14" s="422"/>
      <c r="H14" s="141"/>
      <c r="I14" s="160" t="s">
        <v>38</v>
      </c>
      <c r="J14" s="267" t="s">
        <v>3</v>
      </c>
    </row>
    <row r="15" spans="1:10" ht="14.95" customHeight="1" x14ac:dyDescent="0.15">
      <c r="B15" s="376" t="s">
        <v>166</v>
      </c>
      <c r="C15" s="376"/>
      <c r="D15" s="376"/>
      <c r="E15" s="87"/>
      <c r="F15" s="87"/>
      <c r="G15" s="87"/>
      <c r="H15" s="8"/>
      <c r="I15" s="87"/>
      <c r="J15" s="87"/>
    </row>
    <row r="16" spans="1:10" ht="14.95" customHeight="1" x14ac:dyDescent="0.15"/>
    <row r="17" ht="12.75" customHeight="1" x14ac:dyDescent="0.15"/>
  </sheetData>
  <mergeCells count="37">
    <mergeCell ref="G11:G12"/>
    <mergeCell ref="B13:B14"/>
    <mergeCell ref="C13:C14"/>
    <mergeCell ref="D13:D14"/>
    <mergeCell ref="E13:E14"/>
    <mergeCell ref="F13:F14"/>
    <mergeCell ref="G13:G14"/>
    <mergeCell ref="B11:B12"/>
    <mergeCell ref="C11:C12"/>
    <mergeCell ref="D11:D12"/>
    <mergeCell ref="E11:E12"/>
    <mergeCell ref="F11:F12"/>
    <mergeCell ref="E7:E8"/>
    <mergeCell ref="F7:F8"/>
    <mergeCell ref="G7:G8"/>
    <mergeCell ref="B9:B10"/>
    <mergeCell ref="C9:C10"/>
    <mergeCell ref="D9:D10"/>
    <mergeCell ref="E9:E10"/>
    <mergeCell ref="F9:F10"/>
    <mergeCell ref="G9:G10"/>
    <mergeCell ref="B2:J2"/>
    <mergeCell ref="C3:D3"/>
    <mergeCell ref="E3:F3"/>
    <mergeCell ref="B15:D15"/>
    <mergeCell ref="B3:B4"/>
    <mergeCell ref="G3:G4"/>
    <mergeCell ref="H3:J4"/>
    <mergeCell ref="B5:B6"/>
    <mergeCell ref="C5:C6"/>
    <mergeCell ref="D5:D6"/>
    <mergeCell ref="E5:E6"/>
    <mergeCell ref="F5:F6"/>
    <mergeCell ref="G5:G6"/>
    <mergeCell ref="B7:B8"/>
    <mergeCell ref="C7:C8"/>
    <mergeCell ref="D7:D8"/>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11運輸・通信</vt:lpstr>
      <vt:lpstr>106</vt:lpstr>
      <vt:lpstr>107</vt:lpstr>
      <vt:lpstr>107-2</vt:lpstr>
      <vt:lpstr>107-3</vt:lpstr>
      <vt:lpstr>108(1)</vt:lpstr>
      <vt:lpstr>108(2)</vt:lpstr>
      <vt:lpstr>109</vt:lpstr>
      <vt:lpstr>110</vt:lpstr>
      <vt:lpstr>111 </vt:lpstr>
      <vt:lpstr>112</vt:lpstr>
      <vt:lpstr>113</vt:lpstr>
      <vt:lpstr>114</vt:lpstr>
      <vt:lpstr>115</vt:lpstr>
      <vt:lpstr>116(1)</vt:lpstr>
      <vt:lpstr>116(2)</vt:lpstr>
      <vt:lpstr>117 </vt:lpstr>
      <vt:lpstr>118</vt:lpstr>
      <vt:lpstr>'106'!Print_Area</vt:lpstr>
      <vt:lpstr>'107'!Print_Area</vt:lpstr>
      <vt:lpstr>'107-2'!Print_Area</vt:lpstr>
      <vt:lpstr>'107-3'!Print_Area</vt:lpstr>
      <vt:lpstr>'108(1)'!Print_Area</vt:lpstr>
      <vt:lpstr>'108(2)'!Print_Area</vt:lpstr>
      <vt:lpstr>'109'!Print_Area</vt:lpstr>
      <vt:lpstr>'110'!Print_Area</vt:lpstr>
      <vt:lpstr>'111 '!Print_Area</vt:lpstr>
      <vt:lpstr>'112'!Print_Area</vt:lpstr>
      <vt:lpstr>'113'!Print_Area</vt:lpstr>
      <vt:lpstr>'114'!Print_Area</vt:lpstr>
      <vt:lpstr>'115'!Print_Area</vt:lpstr>
      <vt:lpstr>'116(1)'!Print_Area</vt:lpstr>
      <vt:lpstr>'116(2)'!Print_Area</vt:lpstr>
      <vt:lpstr>'117 '!Print_Area</vt:lpstr>
      <vt:lpstr>'118'!Print_Area</vt:lpstr>
      <vt:lpstr>'11運輸・通信'!Print_Area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2021-04-30T06:59:36Z</cp:lastPrinted>
  <dcterms:created xsi:type="dcterms:W3CDTF">2019-11-02T04:49:44Z</dcterms:created>
  <dcterms:modified xsi:type="dcterms:W3CDTF">2021-04-30T07:03:23Z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2021-02-04T02:13:22Z</vt:filetime>
  </property>
</Properties>
</file>