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60" yWindow="1140" windowWidth="17940" windowHeight="8355"/>
  </bookViews>
  <sheets>
    <sheet name="Sheet1" sheetId="1" r:id="rId1"/>
  </sheets>
  <calcPr calcId="125725"/>
</workbook>
</file>

<file path=xl/calcChain.xml><?xml version="1.0" encoding="utf-8"?>
<calcChain xmlns="http://schemas.openxmlformats.org/spreadsheetml/2006/main">
  <c r="S7" i="1"/>
  <c r="S8"/>
  <c r="S9"/>
  <c r="S10"/>
  <c r="S11"/>
  <c r="S12"/>
  <c r="S13"/>
  <c r="S14"/>
  <c r="S15"/>
  <c r="S16"/>
  <c r="S17"/>
  <c r="S18"/>
  <c r="S19"/>
  <c r="S20"/>
  <c r="S21"/>
  <c r="S22"/>
  <c r="S23"/>
  <c r="S24"/>
  <c r="F6"/>
  <c r="L24"/>
  <c r="N24" s="1"/>
  <c r="L23"/>
  <c r="N23" s="1"/>
  <c r="L22"/>
  <c r="N22" s="1"/>
  <c r="L21"/>
  <c r="N21" s="1"/>
  <c r="L20"/>
  <c r="N20" s="1"/>
  <c r="L19"/>
  <c r="N19" s="1"/>
  <c r="L18"/>
  <c r="N18" s="1"/>
  <c r="L17"/>
  <c r="N17" s="1"/>
  <c r="L16"/>
  <c r="N16" s="1"/>
  <c r="L15"/>
  <c r="N15" s="1"/>
  <c r="L14"/>
  <c r="N14" s="1"/>
  <c r="L13"/>
  <c r="N13" s="1"/>
  <c r="L12"/>
  <c r="N12" s="1"/>
  <c r="L11"/>
  <c r="N11" s="1"/>
  <c r="L10"/>
  <c r="N10" s="1"/>
  <c r="L9"/>
  <c r="N9" s="1"/>
  <c r="L8"/>
  <c r="N8" s="1"/>
  <c r="D7"/>
  <c r="F7" s="1"/>
  <c r="J24"/>
  <c r="J23"/>
  <c r="J22"/>
  <c r="J21"/>
  <c r="J20"/>
  <c r="J19"/>
  <c r="J18"/>
  <c r="J17"/>
  <c r="J16"/>
  <c r="J15"/>
  <c r="J14"/>
  <c r="J13"/>
  <c r="J12"/>
  <c r="J11"/>
  <c r="J10"/>
  <c r="J9"/>
  <c r="H7"/>
  <c r="F24"/>
  <c r="F23"/>
  <c r="F22"/>
  <c r="F21"/>
  <c r="F20"/>
  <c r="F19"/>
  <c r="F18"/>
  <c r="F17"/>
  <c r="F16"/>
  <c r="F15"/>
  <c r="F14"/>
  <c r="F13"/>
  <c r="F12"/>
  <c r="F11"/>
  <c r="F10"/>
  <c r="F9"/>
  <c r="F8"/>
  <c r="G24"/>
  <c r="L7" l="1"/>
  <c r="N7" s="1"/>
  <c r="J8"/>
  <c r="G7"/>
  <c r="G8"/>
  <c r="G9"/>
  <c r="G10"/>
  <c r="G11"/>
  <c r="G12"/>
  <c r="G13"/>
  <c r="G14"/>
  <c r="G15"/>
  <c r="G16"/>
  <c r="G17"/>
  <c r="G18"/>
  <c r="G19"/>
  <c r="G20"/>
  <c r="G21"/>
  <c r="G22"/>
  <c r="G23"/>
  <c r="K24" l="1"/>
  <c r="K23"/>
  <c r="K22"/>
  <c r="K21"/>
  <c r="K20"/>
  <c r="K19"/>
  <c r="K18"/>
  <c r="K17"/>
  <c r="K16"/>
  <c r="K15"/>
  <c r="K14"/>
  <c r="K13"/>
  <c r="K12"/>
  <c r="K11"/>
  <c r="K10"/>
  <c r="K9"/>
  <c r="K7"/>
  <c r="J7"/>
  <c r="K8"/>
</calcChain>
</file>

<file path=xl/sharedStrings.xml><?xml version="1.0" encoding="utf-8"?>
<sst xmlns="http://schemas.openxmlformats.org/spreadsheetml/2006/main" count="64" uniqueCount="40">
  <si>
    <t>産業大分類</t>
    <rPh sb="0" eb="2">
      <t>サンギョウ</t>
    </rPh>
    <rPh sb="2" eb="5">
      <t>ダイブンルイ</t>
    </rPh>
    <phoneticPr fontId="6"/>
  </si>
  <si>
    <t>事業所数</t>
    <rPh sb="0" eb="3">
      <t>ジギョウショ</t>
    </rPh>
    <rPh sb="3" eb="4">
      <t>スウ</t>
    </rPh>
    <phoneticPr fontId="6"/>
  </si>
  <si>
    <t>従業者数</t>
    <rPh sb="0" eb="3">
      <t>ジュウギョウシャ</t>
    </rPh>
    <rPh sb="3" eb="4">
      <t>スウ</t>
    </rPh>
    <phoneticPr fontId="6"/>
  </si>
  <si>
    <t>増減率
（％）</t>
    <rPh sb="0" eb="3">
      <t>ゾウゲンリツ</t>
    </rPh>
    <phoneticPr fontId="6"/>
  </si>
  <si>
    <t>鉱業，採石業，砂利採取業</t>
    <rPh sb="3" eb="5">
      <t>サイセキ</t>
    </rPh>
    <rPh sb="5" eb="6">
      <t>ギョウ</t>
    </rPh>
    <rPh sb="7" eb="9">
      <t>ジャリ</t>
    </rPh>
    <rPh sb="9" eb="11">
      <t>サイシュ</t>
    </rPh>
    <rPh sb="11" eb="12">
      <t>ギョウ</t>
    </rPh>
    <phoneticPr fontId="6"/>
  </si>
  <si>
    <t>建設業</t>
  </si>
  <si>
    <t>製造業</t>
  </si>
  <si>
    <t>電気・ガス・熱供給・水道業</t>
  </si>
  <si>
    <t>情報通信業</t>
  </si>
  <si>
    <t>運輸業，郵便業</t>
    <rPh sb="4" eb="6">
      <t>ユウビン</t>
    </rPh>
    <rPh sb="6" eb="7">
      <t>ギョウ</t>
    </rPh>
    <phoneticPr fontId="6"/>
  </si>
  <si>
    <t>卸売業，小売業</t>
    <rPh sb="2" eb="3">
      <t>ギョウ</t>
    </rPh>
    <phoneticPr fontId="6"/>
  </si>
  <si>
    <t>金融業，保険業</t>
    <rPh sb="2" eb="3">
      <t>ギョウ</t>
    </rPh>
    <phoneticPr fontId="6"/>
  </si>
  <si>
    <t>不動産業，物品賃貸業</t>
    <rPh sb="5" eb="7">
      <t>ブッピン</t>
    </rPh>
    <rPh sb="7" eb="9">
      <t>チンタイ</t>
    </rPh>
    <rPh sb="9" eb="10">
      <t>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</si>
  <si>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</si>
  <si>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</si>
  <si>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</si>
  <si>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</si>
  <si>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</si>
  <si>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8">
      <t>ジギョウ</t>
    </rPh>
    <phoneticPr fontId="6"/>
  </si>
  <si>
    <t>サービス業（他に分類されないもの）</t>
  </si>
  <si>
    <t>総計</t>
    <rPh sb="0" eb="2">
      <t>ソウケイ</t>
    </rPh>
    <phoneticPr fontId="3"/>
  </si>
  <si>
    <t>合計</t>
    <rPh sb="0" eb="2">
      <t>ゴウケイ</t>
    </rPh>
    <phoneticPr fontId="6"/>
  </si>
  <si>
    <t>農林漁業（個人経営を除く）</t>
    <rPh sb="0" eb="2">
      <t>ノウリン</t>
    </rPh>
    <rPh sb="2" eb="4">
      <t>ギョギョウ</t>
    </rPh>
    <rPh sb="5" eb="7">
      <t>コジン</t>
    </rPh>
    <rPh sb="7" eb="9">
      <t>ケイエイ</t>
    </rPh>
    <rPh sb="10" eb="11">
      <t>ノゾ</t>
    </rPh>
    <phoneticPr fontId="6"/>
  </si>
  <si>
    <t>21年</t>
    <rPh sb="2" eb="3">
      <t>ネン</t>
    </rPh>
    <phoneticPr fontId="6"/>
  </si>
  <si>
    <t>24年</t>
    <rPh sb="2" eb="3">
      <t>ネン</t>
    </rPh>
    <phoneticPr fontId="6"/>
  </si>
  <si>
    <t>全体に
占める
割合
（％）</t>
    <rPh sb="0" eb="2">
      <t>ゼンタイ</t>
    </rPh>
    <rPh sb="4" eb="5">
      <t>シ</t>
    </rPh>
    <rPh sb="8" eb="10">
      <t>ワリアイ</t>
    </rPh>
    <phoneticPr fontId="6"/>
  </si>
  <si>
    <t>増減</t>
    <rPh sb="0" eb="2">
      <t>ゾウゲン</t>
    </rPh>
    <phoneticPr fontId="6"/>
  </si>
  <si>
    <t>21年
(人）</t>
    <rPh sb="2" eb="3">
      <t>ネン</t>
    </rPh>
    <rPh sb="5" eb="6">
      <t>ニン</t>
    </rPh>
    <phoneticPr fontId="6"/>
  </si>
  <si>
    <t>24年
（人）</t>
    <rPh sb="2" eb="3">
      <t>ネン</t>
    </rPh>
    <rPh sb="5" eb="6">
      <t>ニン</t>
    </rPh>
    <phoneticPr fontId="6"/>
  </si>
  <si>
    <t>　　　　-</t>
    <phoneticPr fontId="3"/>
  </si>
  <si>
    <t>…</t>
    <phoneticPr fontId="3"/>
  </si>
  <si>
    <t>24年
（百万円）</t>
    <rPh sb="2" eb="3">
      <t>ネン</t>
    </rPh>
    <rPh sb="5" eb="6">
      <t>ヒャク</t>
    </rPh>
    <rPh sb="6" eb="8">
      <t>マンエン</t>
    </rPh>
    <phoneticPr fontId="3"/>
  </si>
  <si>
    <t>売上高</t>
    <rPh sb="0" eb="3">
      <t>ウリアゲダカ</t>
    </rPh>
    <phoneticPr fontId="3"/>
  </si>
  <si>
    <t>付加価値額</t>
    <rPh sb="0" eb="2">
      <t>フカ</t>
    </rPh>
    <rPh sb="2" eb="4">
      <t>カチ</t>
    </rPh>
    <rPh sb="4" eb="5">
      <t>ガク</t>
    </rPh>
    <phoneticPr fontId="3"/>
  </si>
  <si>
    <t>１事業所当たり
従業者数（人）</t>
    <rPh sb="1" eb="4">
      <t>ジギョウショ</t>
    </rPh>
    <rPh sb="4" eb="5">
      <t>ア</t>
    </rPh>
    <rPh sb="8" eb="11">
      <t>ジュウギョウシャ</t>
    </rPh>
    <rPh sb="11" eb="12">
      <t>スウ</t>
    </rPh>
    <rPh sb="13" eb="14">
      <t>ニン</t>
    </rPh>
    <phoneticPr fontId="3"/>
  </si>
  <si>
    <t>注：産業別の「事業所数」，「従業者数」，「１事業所当たり従業者数」，「売上高」及び「付加価値額」は必要な事項の数値が得られた事業所を対象として集計しました。</t>
    <rPh sb="0" eb="1">
      <t>チュウ</t>
    </rPh>
    <rPh sb="2" eb="5">
      <t>サンギョウベツ</t>
    </rPh>
    <rPh sb="7" eb="10">
      <t>ジギョウショ</t>
    </rPh>
    <rPh sb="10" eb="11">
      <t>スウ</t>
    </rPh>
    <rPh sb="14" eb="17">
      <t>ジュウギョウシャ</t>
    </rPh>
    <rPh sb="17" eb="18">
      <t>スウ</t>
    </rPh>
    <rPh sb="22" eb="25">
      <t>ジギョウショ</t>
    </rPh>
    <rPh sb="25" eb="26">
      <t>ア</t>
    </rPh>
    <rPh sb="28" eb="31">
      <t>ジュウギョウシャ</t>
    </rPh>
    <rPh sb="31" eb="32">
      <t>スウ</t>
    </rPh>
    <rPh sb="35" eb="38">
      <t>ウリアゲダカ</t>
    </rPh>
    <rPh sb="39" eb="40">
      <t>オヨ</t>
    </rPh>
    <rPh sb="42" eb="44">
      <t>フカ</t>
    </rPh>
    <rPh sb="44" eb="46">
      <t>カチ</t>
    </rPh>
    <rPh sb="46" eb="47">
      <t>ガク</t>
    </rPh>
    <rPh sb="49" eb="51">
      <t>ヒツヨウ</t>
    </rPh>
    <rPh sb="52" eb="54">
      <t>ジコウ</t>
    </rPh>
    <rPh sb="55" eb="57">
      <t>スウチ</t>
    </rPh>
    <rPh sb="58" eb="59">
      <t>エ</t>
    </rPh>
    <rPh sb="62" eb="65">
      <t>ジギョウショ</t>
    </rPh>
    <rPh sb="66" eb="68">
      <t>タイショウ</t>
    </rPh>
    <rPh sb="71" eb="73">
      <t>シュウケイ</t>
    </rPh>
    <phoneticPr fontId="3"/>
  </si>
  <si>
    <t xml:space="preserve"> 　 該当数字がないもの及び分母が０のため計算できないものは「－」で表しています。 </t>
    <phoneticPr fontId="3"/>
  </si>
  <si>
    <t xml:space="preserve">    事業所単位の把握ができない一部の産業（ネットワーク型産業） ※ については「…」で表しています。 </t>
    <phoneticPr fontId="3"/>
  </si>
  <si>
    <t>表１　産業大分類別事業所数，従業者数，売上高及び付加価値額</t>
    <rPh sb="0" eb="1">
      <t>ヒョウ</t>
    </rPh>
    <rPh sb="3" eb="5">
      <t>サンギョウ</t>
    </rPh>
    <rPh sb="5" eb="8">
      <t>ダイブンルイ</t>
    </rPh>
    <rPh sb="8" eb="9">
      <t>ベツ</t>
    </rPh>
    <rPh sb="9" eb="12">
      <t>ジギョウショ</t>
    </rPh>
    <rPh sb="12" eb="13">
      <t>スウ</t>
    </rPh>
    <rPh sb="14" eb="17">
      <t>ジュウギョウシャ</t>
    </rPh>
    <rPh sb="17" eb="18">
      <t>スウ</t>
    </rPh>
    <rPh sb="19" eb="22">
      <t>ウリアゲダカ</t>
    </rPh>
    <rPh sb="22" eb="23">
      <t>オヨ</t>
    </rPh>
    <rPh sb="24" eb="26">
      <t>フカ</t>
    </rPh>
    <rPh sb="26" eb="28">
      <t>カチ</t>
    </rPh>
    <rPh sb="28" eb="29">
      <t>ガク</t>
    </rPh>
    <phoneticPr fontId="6"/>
  </si>
  <si>
    <t xml:space="preserve">    事業所単位の付加価値額は，企業単位で把握した付加価値額を事業従事者数により傘下事業所にあん分することにより，全産業について集計しました。 </t>
  </si>
</sst>
</file>

<file path=xl/styles.xml><?xml version="1.0" encoding="utf-8"?>
<styleSheet xmlns="http://schemas.openxmlformats.org/spreadsheetml/2006/main">
  <numFmts count="6">
    <numFmt numFmtId="176" formatCode="#,##0_ ;[Red]\-#,##0\ "/>
    <numFmt numFmtId="177" formatCode="#,##0.0;&quot;△ &quot;#,##0.0"/>
    <numFmt numFmtId="178" formatCode="#,##0_);[Red]\(#,##0\)"/>
    <numFmt numFmtId="179" formatCode="#,##0_ "/>
    <numFmt numFmtId="180" formatCode="#,##0.0;&quot;▲ &quot;#,##0.0"/>
    <numFmt numFmtId="181" formatCode="0.0;&quot;▲ &quot;0.0"/>
  </numFmts>
  <fonts count="9">
    <font>
      <sz val="11"/>
      <color theme="1"/>
      <name val="ＭＳ Ｐゴシック"/>
      <family val="2"/>
      <charset val="128"/>
      <scheme val="minor"/>
    </font>
    <font>
      <sz val="11"/>
      <color theme="1"/>
      <name val="ＭＳ Ｐゴシック"/>
      <family val="2"/>
      <charset val="128"/>
      <scheme val="minor"/>
    </font>
    <font>
      <sz val="14"/>
      <name val="ＭＳ ゴシック"/>
      <family val="3"/>
      <charset val="128"/>
    </font>
    <font>
      <sz val="6"/>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0"/>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79">
    <xf numFmtId="0" fontId="0" fillId="0" borderId="0" xfId="0">
      <alignment vertical="center"/>
    </xf>
    <xf numFmtId="0" fontId="2" fillId="0" borderId="0" xfId="0" applyFont="1" applyFill="1" applyAlignment="1"/>
    <xf numFmtId="0" fontId="5" fillId="0" borderId="0" xfId="2" applyFont="1" applyFill="1" applyAlignment="1">
      <alignment horizontal="distributed" vertical="center"/>
    </xf>
    <xf numFmtId="0" fontId="5" fillId="0" borderId="0" xfId="2" applyFont="1" applyFill="1" applyAlignment="1">
      <alignment horizontal="right" vertical="center"/>
    </xf>
    <xf numFmtId="0" fontId="5" fillId="0" borderId="0" xfId="2" applyFont="1" applyFill="1" applyAlignment="1">
      <alignment vertical="center"/>
    </xf>
    <xf numFmtId="179" fontId="5" fillId="0" borderId="0" xfId="2" applyNumberFormat="1" applyFont="1" applyFill="1" applyAlignment="1">
      <alignment horizontal="right" vertical="center"/>
    </xf>
    <xf numFmtId="0" fontId="5" fillId="0" borderId="0" xfId="2" applyFont="1" applyFill="1" applyAlignment="1">
      <alignment horizontal="left" vertical="center"/>
    </xf>
    <xf numFmtId="0" fontId="7" fillId="0" borderId="5" xfId="2" applyFont="1" applyFill="1" applyBorder="1" applyAlignment="1">
      <alignment horizontal="left" vertical="center"/>
    </xf>
    <xf numFmtId="0" fontId="7" fillId="0" borderId="0" xfId="2" applyFont="1" applyFill="1" applyAlignment="1">
      <alignment vertical="center"/>
    </xf>
    <xf numFmtId="0" fontId="7" fillId="0" borderId="0" xfId="2"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2" applyFont="1" applyFill="1" applyAlignment="1">
      <alignment horizontal="distributed" vertical="center"/>
    </xf>
    <xf numFmtId="0" fontId="7" fillId="0" borderId="9" xfId="2" applyFont="1" applyFill="1" applyBorder="1" applyAlignment="1">
      <alignment vertical="center" wrapText="1" shrinkToFit="1"/>
    </xf>
    <xf numFmtId="0" fontId="7" fillId="0" borderId="3" xfId="2" applyFont="1" applyFill="1" applyBorder="1" applyAlignment="1">
      <alignment vertical="center" wrapText="1" shrinkToFit="1"/>
    </xf>
    <xf numFmtId="0" fontId="7" fillId="0" borderId="4" xfId="2" applyFont="1" applyFill="1" applyBorder="1" applyAlignment="1">
      <alignment horizontal="center" vertical="center" wrapText="1" shrinkToFit="1"/>
    </xf>
    <xf numFmtId="0" fontId="7" fillId="0" borderId="10" xfId="0" applyFont="1" applyBorder="1" applyAlignment="1">
      <alignment vertical="center"/>
    </xf>
    <xf numFmtId="0" fontId="7" fillId="0" borderId="3" xfId="0" applyFont="1" applyBorder="1" applyAlignment="1">
      <alignment horizontal="left" vertical="center"/>
    </xf>
    <xf numFmtId="38" fontId="7" fillId="0" borderId="7" xfId="1" applyFont="1" applyBorder="1" applyAlignment="1">
      <alignment horizontal="right" vertical="center"/>
    </xf>
    <xf numFmtId="38" fontId="7" fillId="0" borderId="7" xfId="1" applyFont="1" applyFill="1" applyBorder="1" applyAlignment="1">
      <alignment horizontal="right" vertical="center"/>
    </xf>
    <xf numFmtId="180" fontId="7" fillId="0" borderId="7" xfId="2" applyNumberFormat="1" applyFont="1" applyFill="1" applyBorder="1" applyAlignment="1">
      <alignment horizontal="right" vertical="center"/>
    </xf>
    <xf numFmtId="0" fontId="8" fillId="0" borderId="7" xfId="0" applyFont="1" applyBorder="1" applyAlignment="1">
      <alignment horizontal="right" vertical="center" wrapText="1" shrinkToFit="1"/>
    </xf>
    <xf numFmtId="0" fontId="7" fillId="0" borderId="12" xfId="2" applyFont="1" applyFill="1" applyBorder="1" applyAlignment="1">
      <alignment horizontal="left" vertical="center"/>
    </xf>
    <xf numFmtId="0" fontId="7" fillId="0" borderId="2" xfId="2" applyFont="1" applyFill="1" applyBorder="1" applyAlignment="1">
      <alignment horizontal="left" vertical="center"/>
    </xf>
    <xf numFmtId="38" fontId="7" fillId="0" borderId="11" xfId="1" applyFont="1" applyFill="1" applyBorder="1" applyAlignment="1">
      <alignment horizontal="right" vertical="center"/>
    </xf>
    <xf numFmtId="180" fontId="7" fillId="0" borderId="11" xfId="2" applyNumberFormat="1" applyFont="1" applyFill="1" applyBorder="1" applyAlignment="1">
      <alignment horizontal="right" vertical="center"/>
    </xf>
    <xf numFmtId="177" fontId="7" fillId="0" borderId="11" xfId="2" applyNumberFormat="1" applyFont="1" applyFill="1" applyBorder="1" applyAlignment="1">
      <alignment horizontal="right" vertical="center"/>
    </xf>
    <xf numFmtId="176" fontId="7" fillId="0" borderId="11" xfId="2" applyNumberFormat="1" applyFont="1" applyFill="1" applyBorder="1" applyAlignment="1">
      <alignment horizontal="right" vertical="center"/>
    </xf>
    <xf numFmtId="181" fontId="7" fillId="0" borderId="11" xfId="2" applyNumberFormat="1" applyFont="1" applyFill="1" applyBorder="1" applyAlignment="1">
      <alignment horizontal="right" vertical="center"/>
    </xf>
    <xf numFmtId="0" fontId="7" fillId="0" borderId="12" xfId="2" applyFont="1" applyFill="1" applyBorder="1" applyAlignment="1">
      <alignment horizontal="distributed" vertical="center"/>
    </xf>
    <xf numFmtId="180" fontId="7" fillId="0" borderId="11" xfId="1" applyNumberFormat="1" applyFont="1" applyFill="1" applyBorder="1" applyAlignment="1">
      <alignment horizontal="right" vertical="center"/>
    </xf>
    <xf numFmtId="178" fontId="7" fillId="0" borderId="11" xfId="1" applyNumberFormat="1" applyFont="1" applyFill="1" applyBorder="1" applyAlignment="1">
      <alignment horizontal="right" vertical="center"/>
    </xf>
    <xf numFmtId="0" fontId="7" fillId="0" borderId="8" xfId="2" applyFont="1" applyFill="1" applyBorder="1" applyAlignment="1">
      <alignment horizontal="distributed" vertical="center"/>
    </xf>
    <xf numFmtId="38" fontId="7" fillId="0" borderId="6" xfId="1" applyFont="1" applyFill="1" applyBorder="1" applyAlignment="1">
      <alignment horizontal="right" vertical="center"/>
    </xf>
    <xf numFmtId="180" fontId="7" fillId="0" borderId="6" xfId="1" applyNumberFormat="1" applyFont="1" applyFill="1" applyBorder="1" applyAlignment="1">
      <alignment horizontal="right" vertical="center"/>
    </xf>
    <xf numFmtId="177" fontId="7" fillId="0" borderId="6" xfId="2" applyNumberFormat="1" applyFont="1" applyFill="1" applyBorder="1" applyAlignment="1">
      <alignment horizontal="right" vertical="center"/>
    </xf>
    <xf numFmtId="178" fontId="7" fillId="0" borderId="6" xfId="1" applyNumberFormat="1" applyFont="1" applyFill="1" applyBorder="1" applyAlignment="1">
      <alignment horizontal="right" vertical="center"/>
    </xf>
    <xf numFmtId="181" fontId="7" fillId="0" borderId="6" xfId="2" applyNumberFormat="1" applyFont="1" applyFill="1" applyBorder="1" applyAlignment="1">
      <alignment horizontal="right" vertical="center"/>
    </xf>
    <xf numFmtId="0" fontId="8" fillId="0" borderId="7" xfId="0" applyFont="1" applyBorder="1" applyAlignment="1">
      <alignment horizontal="right" vertical="center" shrinkToFit="1"/>
    </xf>
    <xf numFmtId="38" fontId="7" fillId="0" borderId="4" xfId="1" applyFont="1" applyFill="1" applyBorder="1" applyAlignment="1">
      <alignment horizontal="right" vertical="center"/>
    </xf>
    <xf numFmtId="0" fontId="7" fillId="0" borderId="12" xfId="2" applyFont="1" applyFill="1" applyBorder="1" applyAlignment="1">
      <alignment horizontal="center" vertical="center" wrapText="1"/>
    </xf>
    <xf numFmtId="0" fontId="7" fillId="0" borderId="3" xfId="2" applyFont="1" applyFill="1" applyBorder="1" applyAlignment="1">
      <alignment horizontal="distributed" vertical="center"/>
    </xf>
    <xf numFmtId="0" fontId="7" fillId="0" borderId="10" xfId="2" applyFont="1" applyFill="1" applyBorder="1" applyAlignment="1">
      <alignment horizontal="center" vertical="center"/>
    </xf>
    <xf numFmtId="0" fontId="7" fillId="0" borderId="7" xfId="2" applyFont="1" applyFill="1" applyBorder="1" applyAlignment="1">
      <alignment horizontal="center" vertical="center" wrapText="1" shrinkToFit="1"/>
    </xf>
    <xf numFmtId="0" fontId="5" fillId="0" borderId="0" xfId="2" applyFont="1" applyFill="1" applyBorder="1" applyAlignment="1">
      <alignment horizontal="distributed" vertical="center"/>
    </xf>
    <xf numFmtId="0" fontId="7" fillId="0" borderId="0" xfId="2" applyFont="1" applyFill="1" applyBorder="1" applyAlignment="1">
      <alignment horizontal="distributed" vertical="center"/>
    </xf>
    <xf numFmtId="0" fontId="7" fillId="0" borderId="12" xfId="2" applyFont="1" applyFill="1" applyBorder="1" applyAlignment="1">
      <alignment horizontal="center" vertical="center"/>
    </xf>
    <xf numFmtId="0" fontId="7" fillId="0" borderId="0" xfId="2" applyFont="1" applyFill="1" applyBorder="1" applyAlignment="1">
      <alignment vertical="center" wrapText="1" shrinkToFit="1"/>
    </xf>
    <xf numFmtId="0" fontId="7" fillId="0" borderId="12" xfId="2" applyFont="1" applyFill="1" applyBorder="1" applyAlignment="1">
      <alignment horizontal="center" vertical="center" wrapText="1" shrinkToFit="1"/>
    </xf>
    <xf numFmtId="0" fontId="8" fillId="0" borderId="11" xfId="0" applyFont="1" applyBorder="1" applyAlignment="1">
      <alignment horizontal="right" vertical="center" wrapText="1" shrinkToFit="1"/>
    </xf>
    <xf numFmtId="0" fontId="7" fillId="0" borderId="0" xfId="2" applyFont="1" applyFill="1" applyAlignment="1">
      <alignment horizontal="left" vertical="center" wrapText="1"/>
    </xf>
    <xf numFmtId="0" fontId="7" fillId="0" borderId="0" xfId="2" applyFont="1" applyFill="1" applyAlignment="1">
      <alignment horizontal="left" vertical="center"/>
    </xf>
    <xf numFmtId="38" fontId="7" fillId="0" borderId="0" xfId="1" applyFont="1" applyFill="1" applyBorder="1" applyAlignment="1">
      <alignment horizontal="right" vertical="center"/>
    </xf>
    <xf numFmtId="180" fontId="7" fillId="0" borderId="0" xfId="1"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178" fontId="7" fillId="0" borderId="0" xfId="1"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0" fontId="7" fillId="0" borderId="0" xfId="2" applyFont="1" applyFill="1" applyBorder="1" applyAlignment="1">
      <alignment horizontal="left" vertical="center" wrapText="1"/>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wrapText="1" shrinkToFit="1"/>
    </xf>
    <xf numFmtId="0" fontId="8" fillId="0" borderId="0" xfId="0" applyFont="1" applyBorder="1" applyAlignment="1">
      <alignment horizontal="right" vertical="center" shrinkToFit="1"/>
    </xf>
    <xf numFmtId="0" fontId="7" fillId="0" borderId="0" xfId="2" applyFont="1" applyFill="1" applyAlignment="1">
      <alignment horizontal="left" vertical="center" wrapText="1"/>
    </xf>
    <xf numFmtId="0" fontId="7" fillId="0" borderId="0" xfId="2" applyFont="1" applyFill="1" applyAlignment="1">
      <alignment horizontal="left" vertical="center"/>
    </xf>
    <xf numFmtId="0" fontId="7" fillId="0" borderId="10" xfId="2" applyFont="1" applyFill="1" applyBorder="1" applyAlignment="1">
      <alignment horizontal="center" vertical="center" wrapText="1"/>
    </xf>
    <xf numFmtId="0" fontId="7" fillId="0" borderId="10"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0" xfId="2" applyFont="1" applyFill="1" applyBorder="1" applyAlignment="1">
      <alignment horizontal="left" vertical="center" wrapText="1"/>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7" xfId="2" applyFont="1" applyFill="1" applyBorder="1" applyAlignment="1">
      <alignment horizontal="center" vertical="center" wrapText="1"/>
    </xf>
    <xf numFmtId="0" fontId="7" fillId="0" borderId="7" xfId="2"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Border="1" applyAlignment="1">
      <alignment vertical="center"/>
    </xf>
    <xf numFmtId="0" fontId="7" fillId="0" borderId="11" xfId="0" applyFont="1" applyBorder="1" applyAlignment="1">
      <alignment vertical="center"/>
    </xf>
    <xf numFmtId="0" fontId="7" fillId="0" borderId="4" xfId="2"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2" applyFont="1" applyFill="1" applyBorder="1" applyAlignment="1">
      <alignment horizontal="center" vertical="center" wrapText="1"/>
    </xf>
  </cellXfs>
  <cellStyles count="3">
    <cellStyle name="桁区切り" xfId="1" builtinId="6"/>
    <cellStyle name="標準" xfId="0" builtinId="0"/>
    <cellStyle name="標準_Book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29"/>
  <sheetViews>
    <sheetView tabSelected="1" topLeftCell="A16" workbookViewId="0">
      <selection activeCell="B29" sqref="B29:S29"/>
    </sheetView>
  </sheetViews>
  <sheetFormatPr defaultRowHeight="15.75" customHeight="1"/>
  <cols>
    <col min="1" max="1" width="3.125" style="2" customWidth="1"/>
    <col min="2" max="2" width="4.25" style="2" customWidth="1"/>
    <col min="3" max="3" width="32.125" style="6" customWidth="1"/>
    <col min="4" max="5" width="6.75" style="2" bestFit="1" customWidth="1"/>
    <col min="6" max="6" width="7.625" style="2" bestFit="1" customWidth="1"/>
    <col min="7" max="7" width="6.875" style="2" bestFit="1" customWidth="1"/>
    <col min="8" max="8" width="8.5" style="3" bestFit="1" customWidth="1"/>
    <col min="9" max="9" width="8.5" style="2" bestFit="1" customWidth="1"/>
    <col min="10" max="10" width="7.625" style="2" bestFit="1" customWidth="1"/>
    <col min="11" max="14" width="6.875" style="2" bestFit="1" customWidth="1"/>
    <col min="15" max="15" width="0.75" style="44" customWidth="1"/>
    <col min="16" max="16" width="10.5" style="2" customWidth="1"/>
    <col min="17" max="17" width="0.625" style="44" customWidth="1"/>
    <col min="18" max="18" width="10.375" style="2" customWidth="1"/>
    <col min="19" max="19" width="6.875" style="2" bestFit="1" customWidth="1"/>
    <col min="20" max="20" width="3.75" style="2" customWidth="1"/>
    <col min="21" max="34" width="7.5" style="2" customWidth="1"/>
    <col min="35" max="16384" width="9" style="2"/>
  </cols>
  <sheetData>
    <row r="1" spans="1:34" ht="12" customHeight="1">
      <c r="A1" s="1"/>
      <c r="B1" s="1"/>
    </row>
    <row r="2" spans="1:34" ht="19.5" customHeight="1">
      <c r="B2" s="8" t="s">
        <v>38</v>
      </c>
      <c r="C2" s="9"/>
      <c r="D2" s="9"/>
      <c r="E2" s="10"/>
      <c r="F2" s="10"/>
      <c r="G2" s="10"/>
      <c r="H2" s="11"/>
      <c r="I2" s="12"/>
      <c r="J2" s="12"/>
      <c r="K2" s="12"/>
      <c r="L2" s="12"/>
      <c r="M2" s="12"/>
      <c r="N2" s="12"/>
      <c r="O2" s="45"/>
      <c r="P2" s="12"/>
      <c r="Q2" s="45"/>
      <c r="R2" s="12"/>
      <c r="S2" s="12"/>
      <c r="T2" s="12"/>
    </row>
    <row r="3" spans="1:34" ht="31.5" customHeight="1">
      <c r="B3" s="73" t="s">
        <v>0</v>
      </c>
      <c r="C3" s="74"/>
      <c r="D3" s="76" t="s">
        <v>1</v>
      </c>
      <c r="E3" s="76"/>
      <c r="F3" s="76"/>
      <c r="G3" s="76"/>
      <c r="H3" s="76" t="s">
        <v>2</v>
      </c>
      <c r="I3" s="76"/>
      <c r="J3" s="76"/>
      <c r="K3" s="76"/>
      <c r="L3" s="71" t="s">
        <v>34</v>
      </c>
      <c r="M3" s="72"/>
      <c r="N3" s="72"/>
      <c r="O3" s="46"/>
      <c r="P3" s="42" t="s">
        <v>32</v>
      </c>
      <c r="Q3" s="29"/>
      <c r="R3" s="64" t="s">
        <v>33</v>
      </c>
      <c r="S3" s="65"/>
      <c r="T3" s="58"/>
    </row>
    <row r="4" spans="1:34" ht="13.5" customHeight="1">
      <c r="B4" s="75"/>
      <c r="C4" s="75"/>
      <c r="D4" s="67" t="s">
        <v>23</v>
      </c>
      <c r="E4" s="69" t="s">
        <v>24</v>
      </c>
      <c r="F4" s="13"/>
      <c r="G4" s="14"/>
      <c r="H4" s="77" t="s">
        <v>27</v>
      </c>
      <c r="I4" s="78" t="s">
        <v>28</v>
      </c>
      <c r="J4" s="13"/>
      <c r="K4" s="14"/>
      <c r="L4" s="67" t="s">
        <v>23</v>
      </c>
      <c r="M4" s="69" t="s">
        <v>24</v>
      </c>
      <c r="N4" s="14"/>
      <c r="O4" s="47"/>
      <c r="P4" s="63" t="s">
        <v>31</v>
      </c>
      <c r="Q4" s="40"/>
      <c r="R4" s="63" t="s">
        <v>31</v>
      </c>
      <c r="S4" s="41"/>
      <c r="T4" s="45"/>
    </row>
    <row r="5" spans="1:34" ht="47.25" customHeight="1">
      <c r="B5" s="75"/>
      <c r="C5" s="75"/>
      <c r="D5" s="68"/>
      <c r="E5" s="70"/>
      <c r="F5" s="15" t="s">
        <v>3</v>
      </c>
      <c r="G5" s="15" t="s">
        <v>25</v>
      </c>
      <c r="H5" s="68"/>
      <c r="I5" s="70"/>
      <c r="J5" s="15" t="s">
        <v>3</v>
      </c>
      <c r="K5" s="15" t="s">
        <v>25</v>
      </c>
      <c r="L5" s="68"/>
      <c r="M5" s="70"/>
      <c r="N5" s="15" t="s">
        <v>26</v>
      </c>
      <c r="O5" s="48"/>
      <c r="P5" s="64"/>
      <c r="Q5" s="46"/>
      <c r="R5" s="64"/>
      <c r="S5" s="43" t="s">
        <v>25</v>
      </c>
      <c r="T5" s="59"/>
    </row>
    <row r="6" spans="1:34" ht="21" customHeight="1">
      <c r="B6" s="16" t="s">
        <v>20</v>
      </c>
      <c r="C6" s="17"/>
      <c r="D6" s="18">
        <v>41759</v>
      </c>
      <c r="E6" s="19">
        <v>39217</v>
      </c>
      <c r="F6" s="20">
        <f>ROUND(E6/D6*100-100,1)</f>
        <v>-6.1</v>
      </c>
      <c r="G6" s="21" t="s">
        <v>29</v>
      </c>
      <c r="H6" s="21" t="s">
        <v>29</v>
      </c>
      <c r="I6" s="21" t="s">
        <v>29</v>
      </c>
      <c r="J6" s="21" t="s">
        <v>29</v>
      </c>
      <c r="K6" s="21" t="s">
        <v>29</v>
      </c>
      <c r="L6" s="21" t="s">
        <v>29</v>
      </c>
      <c r="M6" s="21" t="s">
        <v>29</v>
      </c>
      <c r="N6" s="21" t="s">
        <v>29</v>
      </c>
      <c r="O6" s="49"/>
      <c r="P6" s="21" t="s">
        <v>29</v>
      </c>
      <c r="Q6" s="49"/>
      <c r="R6" s="21" t="s">
        <v>29</v>
      </c>
      <c r="S6" s="38" t="s">
        <v>29</v>
      </c>
      <c r="T6" s="60"/>
    </row>
    <row r="7" spans="1:34" ht="20.25" customHeight="1">
      <c r="B7" s="22" t="s">
        <v>21</v>
      </c>
      <c r="C7" s="23"/>
      <c r="D7" s="24">
        <f>SUM(D8:D24)</f>
        <v>40289</v>
      </c>
      <c r="E7" s="24">
        <v>37436</v>
      </c>
      <c r="F7" s="25">
        <f>ROUND(E7/D7*100-100,1)</f>
        <v>-7.1</v>
      </c>
      <c r="G7" s="26">
        <f>ROUND(E7/E$7*100,1)</f>
        <v>100</v>
      </c>
      <c r="H7" s="27">
        <f>SUM(H8:H24)</f>
        <v>317973</v>
      </c>
      <c r="I7" s="27">
        <v>306064</v>
      </c>
      <c r="J7" s="25">
        <f>ROUND(I7/H7*100-100,1)</f>
        <v>-3.7</v>
      </c>
      <c r="K7" s="26">
        <f>ROUND(I7/I$7*100,1)</f>
        <v>100</v>
      </c>
      <c r="L7" s="26">
        <f>ROUND(H7/D7,1)</f>
        <v>7.9</v>
      </c>
      <c r="M7" s="26">
        <v>8.1999999999999993</v>
      </c>
      <c r="N7" s="28">
        <f>M7-L7</f>
        <v>0.29999999999999893</v>
      </c>
      <c r="O7" s="28"/>
      <c r="P7" s="39" t="s">
        <v>30</v>
      </c>
      <c r="Q7" s="24"/>
      <c r="R7" s="39">
        <v>1148477</v>
      </c>
      <c r="S7" s="28">
        <f>R7/R$7*100</f>
        <v>100</v>
      </c>
      <c r="T7" s="56"/>
      <c r="U7" s="4"/>
      <c r="V7" s="4"/>
      <c r="W7" s="4"/>
      <c r="X7" s="4"/>
      <c r="Y7" s="4"/>
      <c r="Z7" s="4"/>
      <c r="AA7" s="4"/>
      <c r="AB7" s="4"/>
      <c r="AC7" s="4"/>
      <c r="AD7" s="4"/>
      <c r="AE7" s="4"/>
      <c r="AF7" s="4"/>
      <c r="AG7" s="4"/>
      <c r="AH7" s="4"/>
    </row>
    <row r="8" spans="1:34" ht="20.25" customHeight="1">
      <c r="B8" s="29"/>
      <c r="C8" s="23" t="s">
        <v>22</v>
      </c>
      <c r="D8" s="24">
        <v>364</v>
      </c>
      <c r="E8" s="24">
        <v>337</v>
      </c>
      <c r="F8" s="30">
        <f t="shared" ref="F8:F24" si="0">ROUND(E8/D8*100-100,1)</f>
        <v>-7.4</v>
      </c>
      <c r="G8" s="26">
        <f t="shared" ref="G8:G24" si="1">ROUND(E8/E$7*100,1)</f>
        <v>0.9</v>
      </c>
      <c r="H8" s="31">
        <v>3918</v>
      </c>
      <c r="I8" s="31">
        <v>3805</v>
      </c>
      <c r="J8" s="30">
        <f t="shared" ref="J8:J24" si="2">ROUND(I8/H8*100-100,1)</f>
        <v>-2.9</v>
      </c>
      <c r="K8" s="26">
        <f t="shared" ref="K8:K24" si="3">ROUND(I8/I$7*100,1)</f>
        <v>1.2</v>
      </c>
      <c r="L8" s="26">
        <f t="shared" ref="L8:L24" si="4">ROUND(H8/D8,1)</f>
        <v>10.8</v>
      </c>
      <c r="M8" s="26">
        <v>11.3</v>
      </c>
      <c r="N8" s="28">
        <f t="shared" ref="N8:N24" si="5">M8-L8</f>
        <v>0.5</v>
      </c>
      <c r="O8" s="28"/>
      <c r="P8" s="24">
        <v>30279</v>
      </c>
      <c r="Q8" s="24"/>
      <c r="R8" s="24">
        <v>8610</v>
      </c>
      <c r="S8" s="28">
        <f>R8/R$7*100</f>
        <v>0.74968850050980551</v>
      </c>
      <c r="T8" s="56"/>
    </row>
    <row r="9" spans="1:34" ht="20.25" customHeight="1">
      <c r="B9" s="29"/>
      <c r="C9" s="23" t="s">
        <v>4</v>
      </c>
      <c r="D9" s="24">
        <v>22</v>
      </c>
      <c r="E9" s="24">
        <v>15</v>
      </c>
      <c r="F9" s="30">
        <f t="shared" si="0"/>
        <v>-31.8</v>
      </c>
      <c r="G9" s="26">
        <f t="shared" si="1"/>
        <v>0</v>
      </c>
      <c r="H9" s="31">
        <v>252</v>
      </c>
      <c r="I9" s="31">
        <v>121</v>
      </c>
      <c r="J9" s="30">
        <f t="shared" si="2"/>
        <v>-52</v>
      </c>
      <c r="K9" s="26">
        <f t="shared" si="3"/>
        <v>0</v>
      </c>
      <c r="L9" s="26">
        <f t="shared" si="4"/>
        <v>11.5</v>
      </c>
      <c r="M9" s="26">
        <v>8.1</v>
      </c>
      <c r="N9" s="28">
        <f t="shared" si="5"/>
        <v>-3.4000000000000004</v>
      </c>
      <c r="O9" s="28"/>
      <c r="P9" s="24">
        <v>2528</v>
      </c>
      <c r="Q9" s="24"/>
      <c r="R9" s="24">
        <v>420</v>
      </c>
      <c r="S9" s="28">
        <f t="shared" ref="S9:S24" si="6">R9/R$7*100</f>
        <v>3.6570170756575884E-2</v>
      </c>
      <c r="T9" s="56"/>
      <c r="U9" s="4"/>
      <c r="V9" s="4"/>
      <c r="W9" s="4"/>
      <c r="X9" s="4"/>
      <c r="Y9" s="4"/>
      <c r="Z9" s="4"/>
      <c r="AA9" s="4"/>
      <c r="AB9" s="4"/>
      <c r="AC9" s="4"/>
      <c r="AD9" s="4"/>
      <c r="AE9" s="4"/>
      <c r="AF9" s="4"/>
      <c r="AG9" s="4"/>
      <c r="AH9" s="4"/>
    </row>
    <row r="10" spans="1:34" ht="20.25" customHeight="1">
      <c r="B10" s="29"/>
      <c r="C10" s="23" t="s">
        <v>5</v>
      </c>
      <c r="D10" s="24">
        <v>4088</v>
      </c>
      <c r="E10" s="24">
        <v>3581</v>
      </c>
      <c r="F10" s="30">
        <f t="shared" si="0"/>
        <v>-12.4</v>
      </c>
      <c r="G10" s="26">
        <f t="shared" si="1"/>
        <v>9.6</v>
      </c>
      <c r="H10" s="31">
        <v>25646</v>
      </c>
      <c r="I10" s="31">
        <v>22577</v>
      </c>
      <c r="J10" s="30">
        <f t="shared" si="2"/>
        <v>-12</v>
      </c>
      <c r="K10" s="26">
        <f t="shared" si="3"/>
        <v>7.4</v>
      </c>
      <c r="L10" s="26">
        <f t="shared" si="4"/>
        <v>6.3</v>
      </c>
      <c r="M10" s="26">
        <v>6.3</v>
      </c>
      <c r="N10" s="28">
        <f t="shared" si="5"/>
        <v>0</v>
      </c>
      <c r="O10" s="28"/>
      <c r="P10" s="24" t="s">
        <v>30</v>
      </c>
      <c r="Q10" s="24"/>
      <c r="R10" s="24">
        <v>67927</v>
      </c>
      <c r="S10" s="28">
        <f t="shared" si="6"/>
        <v>5.9145285451950711</v>
      </c>
      <c r="T10" s="56"/>
      <c r="U10" s="5"/>
      <c r="V10" s="5"/>
      <c r="W10" s="5"/>
      <c r="X10" s="5"/>
      <c r="Y10" s="5"/>
      <c r="Z10" s="5"/>
      <c r="AA10" s="5"/>
      <c r="AB10" s="5"/>
      <c r="AC10" s="5"/>
      <c r="AD10" s="5"/>
      <c r="AE10" s="5"/>
      <c r="AF10" s="5"/>
      <c r="AG10" s="5"/>
      <c r="AH10" s="5"/>
    </row>
    <row r="11" spans="1:34" ht="20.25" customHeight="1">
      <c r="B11" s="29"/>
      <c r="C11" s="23" t="s">
        <v>6</v>
      </c>
      <c r="D11" s="24">
        <v>2941</v>
      </c>
      <c r="E11" s="24">
        <v>2915</v>
      </c>
      <c r="F11" s="30">
        <f t="shared" si="0"/>
        <v>-0.9</v>
      </c>
      <c r="G11" s="26">
        <f t="shared" si="1"/>
        <v>7.8</v>
      </c>
      <c r="H11" s="31">
        <v>53580</v>
      </c>
      <c r="I11" s="31">
        <v>55253</v>
      </c>
      <c r="J11" s="30">
        <f t="shared" si="2"/>
        <v>3.1</v>
      </c>
      <c r="K11" s="26">
        <f t="shared" si="3"/>
        <v>18.100000000000001</v>
      </c>
      <c r="L11" s="26">
        <f t="shared" si="4"/>
        <v>18.2</v>
      </c>
      <c r="M11" s="26">
        <v>19</v>
      </c>
      <c r="N11" s="28">
        <f t="shared" si="5"/>
        <v>0.80000000000000071</v>
      </c>
      <c r="O11" s="28"/>
      <c r="P11" s="24">
        <v>1663304</v>
      </c>
      <c r="Q11" s="24"/>
      <c r="R11" s="24">
        <v>314392</v>
      </c>
      <c r="S11" s="28">
        <f t="shared" si="6"/>
        <v>27.374688391670009</v>
      </c>
      <c r="T11" s="56"/>
    </row>
    <row r="12" spans="1:34" ht="20.25" customHeight="1">
      <c r="B12" s="29"/>
      <c r="C12" s="23" t="s">
        <v>7</v>
      </c>
      <c r="D12" s="24">
        <v>35</v>
      </c>
      <c r="E12" s="24">
        <v>31</v>
      </c>
      <c r="F12" s="30">
        <f t="shared" si="0"/>
        <v>-11.4</v>
      </c>
      <c r="G12" s="26">
        <f t="shared" si="1"/>
        <v>0.1</v>
      </c>
      <c r="H12" s="31">
        <v>1032</v>
      </c>
      <c r="I12" s="31">
        <v>1017</v>
      </c>
      <c r="J12" s="30">
        <f t="shared" si="2"/>
        <v>-1.5</v>
      </c>
      <c r="K12" s="26">
        <f t="shared" si="3"/>
        <v>0.3</v>
      </c>
      <c r="L12" s="26">
        <f t="shared" si="4"/>
        <v>29.5</v>
      </c>
      <c r="M12" s="26">
        <v>32.799999999999997</v>
      </c>
      <c r="N12" s="28">
        <f t="shared" si="5"/>
        <v>3.2999999999999972</v>
      </c>
      <c r="O12" s="28"/>
      <c r="P12" s="24" t="s">
        <v>30</v>
      </c>
      <c r="Q12" s="24"/>
      <c r="R12" s="24">
        <v>24534</v>
      </c>
      <c r="S12" s="28">
        <f t="shared" si="6"/>
        <v>2.13622040319484</v>
      </c>
      <c r="T12" s="56"/>
    </row>
    <row r="13" spans="1:34" ht="20.25" customHeight="1">
      <c r="B13" s="29"/>
      <c r="C13" s="23" t="s">
        <v>8</v>
      </c>
      <c r="D13" s="24">
        <v>280</v>
      </c>
      <c r="E13" s="24">
        <v>264</v>
      </c>
      <c r="F13" s="30">
        <f t="shared" si="0"/>
        <v>-5.7</v>
      </c>
      <c r="G13" s="26">
        <f t="shared" si="1"/>
        <v>0.7</v>
      </c>
      <c r="H13" s="31">
        <v>4063</v>
      </c>
      <c r="I13" s="31">
        <v>3874</v>
      </c>
      <c r="J13" s="30">
        <f t="shared" si="2"/>
        <v>-4.7</v>
      </c>
      <c r="K13" s="26">
        <f t="shared" si="3"/>
        <v>1.3</v>
      </c>
      <c r="L13" s="26">
        <f t="shared" si="4"/>
        <v>14.5</v>
      </c>
      <c r="M13" s="26">
        <v>14.7</v>
      </c>
      <c r="N13" s="28">
        <f t="shared" si="5"/>
        <v>0.19999999999999929</v>
      </c>
      <c r="O13" s="28"/>
      <c r="P13" s="24" t="s">
        <v>30</v>
      </c>
      <c r="Q13" s="24"/>
      <c r="R13" s="24">
        <v>28640</v>
      </c>
      <c r="S13" s="28">
        <f t="shared" si="6"/>
        <v>2.4937373582579365</v>
      </c>
      <c r="T13" s="56"/>
    </row>
    <row r="14" spans="1:34" ht="20.25" customHeight="1">
      <c r="B14" s="29"/>
      <c r="C14" s="23" t="s">
        <v>9</v>
      </c>
      <c r="D14" s="24">
        <v>923</v>
      </c>
      <c r="E14" s="24">
        <v>874</v>
      </c>
      <c r="F14" s="30">
        <f t="shared" si="0"/>
        <v>-5.3</v>
      </c>
      <c r="G14" s="26">
        <f t="shared" si="1"/>
        <v>2.2999999999999998</v>
      </c>
      <c r="H14" s="31">
        <v>15951</v>
      </c>
      <c r="I14" s="31">
        <v>15028</v>
      </c>
      <c r="J14" s="30">
        <f t="shared" si="2"/>
        <v>-5.8</v>
      </c>
      <c r="K14" s="26">
        <f t="shared" si="3"/>
        <v>4.9000000000000004</v>
      </c>
      <c r="L14" s="26">
        <f t="shared" si="4"/>
        <v>17.3</v>
      </c>
      <c r="M14" s="26">
        <v>17.2</v>
      </c>
      <c r="N14" s="28">
        <f t="shared" si="5"/>
        <v>-0.10000000000000142</v>
      </c>
      <c r="O14" s="28"/>
      <c r="P14" s="24" t="s">
        <v>30</v>
      </c>
      <c r="Q14" s="24"/>
      <c r="R14" s="24">
        <v>53534</v>
      </c>
      <c r="S14" s="28">
        <f t="shared" si="6"/>
        <v>4.6613036221012694</v>
      </c>
      <c r="T14" s="56"/>
    </row>
    <row r="15" spans="1:34" ht="20.25" customHeight="1">
      <c r="B15" s="29"/>
      <c r="C15" s="23" t="s">
        <v>10</v>
      </c>
      <c r="D15" s="24">
        <v>11549</v>
      </c>
      <c r="E15" s="24">
        <v>10187</v>
      </c>
      <c r="F15" s="30">
        <f t="shared" si="0"/>
        <v>-11.8</v>
      </c>
      <c r="G15" s="26">
        <f t="shared" si="1"/>
        <v>27.2</v>
      </c>
      <c r="H15" s="31">
        <v>68704</v>
      </c>
      <c r="I15" s="31">
        <v>61401</v>
      </c>
      <c r="J15" s="30">
        <f t="shared" si="2"/>
        <v>-10.6</v>
      </c>
      <c r="K15" s="26">
        <f t="shared" si="3"/>
        <v>20.100000000000001</v>
      </c>
      <c r="L15" s="26">
        <f t="shared" si="4"/>
        <v>5.9</v>
      </c>
      <c r="M15" s="26">
        <v>6</v>
      </c>
      <c r="N15" s="28">
        <f t="shared" si="5"/>
        <v>9.9999999999999645E-2</v>
      </c>
      <c r="O15" s="28"/>
      <c r="P15" s="24">
        <v>1369436</v>
      </c>
      <c r="Q15" s="24"/>
      <c r="R15" s="24">
        <v>188042</v>
      </c>
      <c r="S15" s="28">
        <f t="shared" si="6"/>
        <v>16.373162022400102</v>
      </c>
      <c r="T15" s="56"/>
    </row>
    <row r="16" spans="1:34" ht="20.25" customHeight="1">
      <c r="B16" s="29"/>
      <c r="C16" s="23" t="s">
        <v>11</v>
      </c>
      <c r="D16" s="24">
        <v>690</v>
      </c>
      <c r="E16" s="24">
        <v>704</v>
      </c>
      <c r="F16" s="30">
        <f t="shared" si="0"/>
        <v>2</v>
      </c>
      <c r="G16" s="26">
        <f t="shared" si="1"/>
        <v>1.9</v>
      </c>
      <c r="H16" s="31">
        <v>9246</v>
      </c>
      <c r="I16" s="31">
        <v>9355</v>
      </c>
      <c r="J16" s="30">
        <f t="shared" si="2"/>
        <v>1.2</v>
      </c>
      <c r="K16" s="26">
        <f t="shared" si="3"/>
        <v>3.1</v>
      </c>
      <c r="L16" s="26">
        <f t="shared" si="4"/>
        <v>13.4</v>
      </c>
      <c r="M16" s="26">
        <v>13.3</v>
      </c>
      <c r="N16" s="28">
        <f t="shared" si="5"/>
        <v>-9.9999999999999645E-2</v>
      </c>
      <c r="O16" s="28"/>
      <c r="P16" s="24" t="s">
        <v>30</v>
      </c>
      <c r="Q16" s="24"/>
      <c r="R16" s="24">
        <v>84882</v>
      </c>
      <c r="S16" s="28">
        <f t="shared" si="6"/>
        <v>7.3908315099039861</v>
      </c>
      <c r="T16" s="56"/>
    </row>
    <row r="17" spans="2:20" ht="20.25" customHeight="1">
      <c r="B17" s="29"/>
      <c r="C17" s="23" t="s">
        <v>12</v>
      </c>
      <c r="D17" s="24">
        <v>2391</v>
      </c>
      <c r="E17" s="24">
        <v>2280</v>
      </c>
      <c r="F17" s="30">
        <f t="shared" si="0"/>
        <v>-4.5999999999999996</v>
      </c>
      <c r="G17" s="26">
        <f t="shared" si="1"/>
        <v>6.1</v>
      </c>
      <c r="H17" s="31">
        <v>6785</v>
      </c>
      <c r="I17" s="31">
        <v>6355</v>
      </c>
      <c r="J17" s="30">
        <f t="shared" si="2"/>
        <v>-6.3</v>
      </c>
      <c r="K17" s="26">
        <f t="shared" si="3"/>
        <v>2.1</v>
      </c>
      <c r="L17" s="26">
        <f t="shared" si="4"/>
        <v>2.8</v>
      </c>
      <c r="M17" s="26">
        <v>2.8</v>
      </c>
      <c r="N17" s="28">
        <f t="shared" si="5"/>
        <v>0</v>
      </c>
      <c r="O17" s="28"/>
      <c r="P17" s="24">
        <v>76354</v>
      </c>
      <c r="Q17" s="24"/>
      <c r="R17" s="24">
        <v>19280</v>
      </c>
      <c r="S17" s="28">
        <f t="shared" si="6"/>
        <v>1.6787449813971025</v>
      </c>
      <c r="T17" s="56"/>
    </row>
    <row r="18" spans="2:20" ht="20.25" customHeight="1">
      <c r="B18" s="29"/>
      <c r="C18" s="23" t="s">
        <v>13</v>
      </c>
      <c r="D18" s="24">
        <v>1335</v>
      </c>
      <c r="E18" s="24">
        <v>1240</v>
      </c>
      <c r="F18" s="30">
        <f t="shared" si="0"/>
        <v>-7.1</v>
      </c>
      <c r="G18" s="26">
        <f t="shared" si="1"/>
        <v>3.3</v>
      </c>
      <c r="H18" s="31">
        <v>6812</v>
      </c>
      <c r="I18" s="31">
        <v>6310</v>
      </c>
      <c r="J18" s="30">
        <f t="shared" si="2"/>
        <v>-7.4</v>
      </c>
      <c r="K18" s="26">
        <f t="shared" si="3"/>
        <v>2.1</v>
      </c>
      <c r="L18" s="26">
        <f t="shared" si="4"/>
        <v>5.0999999999999996</v>
      </c>
      <c r="M18" s="26">
        <v>5.0999999999999996</v>
      </c>
      <c r="N18" s="28">
        <f t="shared" si="5"/>
        <v>0</v>
      </c>
      <c r="O18" s="28"/>
      <c r="P18" s="24">
        <v>43389</v>
      </c>
      <c r="Q18" s="24"/>
      <c r="R18" s="24">
        <v>36790</v>
      </c>
      <c r="S18" s="28">
        <f t="shared" si="6"/>
        <v>3.2033728146057783</v>
      </c>
      <c r="T18" s="56"/>
    </row>
    <row r="19" spans="2:20" ht="20.25" customHeight="1">
      <c r="B19" s="29"/>
      <c r="C19" s="23" t="s">
        <v>14</v>
      </c>
      <c r="D19" s="24">
        <v>5000</v>
      </c>
      <c r="E19" s="24">
        <v>4598</v>
      </c>
      <c r="F19" s="30">
        <f t="shared" si="0"/>
        <v>-8</v>
      </c>
      <c r="G19" s="26">
        <f t="shared" si="1"/>
        <v>12.3</v>
      </c>
      <c r="H19" s="31">
        <v>29588</v>
      </c>
      <c r="I19" s="31">
        <v>28019</v>
      </c>
      <c r="J19" s="30">
        <f t="shared" si="2"/>
        <v>-5.3</v>
      </c>
      <c r="K19" s="26">
        <f t="shared" si="3"/>
        <v>9.1999999999999993</v>
      </c>
      <c r="L19" s="26">
        <f t="shared" si="4"/>
        <v>5.9</v>
      </c>
      <c r="M19" s="26">
        <v>6.1</v>
      </c>
      <c r="N19" s="28">
        <f t="shared" si="5"/>
        <v>0.19999999999999929</v>
      </c>
      <c r="O19" s="28"/>
      <c r="P19" s="24">
        <v>99008</v>
      </c>
      <c r="Q19" s="24"/>
      <c r="R19" s="24">
        <v>38355</v>
      </c>
      <c r="S19" s="28">
        <f t="shared" si="6"/>
        <v>3.3396402365915909</v>
      </c>
      <c r="T19" s="56"/>
    </row>
    <row r="20" spans="2:20" ht="20.25" customHeight="1">
      <c r="B20" s="29"/>
      <c r="C20" s="23" t="s">
        <v>15</v>
      </c>
      <c r="D20" s="24">
        <v>3884</v>
      </c>
      <c r="E20" s="24">
        <v>3697</v>
      </c>
      <c r="F20" s="30">
        <f t="shared" si="0"/>
        <v>-4.8</v>
      </c>
      <c r="G20" s="26">
        <f t="shared" si="1"/>
        <v>9.9</v>
      </c>
      <c r="H20" s="31">
        <v>16261</v>
      </c>
      <c r="I20" s="31">
        <v>13741</v>
      </c>
      <c r="J20" s="30">
        <f t="shared" si="2"/>
        <v>-15.5</v>
      </c>
      <c r="K20" s="26">
        <f t="shared" si="3"/>
        <v>4.5</v>
      </c>
      <c r="L20" s="26">
        <f t="shared" si="4"/>
        <v>4.2</v>
      </c>
      <c r="M20" s="26">
        <v>3.7</v>
      </c>
      <c r="N20" s="28">
        <f t="shared" si="5"/>
        <v>-0.5</v>
      </c>
      <c r="O20" s="28"/>
      <c r="P20" s="24">
        <v>159188</v>
      </c>
      <c r="Q20" s="24"/>
      <c r="R20" s="24">
        <v>25320</v>
      </c>
      <c r="S20" s="28">
        <f t="shared" si="6"/>
        <v>2.2046588656107176</v>
      </c>
      <c r="T20" s="56"/>
    </row>
    <row r="21" spans="2:20" ht="20.25" customHeight="1">
      <c r="B21" s="29"/>
      <c r="C21" s="23" t="s">
        <v>16</v>
      </c>
      <c r="D21" s="24">
        <v>1078</v>
      </c>
      <c r="E21" s="24">
        <v>1050</v>
      </c>
      <c r="F21" s="30">
        <f t="shared" si="0"/>
        <v>-2.6</v>
      </c>
      <c r="G21" s="26">
        <f t="shared" si="1"/>
        <v>2.8</v>
      </c>
      <c r="H21" s="31">
        <v>7119</v>
      </c>
      <c r="I21" s="31">
        <v>9131</v>
      </c>
      <c r="J21" s="30">
        <f t="shared" si="2"/>
        <v>28.3</v>
      </c>
      <c r="K21" s="26">
        <f t="shared" si="3"/>
        <v>3</v>
      </c>
      <c r="L21" s="26">
        <f t="shared" si="4"/>
        <v>6.6</v>
      </c>
      <c r="M21" s="26">
        <v>8.6999999999999993</v>
      </c>
      <c r="N21" s="28">
        <f t="shared" si="5"/>
        <v>2.0999999999999996</v>
      </c>
      <c r="O21" s="28"/>
      <c r="P21" s="24" t="s">
        <v>30</v>
      </c>
      <c r="Q21" s="24"/>
      <c r="R21" s="24">
        <v>25291</v>
      </c>
      <c r="S21" s="28">
        <f t="shared" si="6"/>
        <v>2.2021337823918108</v>
      </c>
      <c r="T21" s="56"/>
    </row>
    <row r="22" spans="2:20" ht="20.25" customHeight="1">
      <c r="B22" s="29"/>
      <c r="C22" s="23" t="s">
        <v>17</v>
      </c>
      <c r="D22" s="24">
        <v>2487</v>
      </c>
      <c r="E22" s="24">
        <v>2573</v>
      </c>
      <c r="F22" s="30">
        <f t="shared" si="0"/>
        <v>3.5</v>
      </c>
      <c r="G22" s="26">
        <f t="shared" si="1"/>
        <v>6.9</v>
      </c>
      <c r="H22" s="31">
        <v>43591</v>
      </c>
      <c r="I22" s="31">
        <v>46956</v>
      </c>
      <c r="J22" s="30">
        <f t="shared" si="2"/>
        <v>7.7</v>
      </c>
      <c r="K22" s="26">
        <f t="shared" si="3"/>
        <v>15.3</v>
      </c>
      <c r="L22" s="26">
        <f t="shared" si="4"/>
        <v>17.5</v>
      </c>
      <c r="M22" s="26">
        <v>18.2</v>
      </c>
      <c r="N22" s="28">
        <f t="shared" si="5"/>
        <v>0.69999999999999929</v>
      </c>
      <c r="O22" s="28"/>
      <c r="P22" s="24">
        <v>431205</v>
      </c>
      <c r="Q22" s="24"/>
      <c r="R22" s="24">
        <v>178561</v>
      </c>
      <c r="S22" s="28">
        <f t="shared" si="6"/>
        <v>15.547633953487965</v>
      </c>
      <c r="T22" s="56"/>
    </row>
    <row r="23" spans="2:20" ht="20.25" customHeight="1">
      <c r="B23" s="29"/>
      <c r="C23" s="23" t="s">
        <v>18</v>
      </c>
      <c r="D23" s="24">
        <v>388</v>
      </c>
      <c r="E23" s="24">
        <v>323</v>
      </c>
      <c r="F23" s="30">
        <f t="shared" si="0"/>
        <v>-16.8</v>
      </c>
      <c r="G23" s="26">
        <f t="shared" si="1"/>
        <v>0.9</v>
      </c>
      <c r="H23" s="31">
        <v>4047</v>
      </c>
      <c r="I23" s="31">
        <v>3376</v>
      </c>
      <c r="J23" s="30">
        <f t="shared" si="2"/>
        <v>-16.600000000000001</v>
      </c>
      <c r="K23" s="26">
        <f t="shared" si="3"/>
        <v>1.1000000000000001</v>
      </c>
      <c r="L23" s="26">
        <f t="shared" si="4"/>
        <v>10.4</v>
      </c>
      <c r="M23" s="26">
        <v>10.5</v>
      </c>
      <c r="N23" s="28">
        <f t="shared" si="5"/>
        <v>9.9999999999999645E-2</v>
      </c>
      <c r="O23" s="28"/>
      <c r="P23" s="24" t="s">
        <v>30</v>
      </c>
      <c r="Q23" s="24"/>
      <c r="R23" s="24">
        <v>11823</v>
      </c>
      <c r="S23" s="28">
        <f t="shared" si="6"/>
        <v>1.0294503067976111</v>
      </c>
      <c r="T23" s="56"/>
    </row>
    <row r="24" spans="2:20" ht="20.25" customHeight="1">
      <c r="B24" s="32"/>
      <c r="C24" s="7" t="s">
        <v>19</v>
      </c>
      <c r="D24" s="33">
        <v>2834</v>
      </c>
      <c r="E24" s="33">
        <v>2767</v>
      </c>
      <c r="F24" s="34">
        <f t="shared" si="0"/>
        <v>-2.4</v>
      </c>
      <c r="G24" s="35">
        <f t="shared" si="1"/>
        <v>7.4</v>
      </c>
      <c r="H24" s="36">
        <v>21378</v>
      </c>
      <c r="I24" s="36">
        <v>19745</v>
      </c>
      <c r="J24" s="34">
        <f t="shared" si="2"/>
        <v>-7.6</v>
      </c>
      <c r="K24" s="35">
        <f t="shared" si="3"/>
        <v>6.5</v>
      </c>
      <c r="L24" s="35">
        <f t="shared" si="4"/>
        <v>7.5</v>
      </c>
      <c r="M24" s="35">
        <v>7.1</v>
      </c>
      <c r="N24" s="37">
        <f t="shared" si="5"/>
        <v>-0.40000000000000036</v>
      </c>
      <c r="O24" s="28"/>
      <c r="P24" s="33" t="s">
        <v>30</v>
      </c>
      <c r="Q24" s="24"/>
      <c r="R24" s="33">
        <v>42076</v>
      </c>
      <c r="S24" s="37">
        <f t="shared" si="6"/>
        <v>3.6636345351278257</v>
      </c>
      <c r="T24" s="56"/>
    </row>
    <row r="25" spans="2:20" s="44" customFormat="1" ht="2.25" customHeight="1">
      <c r="B25" s="45"/>
      <c r="C25" s="9"/>
      <c r="D25" s="52"/>
      <c r="E25" s="52"/>
      <c r="F25" s="53"/>
      <c r="G25" s="54"/>
      <c r="H25" s="55"/>
      <c r="I25" s="55"/>
      <c r="J25" s="53"/>
      <c r="K25" s="54"/>
      <c r="L25" s="54"/>
      <c r="M25" s="54"/>
      <c r="N25" s="56"/>
      <c r="O25" s="56"/>
      <c r="P25" s="52"/>
      <c r="Q25" s="52"/>
      <c r="R25" s="52"/>
      <c r="S25" s="56"/>
      <c r="T25" s="56"/>
    </row>
    <row r="26" spans="2:20" ht="13.5">
      <c r="B26" s="66" t="s">
        <v>35</v>
      </c>
      <c r="C26" s="66"/>
      <c r="D26" s="66"/>
      <c r="E26" s="66"/>
      <c r="F26" s="66"/>
      <c r="G26" s="66"/>
      <c r="H26" s="66"/>
      <c r="I26" s="66"/>
      <c r="J26" s="66"/>
      <c r="K26" s="66"/>
      <c r="L26" s="66"/>
      <c r="M26" s="66"/>
      <c r="N26" s="66"/>
      <c r="O26" s="66"/>
      <c r="P26" s="66"/>
      <c r="Q26" s="66"/>
      <c r="R26" s="66"/>
      <c r="S26" s="66"/>
      <c r="T26" s="57"/>
    </row>
    <row r="27" spans="2:20" ht="13.5" customHeight="1">
      <c r="B27" s="61" t="s">
        <v>36</v>
      </c>
      <c r="C27" s="61"/>
      <c r="D27" s="61"/>
      <c r="E27" s="61"/>
      <c r="F27" s="61"/>
      <c r="G27" s="61"/>
      <c r="H27" s="61"/>
      <c r="I27" s="61"/>
      <c r="J27" s="61"/>
      <c r="K27" s="61"/>
      <c r="L27" s="61"/>
      <c r="M27" s="61"/>
      <c r="N27" s="61"/>
      <c r="O27" s="61"/>
      <c r="P27" s="61"/>
      <c r="Q27" s="61"/>
      <c r="R27" s="61"/>
      <c r="S27" s="61"/>
      <c r="T27" s="50"/>
    </row>
    <row r="28" spans="2:20" ht="13.5">
      <c r="B28" s="62" t="s">
        <v>37</v>
      </c>
      <c r="C28" s="62"/>
      <c r="D28" s="62"/>
      <c r="E28" s="62"/>
      <c r="F28" s="62"/>
      <c r="G28" s="62"/>
      <c r="H28" s="62"/>
      <c r="I28" s="62"/>
      <c r="J28" s="62"/>
      <c r="K28" s="62"/>
      <c r="L28" s="62"/>
      <c r="M28" s="62"/>
      <c r="N28" s="62"/>
      <c r="O28" s="62"/>
      <c r="P28" s="62"/>
      <c r="Q28" s="62"/>
      <c r="R28" s="62"/>
      <c r="S28" s="62"/>
      <c r="T28" s="51"/>
    </row>
    <row r="29" spans="2:20" ht="13.5" customHeight="1">
      <c r="B29" s="61" t="s">
        <v>39</v>
      </c>
      <c r="C29" s="61"/>
      <c r="D29" s="61"/>
      <c r="E29" s="61"/>
      <c r="F29" s="61"/>
      <c r="G29" s="61"/>
      <c r="H29" s="61"/>
      <c r="I29" s="61"/>
      <c r="J29" s="61"/>
      <c r="K29" s="61"/>
      <c r="L29" s="61"/>
      <c r="M29" s="61"/>
      <c r="N29" s="61"/>
      <c r="O29" s="61"/>
      <c r="P29" s="61"/>
      <c r="Q29" s="61"/>
      <c r="R29" s="61"/>
      <c r="S29" s="61"/>
      <c r="T29" s="50"/>
    </row>
  </sheetData>
  <mergeCells count="17">
    <mergeCell ref="R3:S3"/>
    <mergeCell ref="B26:S26"/>
    <mergeCell ref="L4:L5"/>
    <mergeCell ref="M4:M5"/>
    <mergeCell ref="L3:N3"/>
    <mergeCell ref="B3:C5"/>
    <mergeCell ref="D3:G3"/>
    <mergeCell ref="H3:K3"/>
    <mergeCell ref="D4:D5"/>
    <mergeCell ref="E4:E5"/>
    <mergeCell ref="H4:H5"/>
    <mergeCell ref="I4:I5"/>
    <mergeCell ref="B27:S27"/>
    <mergeCell ref="B28:S28"/>
    <mergeCell ref="B29:S29"/>
    <mergeCell ref="P4:P5"/>
    <mergeCell ref="R4:R5"/>
  </mergeCells>
  <phoneticPr fontId="3"/>
  <printOptions horizontalCentered="1"/>
  <pageMargins left="0.23622047244094491" right="0.23622047244094491" top="0.74803149606299213" bottom="0.74803149606299213"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徳島県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徳島県</cp:lastModifiedBy>
  <cp:lastPrinted>2013-09-17T01:08:10Z</cp:lastPrinted>
  <dcterms:created xsi:type="dcterms:W3CDTF">2013-01-29T01:41:41Z</dcterms:created>
  <dcterms:modified xsi:type="dcterms:W3CDTF">2013-09-18T01:50:38Z</dcterms:modified>
</cp:coreProperties>
</file>