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0651\Desktop\"/>
    </mc:Choice>
  </mc:AlternateContent>
  <bookViews>
    <workbookView xWindow="480" yWindow="60" windowWidth="18180" windowHeight="12375" tabRatio="784"/>
  </bookViews>
  <sheets>
    <sheet name="単位水量管理ｼｰﾄ" sheetId="8" r:id="rId1"/>
    <sheet name="単位水量管理ｼｰﾄ（記載例）" sheetId="11" r:id="rId2"/>
  </sheets>
  <definedNames>
    <definedName name="_xlnm.Print_Area" localSheetId="0">単位水量管理ｼｰﾄ!$A$1:$U$51</definedName>
    <definedName name="_xlnm.Print_Area" localSheetId="1">'単位水量管理ｼｰﾄ（記載例）'!$A$1:$U$51</definedName>
  </definedNames>
  <calcPr calcId="152511" iterate="1" iterateCount="1"/>
</workbook>
</file>

<file path=xl/calcChain.xml><?xml version="1.0" encoding="utf-8"?>
<calcChain xmlns="http://schemas.openxmlformats.org/spreadsheetml/2006/main">
  <c r="S26" i="11" l="1"/>
  <c r="S27" i="11"/>
  <c r="S28" i="11"/>
  <c r="S34" i="11"/>
  <c r="S36" i="11"/>
  <c r="S37" i="11"/>
  <c r="S38" i="11"/>
  <c r="S40" i="11"/>
  <c r="S41" i="11"/>
  <c r="S42" i="11"/>
</calcChain>
</file>

<file path=xl/sharedStrings.xml><?xml version="1.0" encoding="utf-8"?>
<sst xmlns="http://schemas.openxmlformats.org/spreadsheetml/2006/main" count="199" uniqueCount="123">
  <si>
    <t>工事名</t>
    <rPh sb="0" eb="3">
      <t>コウジメイ</t>
    </rPh>
    <phoneticPr fontId="1"/>
  </si>
  <si>
    <t>施工者</t>
    <rPh sb="0" eb="3">
      <t>セコウシャ</t>
    </rPh>
    <phoneticPr fontId="1"/>
  </si>
  <si>
    <t>工種</t>
    <rPh sb="0" eb="2">
      <t>コウシュ</t>
    </rPh>
    <phoneticPr fontId="1"/>
  </si>
  <si>
    <t>エアメータ法による単位水量管理シート（土木研究所法）</t>
    <rPh sb="5" eb="6">
      <t>ホウ</t>
    </rPh>
    <rPh sb="9" eb="11">
      <t>タンイ</t>
    </rPh>
    <rPh sb="11" eb="13">
      <t>スイリョウ</t>
    </rPh>
    <rPh sb="13" eb="15">
      <t>カンリ</t>
    </rPh>
    <rPh sb="19" eb="21">
      <t>ドボク</t>
    </rPh>
    <rPh sb="21" eb="23">
      <t>ケンキュウ</t>
    </rPh>
    <rPh sb="23" eb="24">
      <t>ショ</t>
    </rPh>
    <rPh sb="24" eb="25">
      <t>ホウ</t>
    </rPh>
    <phoneticPr fontId="1"/>
  </si>
  <si>
    <t>○○○○○○工事</t>
    <rPh sb="6" eb="8">
      <t>コウジ</t>
    </rPh>
    <phoneticPr fontId="1"/>
  </si>
  <si>
    <t>○○○○株式会社</t>
    <rPh sb="4" eb="6">
      <t>カブシキ</t>
    </rPh>
    <rPh sb="6" eb="8">
      <t>カイシャ</t>
    </rPh>
    <phoneticPr fontId="1"/>
  </si>
  <si>
    <t>生コン納入工場</t>
    <rPh sb="0" eb="1">
      <t>ナマ</t>
    </rPh>
    <rPh sb="3" eb="5">
      <t>ノウニュウ</t>
    </rPh>
    <rPh sb="5" eb="7">
      <t>コウジョウ</t>
    </rPh>
    <phoneticPr fontId="1"/>
  </si>
  <si>
    <t>○○○○生コン株式会社</t>
    <rPh sb="4" eb="5">
      <t>ナマ</t>
    </rPh>
    <rPh sb="7" eb="9">
      <t>カブシキ</t>
    </rPh>
    <rPh sb="9" eb="11">
      <t>カイシャ</t>
    </rPh>
    <phoneticPr fontId="1"/>
  </si>
  <si>
    <t>試験月日</t>
    <rPh sb="0" eb="2">
      <t>シケン</t>
    </rPh>
    <rPh sb="2" eb="4">
      <t>ツキヒ</t>
    </rPh>
    <phoneticPr fontId="1"/>
  </si>
  <si>
    <t>○○年○○月○○日</t>
    <rPh sb="2" eb="3">
      <t>トシ</t>
    </rPh>
    <rPh sb="5" eb="6">
      <t>ツキ</t>
    </rPh>
    <rPh sb="8" eb="9">
      <t>ヒ</t>
    </rPh>
    <phoneticPr fontId="1"/>
  </si>
  <si>
    <t>配合の設計条件</t>
    <rPh sb="0" eb="2">
      <t>ハイゴウ</t>
    </rPh>
    <rPh sb="3" eb="5">
      <t>セッケイ</t>
    </rPh>
    <rPh sb="5" eb="7">
      <t>ジョウケン</t>
    </rPh>
    <phoneticPr fontId="1"/>
  </si>
  <si>
    <t>呼　　び　　方</t>
    <rPh sb="0" eb="1">
      <t>ヨ</t>
    </rPh>
    <rPh sb="6" eb="7">
      <t>カタ</t>
    </rPh>
    <phoneticPr fontId="1"/>
  </si>
  <si>
    <t>コンクリートの　　　　　　　種類による記号</t>
    <rPh sb="14" eb="16">
      <t>シュルイ</t>
    </rPh>
    <rPh sb="19" eb="21">
      <t>キゴウ</t>
    </rPh>
    <phoneticPr fontId="1"/>
  </si>
  <si>
    <t>呼び強度</t>
    <rPh sb="0" eb="1">
      <t>ヨ</t>
    </rPh>
    <rPh sb="2" eb="4">
      <t>キョウド</t>
    </rPh>
    <phoneticPr fontId="1"/>
  </si>
  <si>
    <t>スランプ又は　　　　　　　　　スランプフロー　　　　　　　　　　　　　cm</t>
    <rPh sb="4" eb="5">
      <t>マタ</t>
    </rPh>
    <phoneticPr fontId="1"/>
  </si>
  <si>
    <t>粗骨材の最大寸法  　     mm　</t>
    <rPh sb="0" eb="1">
      <t>ソ</t>
    </rPh>
    <rPh sb="1" eb="3">
      <t>コツザイ</t>
    </rPh>
    <rPh sb="4" eb="6">
      <t>サイダイ</t>
    </rPh>
    <rPh sb="6" eb="8">
      <t>スンポウ</t>
    </rPh>
    <phoneticPr fontId="1"/>
  </si>
  <si>
    <t>セメントの種類　　　　　　　による記号</t>
    <rPh sb="5" eb="6">
      <t>タネ</t>
    </rPh>
    <rPh sb="6" eb="7">
      <t>タグイ</t>
    </rPh>
    <rPh sb="17" eb="19">
      <t>キゴウ</t>
    </rPh>
    <phoneticPr fontId="1"/>
  </si>
  <si>
    <t>普　　通</t>
    <rPh sb="0" eb="1">
      <t>アマネ</t>
    </rPh>
    <rPh sb="3" eb="4">
      <t>ツウ</t>
    </rPh>
    <phoneticPr fontId="1"/>
  </si>
  <si>
    <t>N</t>
    <phoneticPr fontId="1"/>
  </si>
  <si>
    <t>指 定 事 項</t>
    <rPh sb="0" eb="1">
      <t>ユビ</t>
    </rPh>
    <rPh sb="2" eb="3">
      <t>サダム</t>
    </rPh>
    <rPh sb="4" eb="5">
      <t>コト</t>
    </rPh>
    <rPh sb="6" eb="7">
      <t>コウ</t>
    </rPh>
    <phoneticPr fontId="1"/>
  </si>
  <si>
    <t>実測値</t>
    <rPh sb="0" eb="3">
      <t>ジッソクチ</t>
    </rPh>
    <phoneticPr fontId="1"/>
  </si>
  <si>
    <t xml:space="preserve">スランプ又はスランプフロー(cm) </t>
    <rPh sb="4" eb="5">
      <t>マタ</t>
    </rPh>
    <phoneticPr fontId="1"/>
  </si>
  <si>
    <t>空気量(％)</t>
    <rPh sb="0" eb="3">
      <t>クウキリョウ</t>
    </rPh>
    <phoneticPr fontId="1"/>
  </si>
  <si>
    <t>コンクリート温度(℃)</t>
    <rPh sb="6" eb="8">
      <t>オンド</t>
    </rPh>
    <phoneticPr fontId="1"/>
  </si>
  <si>
    <r>
      <t>生コン打設量（試験日当り）（ｍ</t>
    </r>
    <r>
      <rPr>
        <vertAlign val="superscript"/>
        <sz val="8"/>
        <rFont val="ＭＳ Ｐ明朝"/>
        <family val="1"/>
        <charset val="128"/>
      </rPr>
      <t>３</t>
    </r>
    <r>
      <rPr>
        <sz val="8"/>
        <rFont val="ＭＳ Ｐ明朝"/>
        <family val="1"/>
        <charset val="128"/>
      </rPr>
      <t>）</t>
    </r>
    <rPh sb="0" eb="1">
      <t>ナマ</t>
    </rPh>
    <rPh sb="3" eb="5">
      <t>ダセツ</t>
    </rPh>
    <rPh sb="5" eb="6">
      <t>リョウ</t>
    </rPh>
    <rPh sb="7" eb="9">
      <t>シケン</t>
    </rPh>
    <rPh sb="9" eb="11">
      <t>ヒア</t>
    </rPh>
    <phoneticPr fontId="1"/>
  </si>
  <si>
    <r>
      <t>コンクリートの配合表（１ｍ</t>
    </r>
    <r>
      <rPr>
        <vertAlign val="superscript"/>
        <sz val="10.5"/>
        <rFont val="ＭＳ Ｐゴシック"/>
        <family val="3"/>
        <charset val="128"/>
      </rPr>
      <t>3</t>
    </r>
    <r>
      <rPr>
        <sz val="10.5"/>
        <rFont val="ＭＳ Ｐゴシック"/>
        <family val="3"/>
        <charset val="128"/>
      </rPr>
      <t>あたり）</t>
    </r>
    <rPh sb="7" eb="9">
      <t>ハイゴウ</t>
    </rPh>
    <rPh sb="9" eb="10">
      <t>ヒョウ</t>
    </rPh>
    <phoneticPr fontId="1"/>
  </si>
  <si>
    <t>Ｗ/Ｃ　　　　　　　（％）</t>
    <phoneticPr fontId="1"/>
  </si>
  <si>
    <t>①水　　　　　　　（㎏）</t>
    <rPh sb="1" eb="2">
      <t>ミズ</t>
    </rPh>
    <phoneticPr fontId="1"/>
  </si>
  <si>
    <t>②セメント　　　（㎏）</t>
    <phoneticPr fontId="1"/>
  </si>
  <si>
    <t>③細骨材　　　（㎏）</t>
    <rPh sb="1" eb="2">
      <t>サイ</t>
    </rPh>
    <rPh sb="2" eb="4">
      <t>コツザイ</t>
    </rPh>
    <phoneticPr fontId="1"/>
  </si>
  <si>
    <t>④粗骨材　　　（㎏）</t>
    <rPh sb="1" eb="2">
      <t>ソ</t>
    </rPh>
    <rPh sb="2" eb="4">
      <t>コツザイ</t>
    </rPh>
    <phoneticPr fontId="1"/>
  </si>
  <si>
    <t>⑤空気量　　　（％）</t>
    <rPh sb="1" eb="4">
      <t>クウキリョウ</t>
    </rPh>
    <phoneticPr fontId="1"/>
  </si>
  <si>
    <t>⑥骨材修正係数　　（％）</t>
    <rPh sb="1" eb="3">
      <t>コツザイ</t>
    </rPh>
    <rPh sb="3" eb="5">
      <t>シュウセイ</t>
    </rPh>
    <rPh sb="5" eb="7">
      <t>ケイスウ</t>
    </rPh>
    <phoneticPr fontId="1"/>
  </si>
  <si>
    <t>⑦</t>
    <phoneticPr fontId="1"/>
  </si>
  <si>
    <r>
      <t>配合表上のｺﾝｸﾘｰﾄ１m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当たりの質量Mc（㎏/m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</t>
    </r>
    <rPh sb="0" eb="2">
      <t>ハイゴウ</t>
    </rPh>
    <rPh sb="2" eb="4">
      <t>ヒョウジョウ</t>
    </rPh>
    <rPh sb="14" eb="15">
      <t>ア</t>
    </rPh>
    <rPh sb="18" eb="20">
      <t>シツリョウ</t>
    </rPh>
    <phoneticPr fontId="1"/>
  </si>
  <si>
    <t>①＋②＋③＋④</t>
    <phoneticPr fontId="1"/>
  </si>
  <si>
    <r>
      <t>空気量を除いた容積（m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　</t>
    </r>
    <rPh sb="0" eb="3">
      <t>クウキリョウ</t>
    </rPh>
    <rPh sb="4" eb="5">
      <t>ノゾ</t>
    </rPh>
    <rPh sb="7" eb="9">
      <t>ヨウセキ</t>
    </rPh>
    <phoneticPr fontId="1"/>
  </si>
  <si>
    <t>1.0－（⑤＋②×0.001）×0.01</t>
    <phoneticPr fontId="1"/>
  </si>
  <si>
    <r>
      <t>配合表上の空気量を除いた単位容積質量γ1（㎏/m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）　　</t>
    </r>
    <rPh sb="0" eb="2">
      <t>ハイゴウ</t>
    </rPh>
    <rPh sb="2" eb="3">
      <t>ヒョウ</t>
    </rPh>
    <rPh sb="3" eb="4">
      <t>ジョウ</t>
    </rPh>
    <rPh sb="5" eb="8">
      <t>クウキリョウ</t>
    </rPh>
    <rPh sb="9" eb="10">
      <t>ノゾ</t>
    </rPh>
    <rPh sb="12" eb="14">
      <t>タンイ</t>
    </rPh>
    <rPh sb="14" eb="16">
      <t>ヨウセキ</t>
    </rPh>
    <rPh sb="16" eb="18">
      <t>シツリョウ</t>
    </rPh>
    <phoneticPr fontId="1"/>
  </si>
  <si>
    <t>⑦÷⑧</t>
    <phoneticPr fontId="1"/>
  </si>
  <si>
    <t>⑩</t>
    <phoneticPr fontId="1"/>
  </si>
  <si>
    <t>エアメータの下容器容積V2=V３（㏄）</t>
    <rPh sb="6" eb="7">
      <t>シタ</t>
    </rPh>
    <rPh sb="7" eb="9">
      <t>ヨウキ</t>
    </rPh>
    <rPh sb="9" eb="11">
      <t>ヨウセキ</t>
    </rPh>
    <phoneticPr fontId="1"/>
  </si>
  <si>
    <t>⑪</t>
    <phoneticPr fontId="1"/>
  </si>
  <si>
    <t>エアメータの蓋を含めた全容器質量（ｇ）</t>
    <rPh sb="6" eb="7">
      <t>フタ</t>
    </rPh>
    <rPh sb="8" eb="9">
      <t>フク</t>
    </rPh>
    <rPh sb="11" eb="12">
      <t>ゼン</t>
    </rPh>
    <rPh sb="12" eb="14">
      <t>ヨウキ</t>
    </rPh>
    <rPh sb="14" eb="16">
      <t>シツリョウ</t>
    </rPh>
    <phoneticPr fontId="1"/>
  </si>
  <si>
    <t>⑫</t>
    <phoneticPr fontId="1"/>
  </si>
  <si>
    <t>測定質量（容器含む）（ｇ）</t>
    <rPh sb="0" eb="2">
      <t>ソクテイ</t>
    </rPh>
    <rPh sb="2" eb="4">
      <t>シツリョウ</t>
    </rPh>
    <rPh sb="5" eb="7">
      <t>ヨウキ</t>
    </rPh>
    <rPh sb="7" eb="8">
      <t>フク</t>
    </rPh>
    <phoneticPr fontId="1"/>
  </si>
  <si>
    <t>⑬</t>
    <phoneticPr fontId="1"/>
  </si>
  <si>
    <t>測定空気量（％）</t>
    <rPh sb="0" eb="2">
      <t>ソクテイ</t>
    </rPh>
    <rPh sb="2" eb="5">
      <t>クウキリョウ</t>
    </rPh>
    <phoneticPr fontId="1"/>
  </si>
  <si>
    <t>⑭</t>
    <phoneticPr fontId="1"/>
  </si>
  <si>
    <t>試料中の空気量Air2（％）</t>
    <rPh sb="0" eb="2">
      <t>シリョウ</t>
    </rPh>
    <rPh sb="2" eb="3">
      <t>チュウ</t>
    </rPh>
    <rPh sb="4" eb="7">
      <t>クウキリョウ</t>
    </rPh>
    <phoneticPr fontId="1"/>
  </si>
  <si>
    <t>⑬－⑥</t>
    <phoneticPr fontId="1"/>
  </si>
  <si>
    <t>⑮</t>
    <phoneticPr fontId="1"/>
  </si>
  <si>
    <t>試料の質量（ｇ）</t>
    <rPh sb="0" eb="2">
      <t>シリョウ</t>
    </rPh>
    <rPh sb="3" eb="5">
      <t>シツリョウ</t>
    </rPh>
    <phoneticPr fontId="1"/>
  </si>
  <si>
    <t>⑫－⑪</t>
    <phoneticPr fontId="1"/>
  </si>
  <si>
    <t>⑯</t>
    <phoneticPr fontId="1"/>
  </si>
  <si>
    <t>試料の空気量を除く容積（㏄）　　</t>
    <rPh sb="0" eb="2">
      <t>シリョウ</t>
    </rPh>
    <rPh sb="3" eb="6">
      <t>クウキリョウ</t>
    </rPh>
    <rPh sb="7" eb="8">
      <t>ノゾ</t>
    </rPh>
    <rPh sb="9" eb="11">
      <t>ヨウセキ</t>
    </rPh>
    <phoneticPr fontId="1"/>
  </si>
  <si>
    <t>⑩×（1.0－⑭×0.01）</t>
    <phoneticPr fontId="1"/>
  </si>
  <si>
    <t>⑰</t>
    <phoneticPr fontId="1"/>
  </si>
  <si>
    <t>（⑮÷⑯）×1，000</t>
    <phoneticPr fontId="1"/>
  </si>
  <si>
    <r>
      <t>単位水量の推定誤差（㎏/m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　</t>
    </r>
    <rPh sb="0" eb="2">
      <t>タンイ</t>
    </rPh>
    <rPh sb="2" eb="4">
      <t>スイリョウ</t>
    </rPh>
    <rPh sb="5" eb="7">
      <t>スイテイ</t>
    </rPh>
    <rPh sb="7" eb="9">
      <t>ゴサ</t>
    </rPh>
    <phoneticPr fontId="1"/>
  </si>
  <si>
    <t>（⑨－⑰）×0.7</t>
    <phoneticPr fontId="1"/>
  </si>
  <si>
    <r>
      <t>推定単位水量W（㎏/m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 xml:space="preserve">）　   </t>
    </r>
    <rPh sb="0" eb="2">
      <t>スイテイ</t>
    </rPh>
    <rPh sb="2" eb="4">
      <t>タンイ</t>
    </rPh>
    <rPh sb="4" eb="6">
      <t>スイリョウ</t>
    </rPh>
    <phoneticPr fontId="1"/>
  </si>
  <si>
    <t>①＋⑱</t>
    <phoneticPr fontId="1"/>
  </si>
  <si>
    <r>
      <t>配合設計との差（kg/m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</t>
    </r>
    <rPh sb="0" eb="2">
      <t>ハイゴウ</t>
    </rPh>
    <rPh sb="2" eb="4">
      <t>セッケイ</t>
    </rPh>
    <rPh sb="6" eb="7">
      <t>サ</t>
    </rPh>
    <phoneticPr fontId="1"/>
  </si>
  <si>
    <t>⑲－①</t>
    <phoneticPr fontId="1"/>
  </si>
  <si>
    <t xml:space="preserve"> </t>
    <phoneticPr fontId="1"/>
  </si>
  <si>
    <t>管理基準値</t>
    <rPh sb="0" eb="2">
      <t>カンリ</t>
    </rPh>
    <rPh sb="2" eb="4">
      <t>キジュン</t>
    </rPh>
    <rPh sb="4" eb="5">
      <t>チ</t>
    </rPh>
    <phoneticPr fontId="1"/>
  </si>
  <si>
    <t>管理値</t>
    <rPh sb="0" eb="2">
      <t>カンリ</t>
    </rPh>
    <rPh sb="2" eb="3">
      <t>チ</t>
    </rPh>
    <phoneticPr fontId="1"/>
  </si>
  <si>
    <t>配合設計との差≦±１５</t>
    <rPh sb="0" eb="2">
      <t>ハイゴウ</t>
    </rPh>
    <rPh sb="2" eb="4">
      <t>セッケイ</t>
    </rPh>
    <rPh sb="6" eb="7">
      <t>サ</t>
    </rPh>
    <phoneticPr fontId="1"/>
  </si>
  <si>
    <t>打設可</t>
    <rPh sb="0" eb="2">
      <t>ダセツ</t>
    </rPh>
    <rPh sb="2" eb="3">
      <t>カ</t>
    </rPh>
    <phoneticPr fontId="1"/>
  </si>
  <si>
    <t>参考</t>
  </si>
  <si>
    <t>指示値</t>
    <rPh sb="0" eb="2">
      <t>シジ</t>
    </rPh>
    <rPh sb="2" eb="3">
      <t>アタイ</t>
    </rPh>
    <phoneticPr fontId="1"/>
  </si>
  <si>
    <t>±１５＜配合設計との差≦±２０</t>
    <rPh sb="4" eb="6">
      <t>ハイゴウ</t>
    </rPh>
    <rPh sb="6" eb="8">
      <t>セッケイ</t>
    </rPh>
    <rPh sb="10" eb="11">
      <t>サ</t>
    </rPh>
    <phoneticPr fontId="1"/>
  </si>
  <si>
    <t>打設可　　 改　善　 　　1/3台測定</t>
    <rPh sb="0" eb="2">
      <t>ダセツ</t>
    </rPh>
    <rPh sb="2" eb="3">
      <t>カ</t>
    </rPh>
    <rPh sb="6" eb="7">
      <t>アラタ</t>
    </rPh>
    <rPh sb="8" eb="9">
      <t>ゼン</t>
    </rPh>
    <rPh sb="16" eb="17">
      <t>ダイ</t>
    </rPh>
    <rPh sb="17" eb="19">
      <t>ソクテイ</t>
    </rPh>
    <phoneticPr fontId="1"/>
  </si>
  <si>
    <t>管理基準値外</t>
    <rPh sb="0" eb="2">
      <t>カンリ</t>
    </rPh>
    <rPh sb="2" eb="4">
      <t>キジュン</t>
    </rPh>
    <rPh sb="4" eb="5">
      <t>チ</t>
    </rPh>
    <rPh sb="5" eb="6">
      <t>ガイ</t>
    </rPh>
    <phoneticPr fontId="1"/>
  </si>
  <si>
    <t>±２０＜配合設計との差</t>
    <rPh sb="4" eb="6">
      <t>ハイゴウ</t>
    </rPh>
    <rPh sb="6" eb="8">
      <t>セッケイ</t>
    </rPh>
    <rPh sb="10" eb="11">
      <t>サ</t>
    </rPh>
    <phoneticPr fontId="1"/>
  </si>
  <si>
    <t>打設不可　持ち帰り　　全車測定</t>
    <rPh sb="0" eb="2">
      <t>ダセツ</t>
    </rPh>
    <rPh sb="2" eb="4">
      <t>フカ</t>
    </rPh>
    <rPh sb="5" eb="6">
      <t>モ</t>
    </rPh>
    <rPh sb="7" eb="8">
      <t>カエ</t>
    </rPh>
    <rPh sb="11" eb="13">
      <t>ゼンシャ</t>
    </rPh>
    <rPh sb="13" eb="15">
      <t>ソクテイ</t>
    </rPh>
    <phoneticPr fontId="1"/>
  </si>
  <si>
    <t>立　会　者</t>
    <rPh sb="0" eb="1">
      <t>タ</t>
    </rPh>
    <rPh sb="2" eb="3">
      <t>ア</t>
    </rPh>
    <rPh sb="4" eb="5">
      <t>シャ</t>
    </rPh>
    <phoneticPr fontId="1"/>
  </si>
  <si>
    <t>測　定　者</t>
    <rPh sb="0" eb="1">
      <t>ソク</t>
    </rPh>
    <rPh sb="2" eb="3">
      <t>サダム</t>
    </rPh>
    <rPh sb="4" eb="5">
      <t>モノ</t>
    </rPh>
    <phoneticPr fontId="1"/>
  </si>
  <si>
    <t>⑧</t>
    <phoneticPr fontId="1"/>
  </si>
  <si>
    <t>⑨</t>
    <phoneticPr fontId="1"/>
  </si>
  <si>
    <t>⑱</t>
    <phoneticPr fontId="1"/>
  </si>
  <si>
    <t>⑲</t>
    <phoneticPr fontId="1"/>
  </si>
  <si>
    <t>徳島　太郎</t>
    <rPh sb="0" eb="2">
      <t>トクシマ</t>
    </rPh>
    <rPh sb="3" eb="5">
      <t>タロウ</t>
    </rPh>
    <phoneticPr fontId="1"/>
  </si>
  <si>
    <t>○○ＲＣ擁壁</t>
    <rPh sb="4" eb="6">
      <t>ヨウヘキ</t>
    </rPh>
    <phoneticPr fontId="1"/>
  </si>
  <si>
    <t>番号</t>
    <rPh sb="0" eb="2">
      <t>バンゴウ</t>
    </rPh>
    <phoneticPr fontId="1"/>
  </si>
  <si>
    <t>％</t>
    <phoneticPr fontId="1"/>
  </si>
  <si>
    <t>水セメント比　　Ｗ／Ｃ ≦</t>
    <rPh sb="0" eb="1">
      <t>ミズ</t>
    </rPh>
    <rPh sb="5" eb="6">
      <t>ヒ</t>
    </rPh>
    <phoneticPr fontId="1"/>
  </si>
  <si>
    <t>備考</t>
    <rPh sb="0" eb="2">
      <t>ビコウ</t>
    </rPh>
    <phoneticPr fontId="1"/>
  </si>
  <si>
    <r>
      <t>試料の単位容積質量γ2（㎏/m</t>
    </r>
    <r>
      <rPr>
        <vertAlign val="superscript"/>
        <sz val="10.5"/>
        <rFont val="ＭＳ Ｐ明朝"/>
        <family val="1"/>
        <charset val="128"/>
      </rPr>
      <t>3</t>
    </r>
    <r>
      <rPr>
        <sz val="10.5"/>
        <rFont val="ＭＳ Ｐ明朝"/>
        <family val="1"/>
        <charset val="128"/>
      </rPr>
      <t>）　</t>
    </r>
    <rPh sb="0" eb="2">
      <t>シリョウ</t>
    </rPh>
    <rPh sb="3" eb="5">
      <t>タンイ</t>
    </rPh>
    <rPh sb="5" eb="7">
      <t>ヨウセキ</t>
    </rPh>
    <rPh sb="7" eb="9">
      <t>シツリョウ</t>
    </rPh>
    <phoneticPr fontId="1"/>
  </si>
  <si>
    <t>％</t>
    <phoneticPr fontId="1"/>
  </si>
  <si>
    <t>○○．○</t>
    <phoneticPr fontId="1"/>
  </si>
  <si>
    <t>②セメント　　　（㎏）</t>
    <phoneticPr fontId="1"/>
  </si>
  <si>
    <t>⑦</t>
    <phoneticPr fontId="1"/>
  </si>
  <si>
    <t>⑦÷⑧</t>
    <phoneticPr fontId="1"/>
  </si>
  <si>
    <t>⑫</t>
    <phoneticPr fontId="1"/>
  </si>
  <si>
    <t>⑬</t>
    <phoneticPr fontId="1"/>
  </si>
  <si>
    <t>⑩×（1.0－⑭×0.01）</t>
    <phoneticPr fontId="1"/>
  </si>
  <si>
    <t>⑰</t>
    <phoneticPr fontId="1"/>
  </si>
  <si>
    <t>（⑮÷⑯）×1，000</t>
    <phoneticPr fontId="1"/>
  </si>
  <si>
    <t>⑱</t>
    <phoneticPr fontId="1"/>
  </si>
  <si>
    <t>（⑨－⑰）×0.7</t>
    <phoneticPr fontId="1"/>
  </si>
  <si>
    <t>⑲</t>
    <phoneticPr fontId="1"/>
  </si>
  <si>
    <t xml:space="preserve"> </t>
    <phoneticPr fontId="1"/>
  </si>
  <si>
    <t>受注者名</t>
    <rPh sb="0" eb="3">
      <t>ジュチュウシャ</t>
    </rPh>
    <rPh sb="3" eb="4">
      <t>メイ</t>
    </rPh>
    <phoneticPr fontId="1"/>
  </si>
  <si>
    <t>殿</t>
    <rPh sb="0" eb="1">
      <t>トノ</t>
    </rPh>
    <phoneticPr fontId="1"/>
  </si>
  <si>
    <t>徳島県知事</t>
    <rPh sb="0" eb="2">
      <t>トクシマ</t>
    </rPh>
    <rPh sb="2" eb="5">
      <t>ケンチジ</t>
    </rPh>
    <phoneticPr fontId="1"/>
  </si>
  <si>
    <t>（記載例）</t>
    <rPh sb="1" eb="4">
      <t>キサイレイ</t>
    </rPh>
    <phoneticPr fontId="1"/>
  </si>
  <si>
    <r>
      <t>使用エアメータ番号　：</t>
    </r>
    <r>
      <rPr>
        <sz val="10.5"/>
        <color indexed="9"/>
        <rFont val="ＭＳ Ｐゴシック"/>
        <family val="3"/>
        <charset val="128"/>
      </rPr>
      <t>〇〇〇〇〇〇〇</t>
    </r>
    <rPh sb="0" eb="2">
      <t>シヨウ</t>
    </rPh>
    <rPh sb="7" eb="9">
      <t>バンゴウ</t>
    </rPh>
    <phoneticPr fontId="1"/>
  </si>
  <si>
    <t>●指示値の場合は，水量変動原因を調査･改善後，管理値内に安定するまで運搬車の1/3台，測定実施｡</t>
    <rPh sb="1" eb="3">
      <t>シジ</t>
    </rPh>
    <rPh sb="3" eb="4">
      <t>チ</t>
    </rPh>
    <rPh sb="5" eb="7">
      <t>バアイ</t>
    </rPh>
    <rPh sb="9" eb="11">
      <t>スイリョウ</t>
    </rPh>
    <rPh sb="11" eb="13">
      <t>ヘンドウ</t>
    </rPh>
    <rPh sb="13" eb="15">
      <t>ゲンイン</t>
    </rPh>
    <rPh sb="16" eb="18">
      <t>チョウサ</t>
    </rPh>
    <rPh sb="19" eb="22">
      <t>カイゼンゴ</t>
    </rPh>
    <rPh sb="23" eb="25">
      <t>カンリ</t>
    </rPh>
    <rPh sb="25" eb="27">
      <t>チナイ</t>
    </rPh>
    <rPh sb="28" eb="30">
      <t>アンテイ</t>
    </rPh>
    <rPh sb="34" eb="37">
      <t>ウンパンシャ</t>
    </rPh>
    <rPh sb="41" eb="42">
      <t>ダイ</t>
    </rPh>
    <rPh sb="43" eb="45">
      <t>ソクテイ</t>
    </rPh>
    <rPh sb="45" eb="47">
      <t>ジッシ</t>
    </rPh>
    <phoneticPr fontId="1"/>
  </si>
  <si>
    <t>●管理基準値外の場合は，水量変動原因を調査･改善後，単位水量が管理値内に安定するまで全車測定実施｡</t>
    <rPh sb="1" eb="3">
      <t>カンリ</t>
    </rPh>
    <rPh sb="3" eb="6">
      <t>キジュンチ</t>
    </rPh>
    <rPh sb="6" eb="7">
      <t>ガイ</t>
    </rPh>
    <rPh sb="8" eb="10">
      <t>バアイ</t>
    </rPh>
    <rPh sb="12" eb="14">
      <t>スイリョウ</t>
    </rPh>
    <rPh sb="14" eb="16">
      <t>ヘンドウ</t>
    </rPh>
    <rPh sb="16" eb="18">
      <t>ゲンイン</t>
    </rPh>
    <rPh sb="19" eb="21">
      <t>チョウサ</t>
    </rPh>
    <rPh sb="22" eb="25">
      <t>カイゼンゴ</t>
    </rPh>
    <rPh sb="26" eb="28">
      <t>タンイ</t>
    </rPh>
    <rPh sb="28" eb="30">
      <t>スイリョウ</t>
    </rPh>
    <rPh sb="31" eb="33">
      <t>カンリ</t>
    </rPh>
    <rPh sb="33" eb="35">
      <t>チナイ</t>
    </rPh>
    <rPh sb="36" eb="38">
      <t>アンテイ</t>
    </rPh>
    <rPh sb="42" eb="44">
      <t>ゼンシャ</t>
    </rPh>
    <rPh sb="44" eb="46">
      <t>ソクテイ</t>
    </rPh>
    <rPh sb="46" eb="48">
      <t>ジッシ</t>
    </rPh>
    <phoneticPr fontId="1"/>
  </si>
  <si>
    <t>　　　この場合，２回の測定結果のうち､配合設計との差の絶対値の小さいほうの値で評価する｡</t>
    <rPh sb="5" eb="7">
      <t>バアイ</t>
    </rPh>
    <rPh sb="9" eb="10">
      <t>カイ</t>
    </rPh>
    <rPh sb="11" eb="13">
      <t>ソクテイ</t>
    </rPh>
    <rPh sb="13" eb="15">
      <t>ケッカ</t>
    </rPh>
    <rPh sb="19" eb="21">
      <t>ハイゴウ</t>
    </rPh>
    <rPh sb="21" eb="23">
      <t>セッケイ</t>
    </rPh>
    <rPh sb="25" eb="26">
      <t>サ</t>
    </rPh>
    <rPh sb="27" eb="30">
      <t>ゼッタイチ</t>
    </rPh>
    <rPh sb="31" eb="32">
      <t>チイ</t>
    </rPh>
    <rPh sb="37" eb="38">
      <t>アタイ</t>
    </rPh>
    <rPh sb="39" eb="41">
      <t>ヒョウカ</t>
    </rPh>
    <phoneticPr fontId="1"/>
  </si>
  <si>
    <t>●管理値・指示値を超える場合は，１回に限り再試験が実施できる。</t>
    <rPh sb="1" eb="3">
      <t>カンリ</t>
    </rPh>
    <rPh sb="3" eb="4">
      <t>チ</t>
    </rPh>
    <rPh sb="5" eb="7">
      <t>シジ</t>
    </rPh>
    <rPh sb="7" eb="8">
      <t>チ</t>
    </rPh>
    <rPh sb="9" eb="10">
      <t>コ</t>
    </rPh>
    <rPh sb="12" eb="14">
      <t>バアイ</t>
    </rPh>
    <rPh sb="17" eb="18">
      <t>カイ</t>
    </rPh>
    <rPh sb="19" eb="20">
      <t>カギ</t>
    </rPh>
    <rPh sb="21" eb="24">
      <t>サイシケン</t>
    </rPh>
    <rPh sb="25" eb="27">
      <t>ジッシ</t>
    </rPh>
    <phoneticPr fontId="1"/>
  </si>
  <si>
    <t>＊混和材量は②セメント量，混和剤量は①水量に含める</t>
    <rPh sb="1" eb="5">
      <t>コンワザイリョウ</t>
    </rPh>
    <rPh sb="11" eb="12">
      <t>リョウ</t>
    </rPh>
    <rPh sb="13" eb="16">
      <t>コンワザイ</t>
    </rPh>
    <rPh sb="16" eb="17">
      <t>リョウ</t>
    </rPh>
    <rPh sb="19" eb="21">
      <t>スイリョウ</t>
    </rPh>
    <rPh sb="22" eb="23">
      <t>フク</t>
    </rPh>
    <phoneticPr fontId="1"/>
  </si>
  <si>
    <t>　　　この場合，２回の測定結果のうち，配合設計との差の絶対値の小さいほうの値で評価する｡</t>
    <rPh sb="5" eb="7">
      <t>バアイ</t>
    </rPh>
    <rPh sb="9" eb="10">
      <t>カイ</t>
    </rPh>
    <rPh sb="11" eb="13">
      <t>ソクテイ</t>
    </rPh>
    <rPh sb="13" eb="15">
      <t>ケッカ</t>
    </rPh>
    <rPh sb="19" eb="21">
      <t>ハイゴウ</t>
    </rPh>
    <rPh sb="21" eb="23">
      <t>セッケイ</t>
    </rPh>
    <rPh sb="25" eb="26">
      <t>サ</t>
    </rPh>
    <rPh sb="27" eb="30">
      <t>ゼッタイチ</t>
    </rPh>
    <rPh sb="31" eb="32">
      <t>チイ</t>
    </rPh>
    <rPh sb="37" eb="38">
      <t>アタイ</t>
    </rPh>
    <rPh sb="39" eb="41">
      <t>ヒョウカ</t>
    </rPh>
    <phoneticPr fontId="1"/>
  </si>
  <si>
    <t>（発注者）</t>
    <rPh sb="1" eb="4">
      <t>ハッチュウシャ</t>
    </rPh>
    <phoneticPr fontId="1"/>
  </si>
  <si>
    <t>令和　年　月　日</t>
  </si>
  <si>
    <t>令和　○○年　○○月　○○日</t>
  </si>
  <si>
    <t>徳島県○○市○○町○○　　         　　      ＴＥＬ　○○○－○○○－○○○○</t>
    <rPh sb="0" eb="2">
      <t>トクシマ</t>
    </rPh>
    <rPh sb="2" eb="3">
      <t>ケン</t>
    </rPh>
    <phoneticPr fontId="1"/>
  </si>
  <si>
    <t>○○○○○○株式会社</t>
    <rPh sb="6" eb="7">
      <t>カブ</t>
    </rPh>
    <rPh sb="7" eb="8">
      <t>シキ</t>
    </rPh>
    <rPh sb="8" eb="9">
      <t>カイ</t>
    </rPh>
    <rPh sb="9" eb="10">
      <t>シャ</t>
    </rPh>
    <phoneticPr fontId="1"/>
  </si>
  <si>
    <t>○○．○</t>
  </si>
  <si>
    <t>使用エアメータ番号　：　○○○○○○○</t>
    <rPh sb="0" eb="2">
      <t>シヨウ</t>
    </rPh>
    <rPh sb="7" eb="9">
      <t>バンゴウ</t>
    </rPh>
    <phoneticPr fontId="1"/>
  </si>
  <si>
    <t>○○　○○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</si>
</sst>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[$-411]ggge&quot;年&quot;m&quot;月&quot;d&quot;日&quot;;@"/>
    <numFmt numFmtId="181" formatCode="0.0_ "/>
    <numFmt numFmtId="182" formatCode="0_ "/>
    <numFmt numFmtId="183" formatCode="0.0000_ "/>
  </numFmts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perscript"/>
      <sz val="10.5"/>
      <name val="ＭＳ Ｐゴシック"/>
      <family val="3"/>
      <charset val="128"/>
    </font>
    <font>
      <vertAlign val="superscript"/>
      <sz val="10.5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"/>
      <name val="ＭＳ Ｐ明朝"/>
      <family val="1"/>
      <charset val="128"/>
    </font>
    <font>
      <b/>
      <sz val="7"/>
      <name val="ＭＳ Ｐゴシック"/>
      <family val="3"/>
      <charset val="128"/>
    </font>
    <font>
      <sz val="10.5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u/>
      <sz val="11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0" xfId="0" applyBorder="1"/>
    <xf numFmtId="0" fontId="0" fillId="0" borderId="2" xfId="0" applyBorder="1"/>
    <xf numFmtId="0" fontId="3" fillId="0" borderId="0" xfId="0" applyFont="1" applyBorder="1"/>
    <xf numFmtId="0" fontId="5" fillId="0" borderId="0" xfId="0" applyFont="1" applyBorder="1"/>
    <xf numFmtId="0" fontId="0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181" fontId="9" fillId="0" borderId="4" xfId="0" applyNumberFormat="1" applyFont="1" applyBorder="1" applyAlignment="1">
      <alignment horizontal="left" vertical="top"/>
    </xf>
    <xf numFmtId="181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181" fontId="6" fillId="0" borderId="0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8" xfId="0" applyFont="1" applyBorder="1"/>
    <xf numFmtId="0" fontId="17" fillId="0" borderId="0" xfId="0" applyFont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2" fillId="0" borderId="1" xfId="0" applyFont="1" applyBorder="1"/>
    <xf numFmtId="0" fontId="2" fillId="0" borderId="9" xfId="0" applyFont="1" applyBorder="1"/>
    <xf numFmtId="0" fontId="0" fillId="0" borderId="0" xfId="0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2" fillId="0" borderId="2" xfId="0" applyFont="1" applyBorder="1"/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16" fillId="0" borderId="11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20" fillId="2" borderId="14" xfId="0" applyFont="1" applyFill="1" applyBorder="1" applyAlignment="1">
      <alignment horizontal="center" vertical="center"/>
    </xf>
    <xf numFmtId="0" fontId="22" fillId="0" borderId="0" xfId="0" applyFont="1" applyBorder="1"/>
    <xf numFmtId="0" fontId="6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2" borderId="33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6" fillId="2" borderId="24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180" fontId="6" fillId="2" borderId="13" xfId="0" applyNumberFormat="1" applyFont="1" applyFill="1" applyBorder="1" applyAlignment="1">
      <alignment horizontal="left" vertical="center" wrapText="1"/>
    </xf>
    <xf numFmtId="180" fontId="6" fillId="2" borderId="14" xfId="0" applyNumberFormat="1" applyFont="1" applyFill="1" applyBorder="1" applyAlignment="1">
      <alignment horizontal="left" vertical="center" wrapText="1"/>
    </xf>
    <xf numFmtId="180" fontId="6" fillId="2" borderId="15" xfId="0" applyNumberFormat="1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center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181" fontId="6" fillId="2" borderId="46" xfId="0" applyNumberFormat="1" applyFont="1" applyFill="1" applyBorder="1" applyAlignment="1">
      <alignment horizontal="center" vertical="center"/>
    </xf>
    <xf numFmtId="181" fontId="6" fillId="2" borderId="47" xfId="0" applyNumberFormat="1" applyFont="1" applyFill="1" applyBorder="1" applyAlignment="1">
      <alignment horizontal="center" vertical="center"/>
    </xf>
    <xf numFmtId="181" fontId="6" fillId="2" borderId="13" xfId="0" applyNumberFormat="1" applyFont="1" applyFill="1" applyBorder="1" applyAlignment="1">
      <alignment horizontal="center" vertical="center"/>
    </xf>
    <xf numFmtId="181" fontId="6" fillId="2" borderId="14" xfId="0" applyNumberFormat="1" applyFont="1" applyFill="1" applyBorder="1" applyAlignment="1">
      <alignment horizontal="center" vertical="center"/>
    </xf>
    <xf numFmtId="181" fontId="6" fillId="2" borderId="15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181" fontId="6" fillId="2" borderId="3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/>
    </xf>
    <xf numFmtId="181" fontId="6" fillId="2" borderId="40" xfId="0" applyNumberFormat="1" applyFont="1" applyFill="1" applyBorder="1" applyAlignment="1">
      <alignment horizontal="center" vertical="center"/>
    </xf>
    <xf numFmtId="181" fontId="6" fillId="2" borderId="1" xfId="0" applyNumberFormat="1" applyFont="1" applyFill="1" applyBorder="1" applyAlignment="1">
      <alignment horizontal="center" vertical="center"/>
    </xf>
    <xf numFmtId="181" fontId="6" fillId="2" borderId="41" xfId="0" applyNumberFormat="1" applyFont="1" applyFill="1" applyBorder="1" applyAlignment="1">
      <alignment horizontal="center" vertical="center"/>
    </xf>
    <xf numFmtId="181" fontId="6" fillId="2" borderId="42" xfId="0" applyNumberFormat="1" applyFont="1" applyFill="1" applyBorder="1" applyAlignment="1">
      <alignment horizontal="center" vertical="center"/>
    </xf>
    <xf numFmtId="181" fontId="6" fillId="2" borderId="12" xfId="0" applyNumberFormat="1" applyFont="1" applyFill="1" applyBorder="1" applyAlignment="1">
      <alignment horizontal="center" vertical="center"/>
    </xf>
    <xf numFmtId="181" fontId="6" fillId="2" borderId="9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182" fontId="6" fillId="0" borderId="33" xfId="0" applyNumberFormat="1" applyFont="1" applyBorder="1" applyAlignment="1">
      <alignment horizontal="right" vertical="center"/>
    </xf>
    <xf numFmtId="182" fontId="6" fillId="0" borderId="35" xfId="0" applyNumberFormat="1" applyFont="1" applyBorder="1" applyAlignment="1">
      <alignment horizontal="right" vertical="center"/>
    </xf>
    <xf numFmtId="182" fontId="6" fillId="0" borderId="38" xfId="0" applyNumberFormat="1" applyFont="1" applyBorder="1" applyAlignment="1">
      <alignment horizontal="right" vertical="center"/>
    </xf>
    <xf numFmtId="181" fontId="6" fillId="2" borderId="11" xfId="0" applyNumberFormat="1" applyFont="1" applyFill="1" applyBorder="1" applyAlignment="1">
      <alignment horizontal="center" vertical="center"/>
    </xf>
    <xf numFmtId="181" fontId="6" fillId="2" borderId="0" xfId="0" applyNumberFormat="1" applyFont="1" applyFill="1" applyBorder="1" applyAlignment="1">
      <alignment horizontal="center" vertical="center"/>
    </xf>
    <xf numFmtId="181" fontId="6" fillId="2" borderId="45" xfId="0" applyNumberFormat="1" applyFont="1" applyFill="1" applyBorder="1" applyAlignment="1">
      <alignment horizontal="center" vertical="center"/>
    </xf>
    <xf numFmtId="181" fontId="6" fillId="2" borderId="44" xfId="0" applyNumberFormat="1" applyFont="1" applyFill="1" applyBorder="1" applyAlignment="1">
      <alignment horizontal="center" vertical="center"/>
    </xf>
    <xf numFmtId="183" fontId="6" fillId="0" borderId="24" xfId="0" applyNumberFormat="1" applyFont="1" applyBorder="1" applyAlignment="1">
      <alignment horizontal="right" vertical="center"/>
    </xf>
    <xf numFmtId="183" fontId="6" fillId="0" borderId="25" xfId="0" applyNumberFormat="1" applyFont="1" applyBorder="1" applyAlignment="1">
      <alignment horizontal="right" vertical="center"/>
    </xf>
    <xf numFmtId="183" fontId="6" fillId="0" borderId="3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82" fontId="6" fillId="0" borderId="13" xfId="0" applyNumberFormat="1" applyFont="1" applyBorder="1" applyAlignment="1">
      <alignment horizontal="right" vertical="center"/>
    </xf>
    <xf numFmtId="182" fontId="6" fillId="0" borderId="14" xfId="0" applyNumberFormat="1" applyFont="1" applyBorder="1" applyAlignment="1">
      <alignment horizontal="right" vertical="center"/>
    </xf>
    <xf numFmtId="182" fontId="6" fillId="0" borderId="15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0" fontId="6" fillId="0" borderId="3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right" vertical="center"/>
    </xf>
    <xf numFmtId="181" fontId="6" fillId="0" borderId="24" xfId="0" applyNumberFormat="1" applyFont="1" applyBorder="1" applyAlignment="1">
      <alignment horizontal="center" vertical="center"/>
    </xf>
    <xf numFmtId="181" fontId="6" fillId="0" borderId="25" xfId="0" applyNumberFormat="1" applyFont="1" applyBorder="1" applyAlignment="1">
      <alignment horizontal="center" vertical="center"/>
    </xf>
    <xf numFmtId="181" fontId="6" fillId="0" borderId="23" xfId="0" applyNumberFormat="1" applyFont="1" applyBorder="1" applyAlignment="1">
      <alignment horizontal="center" vertical="center"/>
    </xf>
    <xf numFmtId="181" fontId="6" fillId="2" borderId="24" xfId="0" applyNumberFormat="1" applyFont="1" applyFill="1" applyBorder="1" applyAlignment="1">
      <alignment horizontal="right" vertical="center"/>
    </xf>
    <xf numFmtId="181" fontId="6" fillId="2" borderId="25" xfId="0" applyNumberFormat="1" applyFont="1" applyFill="1" applyBorder="1" applyAlignment="1">
      <alignment horizontal="right" vertical="center"/>
    </xf>
    <xf numFmtId="181" fontId="6" fillId="2" borderId="36" xfId="0" applyNumberFormat="1" applyFont="1" applyFill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 wrapText="1"/>
    </xf>
    <xf numFmtId="181" fontId="6" fillId="0" borderId="13" xfId="0" applyNumberFormat="1" applyFont="1" applyBorder="1" applyAlignment="1">
      <alignment horizontal="right" vertical="center"/>
    </xf>
    <xf numFmtId="181" fontId="6" fillId="0" borderId="14" xfId="0" applyNumberFormat="1" applyFont="1" applyBorder="1" applyAlignment="1">
      <alignment horizontal="right" vertical="center"/>
    </xf>
    <xf numFmtId="181" fontId="6" fillId="0" borderId="15" xfId="0" applyNumberFormat="1" applyFont="1" applyBorder="1" applyAlignment="1">
      <alignment horizontal="right" vertical="center"/>
    </xf>
    <xf numFmtId="182" fontId="6" fillId="0" borderId="24" xfId="0" applyNumberFormat="1" applyFont="1" applyBorder="1" applyAlignment="1">
      <alignment horizontal="right" vertical="center"/>
    </xf>
    <xf numFmtId="182" fontId="6" fillId="0" borderId="25" xfId="0" applyNumberFormat="1" applyFont="1" applyBorder="1" applyAlignment="1">
      <alignment horizontal="right" vertical="center"/>
    </xf>
    <xf numFmtId="182" fontId="6" fillId="0" borderId="36" xfId="0" applyNumberFormat="1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2" borderId="24" xfId="0" applyFont="1" applyFill="1" applyBorder="1" applyAlignment="1">
      <alignment horizontal="right" vertical="center"/>
    </xf>
    <xf numFmtId="0" fontId="20" fillId="2" borderId="25" xfId="0" applyFont="1" applyFill="1" applyBorder="1" applyAlignment="1">
      <alignment horizontal="right" vertical="center"/>
    </xf>
    <xf numFmtId="0" fontId="20" fillId="2" borderId="36" xfId="0" applyFont="1" applyFill="1" applyBorder="1" applyAlignment="1">
      <alignment horizontal="right" vertical="center"/>
    </xf>
    <xf numFmtId="181" fontId="20" fillId="2" borderId="24" xfId="0" applyNumberFormat="1" applyFont="1" applyFill="1" applyBorder="1" applyAlignment="1">
      <alignment horizontal="right" vertical="center"/>
    </xf>
    <xf numFmtId="181" fontId="20" fillId="2" borderId="25" xfId="0" applyNumberFormat="1" applyFont="1" applyFill="1" applyBorder="1" applyAlignment="1">
      <alignment horizontal="right" vertical="center"/>
    </xf>
    <xf numFmtId="181" fontId="20" fillId="2" borderId="36" xfId="0" applyNumberFormat="1" applyFont="1" applyFill="1" applyBorder="1" applyAlignment="1">
      <alignment horizontal="right" vertical="center"/>
    </xf>
    <xf numFmtId="0" fontId="20" fillId="2" borderId="33" xfId="0" applyFont="1" applyFill="1" applyBorder="1" applyAlignment="1">
      <alignment horizontal="right" vertical="center"/>
    </xf>
    <xf numFmtId="0" fontId="20" fillId="2" borderId="35" xfId="0" applyFont="1" applyFill="1" applyBorder="1" applyAlignment="1">
      <alignment horizontal="right" vertical="center"/>
    </xf>
    <xf numFmtId="0" fontId="20" fillId="2" borderId="38" xfId="0" applyFont="1" applyFill="1" applyBorder="1" applyAlignment="1">
      <alignment horizontal="right" vertical="center"/>
    </xf>
    <xf numFmtId="181" fontId="20" fillId="2" borderId="11" xfId="0" applyNumberFormat="1" applyFont="1" applyFill="1" applyBorder="1" applyAlignment="1">
      <alignment horizontal="center" vertical="center"/>
    </xf>
    <xf numFmtId="181" fontId="20" fillId="2" borderId="0" xfId="0" applyNumberFormat="1" applyFont="1" applyFill="1" applyBorder="1" applyAlignment="1">
      <alignment horizontal="center" vertical="center"/>
    </xf>
    <xf numFmtId="181" fontId="20" fillId="2" borderId="45" xfId="0" applyNumberFormat="1" applyFont="1" applyFill="1" applyBorder="1" applyAlignment="1">
      <alignment horizontal="center" vertical="center"/>
    </xf>
    <xf numFmtId="181" fontId="20" fillId="2" borderId="12" xfId="0" applyNumberFormat="1" applyFont="1" applyFill="1" applyBorder="1" applyAlignment="1">
      <alignment horizontal="center" vertical="center"/>
    </xf>
    <xf numFmtId="181" fontId="20" fillId="2" borderId="1" xfId="0" applyNumberFormat="1" applyFont="1" applyFill="1" applyBorder="1" applyAlignment="1">
      <alignment horizontal="center" vertical="center"/>
    </xf>
    <xf numFmtId="181" fontId="20" fillId="2" borderId="44" xfId="0" applyNumberFormat="1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181" fontId="20" fillId="2" borderId="46" xfId="0" applyNumberFormat="1" applyFont="1" applyFill="1" applyBorder="1" applyAlignment="1">
      <alignment horizontal="center" vertical="center"/>
    </xf>
    <xf numFmtId="181" fontId="20" fillId="2" borderId="47" xfId="0" applyNumberFormat="1" applyFont="1" applyFill="1" applyBorder="1" applyAlignment="1">
      <alignment horizontal="center" vertical="center"/>
    </xf>
    <xf numFmtId="181" fontId="20" fillId="2" borderId="39" xfId="0" applyNumberFormat="1" applyFont="1" applyFill="1" applyBorder="1" applyAlignment="1">
      <alignment horizontal="center" vertical="center"/>
    </xf>
    <xf numFmtId="181" fontId="20" fillId="2" borderId="2" xfId="0" applyNumberFormat="1" applyFont="1" applyFill="1" applyBorder="1" applyAlignment="1">
      <alignment horizontal="center" vertical="center"/>
    </xf>
    <xf numFmtId="181" fontId="20" fillId="2" borderId="40" xfId="0" applyNumberFormat="1" applyFont="1" applyFill="1" applyBorder="1" applyAlignment="1">
      <alignment horizontal="center" vertical="center"/>
    </xf>
    <xf numFmtId="181" fontId="20" fillId="2" borderId="41" xfId="0" applyNumberFormat="1" applyFont="1" applyFill="1" applyBorder="1" applyAlignment="1">
      <alignment horizontal="center" vertical="center"/>
    </xf>
    <xf numFmtId="181" fontId="20" fillId="2" borderId="42" xfId="0" applyNumberFormat="1" applyFont="1" applyFill="1" applyBorder="1" applyAlignment="1">
      <alignment horizontal="center" vertical="center"/>
    </xf>
    <xf numFmtId="181" fontId="20" fillId="2" borderId="9" xfId="0" applyNumberFormat="1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44" xfId="0" applyFont="1" applyFill="1" applyBorder="1" applyAlignment="1">
      <alignment horizontal="center" vertical="center" wrapText="1"/>
    </xf>
    <xf numFmtId="181" fontId="20" fillId="2" borderId="13" xfId="0" applyNumberFormat="1" applyFont="1" applyFill="1" applyBorder="1" applyAlignment="1">
      <alignment horizontal="center" vertical="center"/>
    </xf>
    <xf numFmtId="181" fontId="20" fillId="2" borderId="14" xfId="0" applyNumberFormat="1" applyFont="1" applyFill="1" applyBorder="1" applyAlignment="1">
      <alignment horizontal="center" vertical="center"/>
    </xf>
    <xf numFmtId="181" fontId="20" fillId="2" borderId="15" xfId="0" applyNumberFormat="1" applyFont="1" applyFill="1" applyBorder="1" applyAlignment="1">
      <alignment horizontal="center" vertical="center"/>
    </xf>
    <xf numFmtId="0" fontId="21" fillId="2" borderId="52" xfId="0" applyFont="1" applyFill="1" applyBorder="1" applyAlignment="1">
      <alignment horizontal="center" vertical="center"/>
    </xf>
    <xf numFmtId="0" fontId="21" fillId="2" borderId="54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vertical="center" wrapText="1"/>
    </xf>
    <xf numFmtId="0" fontId="20" fillId="2" borderId="25" xfId="0" applyFont="1" applyFill="1" applyBorder="1" applyAlignment="1">
      <alignment vertical="center" wrapText="1"/>
    </xf>
    <xf numFmtId="0" fontId="20" fillId="2" borderId="36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20" fillId="2" borderId="33" xfId="0" applyFont="1" applyFill="1" applyBorder="1" applyAlignment="1">
      <alignment vertical="center" wrapText="1"/>
    </xf>
    <xf numFmtId="0" fontId="20" fillId="2" borderId="35" xfId="0" applyFont="1" applyFill="1" applyBorder="1" applyAlignment="1">
      <alignment vertical="center" wrapText="1"/>
    </xf>
    <xf numFmtId="0" fontId="20" fillId="2" borderId="38" xfId="0" applyFont="1" applyFill="1" applyBorder="1" applyAlignment="1">
      <alignment vertical="center" wrapText="1"/>
    </xf>
    <xf numFmtId="0" fontId="20" fillId="2" borderId="24" xfId="0" applyFont="1" applyFill="1" applyBorder="1" applyAlignment="1">
      <alignment horizontal="left" vertical="center" wrapText="1"/>
    </xf>
    <xf numFmtId="0" fontId="20" fillId="2" borderId="25" xfId="0" applyFont="1" applyFill="1" applyBorder="1" applyAlignment="1">
      <alignment horizontal="left" vertical="center" wrapText="1"/>
    </xf>
    <xf numFmtId="0" fontId="20" fillId="2" borderId="36" xfId="0" applyFont="1" applyFill="1" applyBorder="1" applyAlignment="1">
      <alignment horizontal="left" vertical="center" wrapText="1"/>
    </xf>
    <xf numFmtId="180" fontId="20" fillId="2" borderId="13" xfId="0" applyNumberFormat="1" applyFont="1" applyFill="1" applyBorder="1" applyAlignment="1">
      <alignment horizontal="left" vertical="center" wrapText="1"/>
    </xf>
    <xf numFmtId="180" fontId="20" fillId="2" borderId="14" xfId="0" applyNumberFormat="1" applyFont="1" applyFill="1" applyBorder="1" applyAlignment="1">
      <alignment horizontal="left" vertical="center" wrapText="1"/>
    </xf>
    <xf numFmtId="180" fontId="20" fillId="2" borderId="15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H5" sqref="H5"/>
    </sheetView>
  </sheetViews>
  <sheetFormatPr defaultRowHeight="13.5"/>
  <cols>
    <col min="1" max="21" width="4.5" customWidth="1"/>
  </cols>
  <sheetData>
    <row r="1" spans="1:21" ht="24">
      <c r="A1" s="79" t="s">
        <v>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8" customHeight="1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80" t="s">
        <v>116</v>
      </c>
      <c r="P2" s="80"/>
      <c r="Q2" s="80"/>
      <c r="R2" s="80"/>
      <c r="S2" s="80"/>
      <c r="T2" s="80"/>
      <c r="U2" s="80"/>
    </row>
    <row r="3" spans="1:21" ht="18" customHeight="1">
      <c r="A3" s="52" t="s">
        <v>115</v>
      </c>
      <c r="B3" s="7"/>
      <c r="C3" s="7"/>
      <c r="D3" s="52" t="s">
        <v>105</v>
      </c>
      <c r="E3" s="7"/>
      <c r="F3" s="7"/>
      <c r="G3" s="7"/>
      <c r="H3" s="7"/>
      <c r="I3" s="7"/>
      <c r="J3" s="8"/>
      <c r="K3" s="9"/>
      <c r="L3" s="9"/>
      <c r="M3" s="9"/>
      <c r="N3" s="9"/>
      <c r="O3" s="81" t="s">
        <v>104</v>
      </c>
      <c r="P3" s="81"/>
      <c r="Q3" s="81"/>
      <c r="R3" s="81"/>
      <c r="S3" s="81"/>
      <c r="T3" s="81"/>
      <c r="U3" s="81"/>
    </row>
    <row r="4" spans="1:21" ht="18" customHeight="1">
      <c r="A4" s="10"/>
      <c r="B4" s="10"/>
      <c r="C4" s="11"/>
      <c r="D4" s="11"/>
      <c r="E4" s="11"/>
      <c r="F4" s="11"/>
      <c r="G4" s="11"/>
      <c r="H4" s="11"/>
      <c r="I4" s="11"/>
      <c r="J4" s="12"/>
      <c r="K4" s="12"/>
      <c r="L4" s="12"/>
      <c r="M4" s="9"/>
      <c r="N4" s="9"/>
      <c r="O4" s="81"/>
      <c r="P4" s="81"/>
      <c r="Q4" s="81"/>
      <c r="R4" s="81"/>
      <c r="S4" s="81"/>
      <c r="T4" s="81"/>
      <c r="U4" s="81"/>
    </row>
    <row r="5" spans="1:21" ht="18" customHeight="1">
      <c r="A5" s="13"/>
      <c r="B5" s="13"/>
      <c r="C5" s="32"/>
      <c r="D5" s="32"/>
      <c r="E5" s="32"/>
      <c r="F5" s="32"/>
      <c r="G5" s="32"/>
      <c r="H5" s="32"/>
      <c r="I5" s="32"/>
      <c r="J5" s="32"/>
      <c r="K5" s="32"/>
      <c r="L5" s="32"/>
      <c r="M5" s="12"/>
      <c r="N5" s="12"/>
      <c r="O5" s="82"/>
      <c r="P5" s="82"/>
      <c r="Q5" s="82"/>
      <c r="R5" s="82"/>
      <c r="S5" s="82"/>
      <c r="T5" s="82"/>
      <c r="U5" s="82"/>
    </row>
    <row r="6" spans="1:21" ht="18" customHeight="1">
      <c r="A6" s="86" t="s">
        <v>85</v>
      </c>
      <c r="B6" s="87"/>
      <c r="C6" s="88"/>
      <c r="D6" s="83"/>
      <c r="E6" s="84"/>
      <c r="F6" s="85"/>
      <c r="G6" s="12"/>
      <c r="H6" s="12"/>
      <c r="I6" s="12"/>
      <c r="J6" s="12"/>
      <c r="K6" s="12"/>
      <c r="L6" s="12"/>
      <c r="M6" s="12"/>
      <c r="N6" s="12"/>
      <c r="O6" s="14"/>
      <c r="P6" s="14"/>
      <c r="Q6" s="14"/>
      <c r="R6" s="14"/>
      <c r="S6" s="14"/>
      <c r="T6" s="14"/>
      <c r="U6" s="14"/>
    </row>
    <row r="7" spans="1:21" ht="18" customHeight="1">
      <c r="A7" s="57" t="s">
        <v>0</v>
      </c>
      <c r="B7" s="58"/>
      <c r="C7" s="59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2"/>
    </row>
    <row r="8" spans="1:21" ht="18" customHeight="1">
      <c r="A8" s="71" t="s">
        <v>2</v>
      </c>
      <c r="B8" s="72"/>
      <c r="C8" s="73"/>
      <c r="D8" s="95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7"/>
    </row>
    <row r="9" spans="1:21" ht="18" customHeight="1">
      <c r="A9" s="71" t="s">
        <v>1</v>
      </c>
      <c r="B9" s="72"/>
      <c r="C9" s="73"/>
      <c r="D9" s="74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6"/>
    </row>
    <row r="10" spans="1:21" ht="18" customHeight="1">
      <c r="A10" s="71" t="s">
        <v>6</v>
      </c>
      <c r="B10" s="72"/>
      <c r="C10" s="73"/>
      <c r="D10" s="74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6"/>
    </row>
    <row r="11" spans="1:21" ht="18" customHeight="1">
      <c r="A11" s="77" t="s">
        <v>8</v>
      </c>
      <c r="B11" s="78"/>
      <c r="C11" s="78"/>
      <c r="D11" s="9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100"/>
    </row>
    <row r="12" spans="1:21" ht="18" customHeight="1">
      <c r="A12" s="101" t="s">
        <v>10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</row>
    <row r="13" spans="1:21" ht="18" customHeight="1">
      <c r="A13" s="89" t="s">
        <v>11</v>
      </c>
      <c r="B13" s="91" t="s">
        <v>12</v>
      </c>
      <c r="C13" s="91"/>
      <c r="D13" s="91"/>
      <c r="E13" s="91"/>
      <c r="F13" s="93" t="s">
        <v>13</v>
      </c>
      <c r="G13" s="93"/>
      <c r="H13" s="93"/>
      <c r="I13" s="93"/>
      <c r="J13" s="91" t="s">
        <v>14</v>
      </c>
      <c r="K13" s="91"/>
      <c r="L13" s="91"/>
      <c r="M13" s="91"/>
      <c r="N13" s="91" t="s">
        <v>15</v>
      </c>
      <c r="O13" s="91"/>
      <c r="P13" s="91"/>
      <c r="Q13" s="91"/>
      <c r="R13" s="91" t="s">
        <v>16</v>
      </c>
      <c r="S13" s="91"/>
      <c r="T13" s="91"/>
      <c r="U13" s="102"/>
    </row>
    <row r="14" spans="1:21" ht="18" customHeight="1">
      <c r="A14" s="90"/>
      <c r="B14" s="92"/>
      <c r="C14" s="92"/>
      <c r="D14" s="92"/>
      <c r="E14" s="92"/>
      <c r="F14" s="94"/>
      <c r="G14" s="94"/>
      <c r="H14" s="94"/>
      <c r="I14" s="94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103"/>
    </row>
    <row r="15" spans="1:21" ht="18" customHeight="1">
      <c r="A15" s="90"/>
      <c r="B15" s="104" t="s">
        <v>17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5"/>
    </row>
    <row r="16" spans="1:21" ht="18" customHeight="1">
      <c r="A16" s="77" t="s">
        <v>19</v>
      </c>
      <c r="B16" s="78"/>
      <c r="C16" s="78"/>
      <c r="D16" s="43" t="s">
        <v>87</v>
      </c>
      <c r="E16" s="44"/>
      <c r="F16" s="44"/>
      <c r="G16" s="44"/>
      <c r="H16" s="44"/>
      <c r="I16" s="46"/>
      <c r="J16" s="44" t="s">
        <v>86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5"/>
    </row>
    <row r="17" spans="1:21" ht="18" customHeight="1">
      <c r="A17" s="101" t="s">
        <v>20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</row>
    <row r="18" spans="1:21" ht="18" customHeight="1">
      <c r="A18" s="118" t="s">
        <v>21</v>
      </c>
      <c r="B18" s="119"/>
      <c r="C18" s="119"/>
      <c r="D18" s="119"/>
      <c r="E18" s="119"/>
      <c r="F18" s="120" t="s">
        <v>22</v>
      </c>
      <c r="G18" s="120"/>
      <c r="H18" s="120"/>
      <c r="I18" s="120"/>
      <c r="J18" s="120" t="s">
        <v>23</v>
      </c>
      <c r="K18" s="120"/>
      <c r="L18" s="120"/>
      <c r="M18" s="120"/>
      <c r="N18" s="121" t="s">
        <v>24</v>
      </c>
      <c r="O18" s="122"/>
      <c r="P18" s="122"/>
      <c r="Q18" s="122"/>
      <c r="R18" s="122"/>
      <c r="S18" s="122"/>
      <c r="T18" s="122"/>
      <c r="U18" s="123"/>
    </row>
    <row r="19" spans="1:21" ht="18" customHeight="1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2"/>
      <c r="O19" s="133"/>
      <c r="P19" s="133"/>
      <c r="Q19" s="133"/>
      <c r="R19" s="133"/>
      <c r="S19" s="133"/>
      <c r="T19" s="133"/>
      <c r="U19" s="134"/>
    </row>
    <row r="20" spans="1:21" ht="18" customHeight="1">
      <c r="A20" s="101" t="s">
        <v>25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</row>
    <row r="21" spans="1:21" ht="18" customHeight="1">
      <c r="A21" s="135" t="s">
        <v>26</v>
      </c>
      <c r="B21" s="107"/>
      <c r="C21" s="108"/>
      <c r="D21" s="106" t="s">
        <v>27</v>
      </c>
      <c r="E21" s="107"/>
      <c r="F21" s="108"/>
      <c r="G21" s="106" t="s">
        <v>28</v>
      </c>
      <c r="H21" s="107"/>
      <c r="I21" s="108"/>
      <c r="J21" s="106" t="s">
        <v>29</v>
      </c>
      <c r="K21" s="107"/>
      <c r="L21" s="108"/>
      <c r="M21" s="106" t="s">
        <v>30</v>
      </c>
      <c r="N21" s="107"/>
      <c r="O21" s="108"/>
      <c r="P21" s="106" t="s">
        <v>31</v>
      </c>
      <c r="Q21" s="107"/>
      <c r="R21" s="107"/>
      <c r="S21" s="112" t="s">
        <v>32</v>
      </c>
      <c r="T21" s="113"/>
      <c r="U21" s="114"/>
    </row>
    <row r="22" spans="1:21" ht="18" customHeight="1">
      <c r="A22" s="136"/>
      <c r="B22" s="110"/>
      <c r="C22" s="111"/>
      <c r="D22" s="109"/>
      <c r="E22" s="110"/>
      <c r="F22" s="111"/>
      <c r="G22" s="109"/>
      <c r="H22" s="110"/>
      <c r="I22" s="111"/>
      <c r="J22" s="109"/>
      <c r="K22" s="110"/>
      <c r="L22" s="111"/>
      <c r="M22" s="109"/>
      <c r="N22" s="110"/>
      <c r="O22" s="111"/>
      <c r="P22" s="109"/>
      <c r="Q22" s="110"/>
      <c r="R22" s="110"/>
      <c r="S22" s="115"/>
      <c r="T22" s="116"/>
      <c r="U22" s="117"/>
    </row>
    <row r="23" spans="1:21" ht="18" customHeight="1">
      <c r="A23" s="157"/>
      <c r="B23" s="158"/>
      <c r="C23" s="159"/>
      <c r="D23" s="124"/>
      <c r="E23" s="125"/>
      <c r="F23" s="126"/>
      <c r="G23" s="124"/>
      <c r="H23" s="125"/>
      <c r="I23" s="126"/>
      <c r="J23" s="124"/>
      <c r="K23" s="125"/>
      <c r="L23" s="126"/>
      <c r="M23" s="145"/>
      <c r="N23" s="146"/>
      <c r="O23" s="147"/>
      <c r="P23" s="137"/>
      <c r="Q23" s="138"/>
      <c r="R23" s="138"/>
      <c r="S23" s="141"/>
      <c r="T23" s="138"/>
      <c r="U23" s="142"/>
    </row>
    <row r="24" spans="1:21" ht="18" customHeight="1">
      <c r="A24" s="143"/>
      <c r="B24" s="140"/>
      <c r="C24" s="160"/>
      <c r="D24" s="127"/>
      <c r="E24" s="128"/>
      <c r="F24" s="129"/>
      <c r="G24" s="127"/>
      <c r="H24" s="128"/>
      <c r="I24" s="129"/>
      <c r="J24" s="127"/>
      <c r="K24" s="128"/>
      <c r="L24" s="129"/>
      <c r="M24" s="148"/>
      <c r="N24" s="149"/>
      <c r="O24" s="150"/>
      <c r="P24" s="139"/>
      <c r="Q24" s="140"/>
      <c r="R24" s="140"/>
      <c r="S24" s="143"/>
      <c r="T24" s="140"/>
      <c r="U24" s="144"/>
    </row>
    <row r="25" spans="1:21" ht="18" customHeight="1">
      <c r="A25" s="15" t="s">
        <v>113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6"/>
      <c r="S25" s="16"/>
      <c r="T25" s="16"/>
      <c r="U25" s="16"/>
    </row>
    <row r="26" spans="1:21" ht="18" customHeight="1">
      <c r="A26" s="57" t="s">
        <v>33</v>
      </c>
      <c r="B26" s="59"/>
      <c r="C26" s="151" t="s">
        <v>34</v>
      </c>
      <c r="D26" s="152"/>
      <c r="E26" s="152"/>
      <c r="F26" s="152"/>
      <c r="G26" s="152"/>
      <c r="H26" s="152"/>
      <c r="I26" s="152"/>
      <c r="J26" s="152"/>
      <c r="K26" s="153"/>
      <c r="L26" s="151" t="s">
        <v>35</v>
      </c>
      <c r="M26" s="152"/>
      <c r="N26" s="152"/>
      <c r="O26" s="152"/>
      <c r="P26" s="152"/>
      <c r="Q26" s="152"/>
      <c r="R26" s="152"/>
      <c r="S26" s="154"/>
      <c r="T26" s="155"/>
      <c r="U26" s="156"/>
    </row>
    <row r="27" spans="1:21" ht="18" customHeight="1">
      <c r="A27" s="71" t="s">
        <v>79</v>
      </c>
      <c r="B27" s="73"/>
      <c r="C27" s="173" t="s">
        <v>36</v>
      </c>
      <c r="D27" s="174"/>
      <c r="E27" s="174"/>
      <c r="F27" s="174"/>
      <c r="G27" s="174"/>
      <c r="H27" s="174"/>
      <c r="I27" s="174"/>
      <c r="J27" s="174"/>
      <c r="K27" s="175"/>
      <c r="L27" s="173" t="s">
        <v>37</v>
      </c>
      <c r="M27" s="174"/>
      <c r="N27" s="174"/>
      <c r="O27" s="174"/>
      <c r="P27" s="174"/>
      <c r="Q27" s="174"/>
      <c r="R27" s="174"/>
      <c r="S27" s="161"/>
      <c r="T27" s="162"/>
      <c r="U27" s="163"/>
    </row>
    <row r="28" spans="1:21" ht="18" customHeight="1">
      <c r="A28" s="77" t="s">
        <v>80</v>
      </c>
      <c r="B28" s="164"/>
      <c r="C28" s="165" t="s">
        <v>38</v>
      </c>
      <c r="D28" s="166"/>
      <c r="E28" s="166"/>
      <c r="F28" s="166"/>
      <c r="G28" s="166"/>
      <c r="H28" s="166"/>
      <c r="I28" s="166"/>
      <c r="J28" s="166"/>
      <c r="K28" s="167"/>
      <c r="L28" s="168" t="s">
        <v>39</v>
      </c>
      <c r="M28" s="169"/>
      <c r="N28" s="169"/>
      <c r="O28" s="169"/>
      <c r="P28" s="169"/>
      <c r="Q28" s="169"/>
      <c r="R28" s="169"/>
      <c r="S28" s="170"/>
      <c r="T28" s="171"/>
      <c r="U28" s="172"/>
    </row>
    <row r="29" spans="1:21" ht="18" customHeight="1">
      <c r="A29" s="183" t="s">
        <v>108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</row>
    <row r="30" spans="1:21" ht="18" customHeight="1">
      <c r="A30" s="57" t="s">
        <v>40</v>
      </c>
      <c r="B30" s="59"/>
      <c r="C30" s="184" t="s">
        <v>41</v>
      </c>
      <c r="D30" s="185"/>
      <c r="E30" s="185"/>
      <c r="F30" s="185"/>
      <c r="G30" s="185"/>
      <c r="H30" s="185"/>
      <c r="I30" s="185"/>
      <c r="J30" s="185"/>
      <c r="K30" s="186"/>
      <c r="L30" s="187"/>
      <c r="M30" s="58"/>
      <c r="N30" s="58"/>
      <c r="O30" s="58"/>
      <c r="P30" s="58"/>
      <c r="Q30" s="58"/>
      <c r="R30" s="59"/>
      <c r="S30" s="188"/>
      <c r="T30" s="189"/>
      <c r="U30" s="190"/>
    </row>
    <row r="31" spans="1:21" ht="18" customHeight="1">
      <c r="A31" s="71" t="s">
        <v>42</v>
      </c>
      <c r="B31" s="73"/>
      <c r="C31" s="176" t="s">
        <v>43</v>
      </c>
      <c r="D31" s="177"/>
      <c r="E31" s="177"/>
      <c r="F31" s="177"/>
      <c r="G31" s="177"/>
      <c r="H31" s="177"/>
      <c r="I31" s="177"/>
      <c r="J31" s="177"/>
      <c r="K31" s="178"/>
      <c r="L31" s="179"/>
      <c r="M31" s="72"/>
      <c r="N31" s="72"/>
      <c r="O31" s="72"/>
      <c r="P31" s="72"/>
      <c r="Q31" s="72"/>
      <c r="R31" s="73"/>
      <c r="S31" s="180"/>
      <c r="T31" s="181"/>
      <c r="U31" s="182"/>
    </row>
    <row r="32" spans="1:21" ht="18" customHeight="1">
      <c r="A32" s="71" t="s">
        <v>44</v>
      </c>
      <c r="B32" s="73"/>
      <c r="C32" s="176" t="s">
        <v>45</v>
      </c>
      <c r="D32" s="177"/>
      <c r="E32" s="177"/>
      <c r="F32" s="177"/>
      <c r="G32" s="177"/>
      <c r="H32" s="177"/>
      <c r="I32" s="177"/>
      <c r="J32" s="177"/>
      <c r="K32" s="178"/>
      <c r="L32" s="179"/>
      <c r="M32" s="72"/>
      <c r="N32" s="72"/>
      <c r="O32" s="72"/>
      <c r="P32" s="72"/>
      <c r="Q32" s="72"/>
      <c r="R32" s="73"/>
      <c r="S32" s="180"/>
      <c r="T32" s="181"/>
      <c r="U32" s="182"/>
    </row>
    <row r="33" spans="1:21" ht="18" customHeight="1">
      <c r="A33" s="71" t="s">
        <v>46</v>
      </c>
      <c r="B33" s="73"/>
      <c r="C33" s="176" t="s">
        <v>47</v>
      </c>
      <c r="D33" s="177"/>
      <c r="E33" s="177"/>
      <c r="F33" s="177"/>
      <c r="G33" s="177"/>
      <c r="H33" s="177"/>
      <c r="I33" s="177"/>
      <c r="J33" s="177"/>
      <c r="K33" s="178"/>
      <c r="L33" s="191"/>
      <c r="M33" s="192"/>
      <c r="N33" s="192"/>
      <c r="O33" s="192"/>
      <c r="P33" s="192"/>
      <c r="Q33" s="192"/>
      <c r="R33" s="193"/>
      <c r="S33" s="194"/>
      <c r="T33" s="195"/>
      <c r="U33" s="196"/>
    </row>
    <row r="34" spans="1:21" ht="18" customHeight="1">
      <c r="A34" s="77" t="s">
        <v>48</v>
      </c>
      <c r="B34" s="164"/>
      <c r="C34" s="168" t="s">
        <v>49</v>
      </c>
      <c r="D34" s="169"/>
      <c r="E34" s="169"/>
      <c r="F34" s="169"/>
      <c r="G34" s="169"/>
      <c r="H34" s="169"/>
      <c r="I34" s="169"/>
      <c r="J34" s="169"/>
      <c r="K34" s="200"/>
      <c r="L34" s="168" t="s">
        <v>50</v>
      </c>
      <c r="M34" s="169"/>
      <c r="N34" s="169"/>
      <c r="O34" s="169"/>
      <c r="P34" s="169"/>
      <c r="Q34" s="169"/>
      <c r="R34" s="200"/>
      <c r="S34" s="201"/>
      <c r="T34" s="202"/>
      <c r="U34" s="203"/>
    </row>
    <row r="35" spans="1:21" ht="18" customHeight="1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0"/>
    </row>
    <row r="36" spans="1:21" ht="18" customHeight="1">
      <c r="A36" s="57" t="s">
        <v>51</v>
      </c>
      <c r="B36" s="59"/>
      <c r="C36" s="151" t="s">
        <v>52</v>
      </c>
      <c r="D36" s="152"/>
      <c r="E36" s="152"/>
      <c r="F36" s="152"/>
      <c r="G36" s="152"/>
      <c r="H36" s="152"/>
      <c r="I36" s="152"/>
      <c r="J36" s="152"/>
      <c r="K36" s="153"/>
      <c r="L36" s="151" t="s">
        <v>53</v>
      </c>
      <c r="M36" s="152"/>
      <c r="N36" s="152"/>
      <c r="O36" s="152"/>
      <c r="P36" s="152"/>
      <c r="Q36" s="152"/>
      <c r="R36" s="153"/>
      <c r="S36" s="197"/>
      <c r="T36" s="198"/>
      <c r="U36" s="199"/>
    </row>
    <row r="37" spans="1:21" ht="18" customHeight="1">
      <c r="A37" s="71" t="s">
        <v>54</v>
      </c>
      <c r="B37" s="73"/>
      <c r="C37" s="173" t="s">
        <v>55</v>
      </c>
      <c r="D37" s="174"/>
      <c r="E37" s="174"/>
      <c r="F37" s="174"/>
      <c r="G37" s="174"/>
      <c r="H37" s="174"/>
      <c r="I37" s="174"/>
      <c r="J37" s="174"/>
      <c r="K37" s="175"/>
      <c r="L37" s="173" t="s">
        <v>56</v>
      </c>
      <c r="M37" s="174"/>
      <c r="N37" s="174"/>
      <c r="O37" s="174"/>
      <c r="P37" s="174"/>
      <c r="Q37" s="174"/>
      <c r="R37" s="175"/>
      <c r="S37" s="204"/>
      <c r="T37" s="205"/>
      <c r="U37" s="206"/>
    </row>
    <row r="38" spans="1:21" ht="18" customHeight="1">
      <c r="A38" s="77" t="s">
        <v>57</v>
      </c>
      <c r="B38" s="164"/>
      <c r="C38" s="168" t="s">
        <v>89</v>
      </c>
      <c r="D38" s="169"/>
      <c r="E38" s="169"/>
      <c r="F38" s="169"/>
      <c r="G38" s="169"/>
      <c r="H38" s="169"/>
      <c r="I38" s="169"/>
      <c r="J38" s="169"/>
      <c r="K38" s="200"/>
      <c r="L38" s="168" t="s">
        <v>58</v>
      </c>
      <c r="M38" s="169"/>
      <c r="N38" s="169"/>
      <c r="O38" s="169"/>
      <c r="P38" s="169"/>
      <c r="Q38" s="169"/>
      <c r="R38" s="200"/>
      <c r="S38" s="170"/>
      <c r="T38" s="171"/>
      <c r="U38" s="172"/>
    </row>
    <row r="39" spans="1:21" ht="18" customHeight="1">
      <c r="A39" s="18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/>
    </row>
    <row r="40" spans="1:21" ht="18" customHeight="1">
      <c r="A40" s="57" t="s">
        <v>81</v>
      </c>
      <c r="B40" s="59"/>
      <c r="C40" s="151" t="s">
        <v>59</v>
      </c>
      <c r="D40" s="152"/>
      <c r="E40" s="152"/>
      <c r="F40" s="152"/>
      <c r="G40" s="152"/>
      <c r="H40" s="152"/>
      <c r="I40" s="152"/>
      <c r="J40" s="152"/>
      <c r="K40" s="153"/>
      <c r="L40" s="151" t="s">
        <v>60</v>
      </c>
      <c r="M40" s="152"/>
      <c r="N40" s="152"/>
      <c r="O40" s="152"/>
      <c r="P40" s="152"/>
      <c r="Q40" s="152"/>
      <c r="R40" s="153"/>
      <c r="S40" s="154"/>
      <c r="T40" s="155"/>
      <c r="U40" s="156"/>
    </row>
    <row r="41" spans="1:21" ht="18" customHeight="1">
      <c r="A41" s="71" t="s">
        <v>82</v>
      </c>
      <c r="B41" s="73"/>
      <c r="C41" s="173" t="s">
        <v>61</v>
      </c>
      <c r="D41" s="174"/>
      <c r="E41" s="174"/>
      <c r="F41" s="174"/>
      <c r="G41" s="174"/>
      <c r="H41" s="174"/>
      <c r="I41" s="174"/>
      <c r="J41" s="174"/>
      <c r="K41" s="175"/>
      <c r="L41" s="173" t="s">
        <v>62</v>
      </c>
      <c r="M41" s="174"/>
      <c r="N41" s="174"/>
      <c r="O41" s="174"/>
      <c r="P41" s="174"/>
      <c r="Q41" s="174"/>
      <c r="R41" s="175"/>
      <c r="S41" s="204"/>
      <c r="T41" s="205"/>
      <c r="U41" s="206"/>
    </row>
    <row r="42" spans="1:21" ht="18" customHeight="1">
      <c r="A42" s="77"/>
      <c r="B42" s="164"/>
      <c r="C42" s="168" t="s">
        <v>63</v>
      </c>
      <c r="D42" s="169"/>
      <c r="E42" s="169"/>
      <c r="F42" s="169"/>
      <c r="G42" s="169"/>
      <c r="H42" s="169"/>
      <c r="I42" s="169"/>
      <c r="J42" s="169"/>
      <c r="K42" s="200"/>
      <c r="L42" s="168" t="s">
        <v>64</v>
      </c>
      <c r="M42" s="169"/>
      <c r="N42" s="169"/>
      <c r="O42" s="169"/>
      <c r="P42" s="169"/>
      <c r="Q42" s="169"/>
      <c r="R42" s="200"/>
      <c r="S42" s="170"/>
      <c r="T42" s="171"/>
      <c r="U42" s="172"/>
    </row>
    <row r="43" spans="1:21" s="2" customFormat="1" ht="10.5" customHeight="1">
      <c r="A43" s="21" t="s">
        <v>65</v>
      </c>
      <c r="B43" s="207" t="s">
        <v>66</v>
      </c>
      <c r="C43" s="208"/>
      <c r="D43" s="211" t="s">
        <v>67</v>
      </c>
      <c r="E43" s="212"/>
      <c r="F43" s="211" t="s">
        <v>68</v>
      </c>
      <c r="G43" s="213"/>
      <c r="H43" s="213"/>
      <c r="I43" s="212"/>
      <c r="J43" s="214" t="s">
        <v>69</v>
      </c>
      <c r="K43" s="215"/>
      <c r="L43" s="215"/>
      <c r="M43" s="215"/>
      <c r="N43" s="215"/>
      <c r="O43" s="47" t="s">
        <v>88</v>
      </c>
      <c r="P43" s="33"/>
      <c r="Q43" s="34"/>
      <c r="R43" s="34"/>
      <c r="S43" s="34"/>
      <c r="T43" s="34"/>
      <c r="U43" s="35"/>
    </row>
    <row r="44" spans="1:21" s="2" customFormat="1" ht="10.5" customHeight="1">
      <c r="A44" s="22" t="s">
        <v>70</v>
      </c>
      <c r="B44" s="209"/>
      <c r="C44" s="210"/>
      <c r="D44" s="66" t="s">
        <v>71</v>
      </c>
      <c r="E44" s="68"/>
      <c r="F44" s="216" t="s">
        <v>72</v>
      </c>
      <c r="G44" s="217"/>
      <c r="H44" s="217"/>
      <c r="I44" s="218"/>
      <c r="J44" s="69" t="s">
        <v>73</v>
      </c>
      <c r="K44" s="70"/>
      <c r="L44" s="70"/>
      <c r="M44" s="70"/>
      <c r="N44" s="70"/>
      <c r="O44" s="48"/>
      <c r="P44" s="36"/>
      <c r="Q44" s="37"/>
      <c r="R44" s="37"/>
      <c r="S44" s="37"/>
      <c r="T44" s="37"/>
      <c r="U44" s="38"/>
    </row>
    <row r="45" spans="1:21" s="2" customFormat="1" ht="10.5" customHeight="1">
      <c r="A45" s="24"/>
      <c r="B45" s="63" t="s">
        <v>74</v>
      </c>
      <c r="C45" s="64"/>
      <c r="D45" s="64"/>
      <c r="E45" s="65"/>
      <c r="F45" s="66" t="s">
        <v>75</v>
      </c>
      <c r="G45" s="67"/>
      <c r="H45" s="67"/>
      <c r="I45" s="68"/>
      <c r="J45" s="69" t="s">
        <v>76</v>
      </c>
      <c r="K45" s="70"/>
      <c r="L45" s="70"/>
      <c r="M45" s="70"/>
      <c r="N45" s="70"/>
      <c r="O45" s="48"/>
      <c r="P45" s="36"/>
      <c r="Q45" s="37"/>
      <c r="R45" s="37"/>
      <c r="S45" s="37"/>
      <c r="T45" s="37"/>
      <c r="U45" s="38"/>
    </row>
    <row r="46" spans="1:21" ht="10.5" customHeight="1">
      <c r="A46" s="39" t="s">
        <v>112</v>
      </c>
      <c r="B46" s="23"/>
      <c r="C46" s="3"/>
      <c r="D46" s="3"/>
      <c r="E46" s="3"/>
      <c r="F46" s="4"/>
      <c r="G46" s="4"/>
      <c r="H46" s="41"/>
      <c r="I46" s="41"/>
      <c r="J46" s="42"/>
      <c r="K46" s="42"/>
      <c r="L46" s="42"/>
      <c r="M46" s="26"/>
      <c r="N46" s="26"/>
      <c r="O46" s="49"/>
      <c r="P46" s="26"/>
      <c r="Q46" s="26"/>
      <c r="R46" s="26"/>
      <c r="S46" s="26"/>
      <c r="T46" s="26"/>
      <c r="U46" s="27"/>
    </row>
    <row r="47" spans="1:21" ht="10.5" customHeight="1">
      <c r="A47" s="39" t="s">
        <v>111</v>
      </c>
      <c r="B47" s="23"/>
      <c r="C47" s="3"/>
      <c r="D47" s="3"/>
      <c r="E47" s="3"/>
      <c r="F47" s="3"/>
      <c r="G47" s="3"/>
      <c r="H47" s="25"/>
      <c r="I47" s="25"/>
      <c r="J47" s="26"/>
      <c r="K47" s="26"/>
      <c r="L47" s="26"/>
      <c r="M47" s="26"/>
      <c r="N47" s="26"/>
      <c r="O47" s="49"/>
      <c r="P47" s="26"/>
      <c r="Q47" s="26"/>
      <c r="R47" s="26"/>
      <c r="S47" s="26"/>
      <c r="T47" s="26"/>
      <c r="U47" s="27"/>
    </row>
    <row r="48" spans="1:21" ht="10.5" customHeight="1">
      <c r="A48" s="39" t="s">
        <v>109</v>
      </c>
      <c r="B48" s="3"/>
      <c r="C48" s="3"/>
      <c r="D48" s="3"/>
      <c r="E48" s="3"/>
      <c r="F48" s="3"/>
      <c r="G48" s="3"/>
      <c r="H48" s="25"/>
      <c r="I48" s="25"/>
      <c r="J48" s="26"/>
      <c r="K48" s="26"/>
      <c r="L48" s="26"/>
      <c r="M48" s="26"/>
      <c r="N48" s="26"/>
      <c r="O48" s="49"/>
      <c r="P48" s="26"/>
      <c r="Q48" s="26"/>
      <c r="R48" s="26"/>
      <c r="S48" s="26"/>
      <c r="T48" s="26"/>
      <c r="U48" s="27"/>
    </row>
    <row r="49" spans="1:21" ht="10.5" customHeight="1">
      <c r="A49" s="51" t="s">
        <v>110</v>
      </c>
      <c r="B49" s="3"/>
      <c r="C49" s="3"/>
      <c r="D49" s="3"/>
      <c r="E49" s="3"/>
      <c r="F49" s="3"/>
      <c r="G49" s="3"/>
      <c r="H49" s="28"/>
      <c r="I49" s="28"/>
      <c r="J49" s="26"/>
      <c r="K49" s="26"/>
      <c r="L49" s="26"/>
      <c r="M49" s="26"/>
      <c r="N49" s="26"/>
      <c r="O49" s="49"/>
      <c r="P49" s="26"/>
      <c r="Q49" s="26"/>
      <c r="R49" s="26"/>
      <c r="S49" s="26"/>
      <c r="T49" s="26"/>
      <c r="U49" s="27"/>
    </row>
    <row r="50" spans="1:21" ht="10.5" customHeight="1">
      <c r="A50" s="40"/>
      <c r="B50" s="18"/>
      <c r="C50" s="3"/>
      <c r="D50" s="3"/>
      <c r="E50" s="3"/>
      <c r="F50" s="1"/>
      <c r="G50" s="1"/>
      <c r="H50" s="29"/>
      <c r="I50" s="29"/>
      <c r="J50" s="30"/>
      <c r="K50" s="30"/>
      <c r="L50" s="30"/>
      <c r="M50" s="30"/>
      <c r="N50" s="30"/>
      <c r="O50" s="50"/>
      <c r="P50" s="30"/>
      <c r="Q50" s="30"/>
      <c r="R50" s="30"/>
      <c r="S50" s="30"/>
      <c r="T50" s="30"/>
      <c r="U50" s="31"/>
    </row>
    <row r="51" spans="1:21" ht="18" customHeight="1">
      <c r="A51" s="219" t="s">
        <v>77</v>
      </c>
      <c r="B51" s="220"/>
      <c r="C51" s="221"/>
      <c r="D51" s="222"/>
      <c r="E51" s="223"/>
      <c r="F51" s="223"/>
      <c r="G51" s="223"/>
      <c r="H51" s="223"/>
      <c r="I51" s="223"/>
      <c r="J51" s="223"/>
      <c r="K51" s="224"/>
      <c r="L51" s="219" t="s">
        <v>78</v>
      </c>
      <c r="M51" s="220"/>
      <c r="N51" s="221"/>
      <c r="O51" s="225"/>
      <c r="P51" s="225"/>
      <c r="Q51" s="225"/>
      <c r="R51" s="225"/>
      <c r="S51" s="225"/>
      <c r="T51" s="222"/>
      <c r="U51" s="226"/>
    </row>
    <row r="54" spans="1:21">
      <c r="A54" s="3"/>
    </row>
    <row r="55" spans="1:21">
      <c r="A55" s="25"/>
    </row>
    <row r="56" spans="1:21">
      <c r="A56" s="3"/>
    </row>
  </sheetData>
  <mergeCells count="124">
    <mergeCell ref="A51:C51"/>
    <mergeCell ref="D51:K51"/>
    <mergeCell ref="L51:N51"/>
    <mergeCell ref="A41:B41"/>
    <mergeCell ref="C41:K41"/>
    <mergeCell ref="L41:R41"/>
    <mergeCell ref="O51:U51"/>
    <mergeCell ref="A42:B42"/>
    <mergeCell ref="C42:K42"/>
    <mergeCell ref="L42:R42"/>
    <mergeCell ref="S42:U42"/>
    <mergeCell ref="B43:C44"/>
    <mergeCell ref="D43:E43"/>
    <mergeCell ref="F43:I43"/>
    <mergeCell ref="J43:N43"/>
    <mergeCell ref="D44:E44"/>
    <mergeCell ref="F44:I44"/>
    <mergeCell ref="J44:N44"/>
    <mergeCell ref="S41:U41"/>
    <mergeCell ref="A40:B40"/>
    <mergeCell ref="C40:K40"/>
    <mergeCell ref="L40:R40"/>
    <mergeCell ref="S40:U40"/>
    <mergeCell ref="S38:U38"/>
    <mergeCell ref="A37:B37"/>
    <mergeCell ref="C37:K37"/>
    <mergeCell ref="L37:R37"/>
    <mergeCell ref="S37:U37"/>
    <mergeCell ref="A38:B38"/>
    <mergeCell ref="C38:K38"/>
    <mergeCell ref="L38:R38"/>
    <mergeCell ref="A36:B36"/>
    <mergeCell ref="C36:K36"/>
    <mergeCell ref="L36:R36"/>
    <mergeCell ref="S36:U36"/>
    <mergeCell ref="A34:B34"/>
    <mergeCell ref="C34:K34"/>
    <mergeCell ref="L34:R34"/>
    <mergeCell ref="S34:U34"/>
    <mergeCell ref="A33:B33"/>
    <mergeCell ref="C33:K33"/>
    <mergeCell ref="L33:R33"/>
    <mergeCell ref="S33:U33"/>
    <mergeCell ref="A32:B32"/>
    <mergeCell ref="C32:K32"/>
    <mergeCell ref="L32:R32"/>
    <mergeCell ref="S32:U32"/>
    <mergeCell ref="A31:B31"/>
    <mergeCell ref="C31:K31"/>
    <mergeCell ref="L31:R31"/>
    <mergeCell ref="S31:U31"/>
    <mergeCell ref="A29:U29"/>
    <mergeCell ref="A30:B30"/>
    <mergeCell ref="C30:K30"/>
    <mergeCell ref="L30:R30"/>
    <mergeCell ref="S30:U30"/>
    <mergeCell ref="S27:U27"/>
    <mergeCell ref="A28:B28"/>
    <mergeCell ref="C28:K28"/>
    <mergeCell ref="L28:R28"/>
    <mergeCell ref="S28:U28"/>
    <mergeCell ref="A27:B27"/>
    <mergeCell ref="C27:K27"/>
    <mergeCell ref="L27:R27"/>
    <mergeCell ref="A26:B26"/>
    <mergeCell ref="C26:K26"/>
    <mergeCell ref="L26:R26"/>
    <mergeCell ref="S26:U26"/>
    <mergeCell ref="A23:C24"/>
    <mergeCell ref="D23:F24"/>
    <mergeCell ref="G23:I24"/>
    <mergeCell ref="A21:C22"/>
    <mergeCell ref="D21:F22"/>
    <mergeCell ref="G21:I22"/>
    <mergeCell ref="J21:L22"/>
    <mergeCell ref="P23:R24"/>
    <mergeCell ref="S23:U24"/>
    <mergeCell ref="M23:O24"/>
    <mergeCell ref="A18:E18"/>
    <mergeCell ref="F18:I18"/>
    <mergeCell ref="J18:M18"/>
    <mergeCell ref="N18:U18"/>
    <mergeCell ref="J23:L24"/>
    <mergeCell ref="A19:E19"/>
    <mergeCell ref="F19:I19"/>
    <mergeCell ref="J19:M19"/>
    <mergeCell ref="N19:U19"/>
    <mergeCell ref="A20:U20"/>
    <mergeCell ref="B15:E15"/>
    <mergeCell ref="F15:I15"/>
    <mergeCell ref="J15:M15"/>
    <mergeCell ref="N15:Q15"/>
    <mergeCell ref="R15:U15"/>
    <mergeCell ref="M21:O22"/>
    <mergeCell ref="P21:R22"/>
    <mergeCell ref="S21:U22"/>
    <mergeCell ref="A16:C16"/>
    <mergeCell ref="A17:U17"/>
    <mergeCell ref="A13:A15"/>
    <mergeCell ref="B13:E14"/>
    <mergeCell ref="F13:I14"/>
    <mergeCell ref="J13:M14"/>
    <mergeCell ref="D8:U8"/>
    <mergeCell ref="A8:C8"/>
    <mergeCell ref="D11:U11"/>
    <mergeCell ref="A12:U12"/>
    <mergeCell ref="N13:Q14"/>
    <mergeCell ref="R13:U14"/>
    <mergeCell ref="A1:U1"/>
    <mergeCell ref="O2:U2"/>
    <mergeCell ref="O3:U4"/>
    <mergeCell ref="O5:U5"/>
    <mergeCell ref="D6:F6"/>
    <mergeCell ref="A6:C6"/>
    <mergeCell ref="A7:C7"/>
    <mergeCell ref="D7:U7"/>
    <mergeCell ref="B45:E45"/>
    <mergeCell ref="F45:I45"/>
    <mergeCell ref="J45:N45"/>
    <mergeCell ref="A9:C9"/>
    <mergeCell ref="D9:U9"/>
    <mergeCell ref="A10:C10"/>
    <mergeCell ref="D10:U10"/>
    <mergeCell ref="A11:C11"/>
  </mergeCells>
  <phoneticPr fontId="1"/>
  <pageMargins left="0.66" right="0.25" top="0.35" bottom="0.2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workbookViewId="0">
      <selection activeCell="D8" sqref="D8:U8"/>
    </sheetView>
  </sheetViews>
  <sheetFormatPr defaultRowHeight="13.5"/>
  <cols>
    <col min="1" max="21" width="4.5" customWidth="1"/>
  </cols>
  <sheetData>
    <row r="1" spans="1:21" ht="24">
      <c r="A1" s="79" t="s">
        <v>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8" customHeight="1">
      <c r="A2" s="5"/>
      <c r="B2" s="5"/>
      <c r="C2" s="6"/>
      <c r="D2" s="6"/>
      <c r="E2" s="6"/>
      <c r="F2" s="6"/>
      <c r="G2" s="6"/>
      <c r="H2" s="6"/>
      <c r="I2" s="6"/>
      <c r="J2" s="56" t="s">
        <v>107</v>
      </c>
      <c r="K2" s="6"/>
      <c r="L2" s="6"/>
      <c r="M2" s="6"/>
      <c r="N2" s="6"/>
      <c r="O2" s="275" t="s">
        <v>117</v>
      </c>
      <c r="P2" s="275"/>
      <c r="Q2" s="275"/>
      <c r="R2" s="275"/>
      <c r="S2" s="275"/>
      <c r="T2" s="275"/>
      <c r="U2" s="275"/>
    </row>
    <row r="3" spans="1:21" ht="18" customHeight="1">
      <c r="A3" s="53" t="s">
        <v>106</v>
      </c>
      <c r="B3" s="7"/>
      <c r="C3" s="7"/>
      <c r="D3" s="52" t="s">
        <v>105</v>
      </c>
      <c r="E3" s="7"/>
      <c r="F3" s="7"/>
      <c r="G3" s="7"/>
      <c r="H3" s="7"/>
      <c r="I3" s="7"/>
      <c r="J3" s="8"/>
      <c r="K3" s="9"/>
      <c r="L3" s="9"/>
      <c r="M3" s="9"/>
      <c r="N3" s="9"/>
      <c r="O3" s="276" t="s">
        <v>118</v>
      </c>
      <c r="P3" s="276"/>
      <c r="Q3" s="276"/>
      <c r="R3" s="276"/>
      <c r="S3" s="276"/>
      <c r="T3" s="276"/>
      <c r="U3" s="276"/>
    </row>
    <row r="4" spans="1:21" ht="18" customHeight="1">
      <c r="A4" s="54" t="s">
        <v>115</v>
      </c>
      <c r="B4" s="10"/>
      <c r="C4" s="11"/>
      <c r="D4" s="11"/>
      <c r="E4" s="11"/>
      <c r="F4" s="11"/>
      <c r="G4" s="11"/>
      <c r="H4" s="11"/>
      <c r="I4" s="11"/>
      <c r="J4" s="12"/>
      <c r="K4" s="12"/>
      <c r="L4" s="12"/>
      <c r="M4" s="9"/>
      <c r="N4" s="9"/>
      <c r="O4" s="276"/>
      <c r="P4" s="276"/>
      <c r="Q4" s="276"/>
      <c r="R4" s="276"/>
      <c r="S4" s="276"/>
      <c r="T4" s="276"/>
      <c r="U4" s="276"/>
    </row>
    <row r="5" spans="1:21" ht="18" customHeight="1">
      <c r="A5" s="13"/>
      <c r="B5" s="13"/>
      <c r="C5" s="32"/>
      <c r="D5" s="32"/>
      <c r="E5" s="32"/>
      <c r="F5" s="32"/>
      <c r="G5" s="32"/>
      <c r="H5" s="32"/>
      <c r="I5" s="32"/>
      <c r="J5" s="32"/>
      <c r="K5" s="32"/>
      <c r="L5" s="32"/>
      <c r="M5" s="12"/>
      <c r="N5" s="12"/>
      <c r="O5" s="276" t="s">
        <v>119</v>
      </c>
      <c r="P5" s="276"/>
      <c r="Q5" s="276"/>
      <c r="R5" s="276"/>
      <c r="S5" s="276"/>
      <c r="T5" s="276"/>
      <c r="U5" s="276"/>
    </row>
    <row r="6" spans="1:21" ht="18" customHeight="1">
      <c r="A6" s="86" t="s">
        <v>85</v>
      </c>
      <c r="B6" s="87"/>
      <c r="C6" s="88"/>
      <c r="D6" s="83"/>
      <c r="E6" s="84"/>
      <c r="F6" s="85"/>
      <c r="G6" s="12"/>
      <c r="H6" s="12"/>
      <c r="I6" s="12"/>
      <c r="J6" s="12"/>
      <c r="K6" s="12"/>
      <c r="L6" s="12"/>
      <c r="M6" s="12"/>
      <c r="N6" s="12"/>
      <c r="O6" s="14"/>
      <c r="P6" s="14"/>
      <c r="Q6" s="14"/>
      <c r="R6" s="14"/>
      <c r="S6" s="14"/>
      <c r="T6" s="14"/>
      <c r="U6" s="14"/>
    </row>
    <row r="7" spans="1:21" ht="18" customHeight="1">
      <c r="A7" s="57" t="s">
        <v>0</v>
      </c>
      <c r="B7" s="58"/>
      <c r="C7" s="59"/>
      <c r="D7" s="277" t="s">
        <v>4</v>
      </c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9"/>
    </row>
    <row r="8" spans="1:21" ht="18" customHeight="1">
      <c r="A8" s="71" t="s">
        <v>2</v>
      </c>
      <c r="B8" s="72"/>
      <c r="C8" s="73"/>
      <c r="D8" s="272" t="s">
        <v>84</v>
      </c>
      <c r="E8" s="273"/>
      <c r="F8" s="273"/>
      <c r="G8" s="273"/>
      <c r="H8" s="273"/>
      <c r="I8" s="273"/>
      <c r="J8" s="273"/>
      <c r="K8" s="273"/>
      <c r="L8" s="273"/>
      <c r="M8" s="273"/>
      <c r="N8" s="273"/>
      <c r="O8" s="273"/>
      <c r="P8" s="273"/>
      <c r="Q8" s="273"/>
      <c r="R8" s="273"/>
      <c r="S8" s="273"/>
      <c r="T8" s="273"/>
      <c r="U8" s="274"/>
    </row>
    <row r="9" spans="1:21" ht="18" customHeight="1">
      <c r="A9" s="71" t="s">
        <v>1</v>
      </c>
      <c r="B9" s="72"/>
      <c r="C9" s="73"/>
      <c r="D9" s="280" t="s">
        <v>5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2"/>
    </row>
    <row r="10" spans="1:21" ht="18" customHeight="1">
      <c r="A10" s="71" t="s">
        <v>6</v>
      </c>
      <c r="B10" s="72"/>
      <c r="C10" s="73"/>
      <c r="D10" s="280" t="s">
        <v>7</v>
      </c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2"/>
    </row>
    <row r="11" spans="1:21" ht="18" customHeight="1">
      <c r="A11" s="77" t="s">
        <v>8</v>
      </c>
      <c r="B11" s="78"/>
      <c r="C11" s="78"/>
      <c r="D11" s="283" t="s">
        <v>9</v>
      </c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5"/>
    </row>
    <row r="12" spans="1:21" ht="18" customHeight="1">
      <c r="A12" s="101" t="s">
        <v>10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</row>
    <row r="13" spans="1:21" ht="18" customHeight="1">
      <c r="A13" s="89" t="s">
        <v>11</v>
      </c>
      <c r="B13" s="91" t="s">
        <v>12</v>
      </c>
      <c r="C13" s="91"/>
      <c r="D13" s="91"/>
      <c r="E13" s="91"/>
      <c r="F13" s="93" t="s">
        <v>13</v>
      </c>
      <c r="G13" s="93"/>
      <c r="H13" s="93"/>
      <c r="I13" s="93"/>
      <c r="J13" s="91" t="s">
        <v>14</v>
      </c>
      <c r="K13" s="91"/>
      <c r="L13" s="91"/>
      <c r="M13" s="91"/>
      <c r="N13" s="91" t="s">
        <v>15</v>
      </c>
      <c r="O13" s="91"/>
      <c r="P13" s="91"/>
      <c r="Q13" s="91"/>
      <c r="R13" s="91" t="s">
        <v>16</v>
      </c>
      <c r="S13" s="91"/>
      <c r="T13" s="91"/>
      <c r="U13" s="102"/>
    </row>
    <row r="14" spans="1:21" ht="18" customHeight="1">
      <c r="A14" s="90"/>
      <c r="B14" s="92"/>
      <c r="C14" s="92"/>
      <c r="D14" s="92"/>
      <c r="E14" s="92"/>
      <c r="F14" s="94"/>
      <c r="G14" s="94"/>
      <c r="H14" s="94"/>
      <c r="I14" s="94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103"/>
    </row>
    <row r="15" spans="1:21" ht="18" customHeight="1">
      <c r="A15" s="90"/>
      <c r="B15" s="104" t="s">
        <v>17</v>
      </c>
      <c r="C15" s="104"/>
      <c r="D15" s="104"/>
      <c r="E15" s="104"/>
      <c r="F15" s="270">
        <v>24</v>
      </c>
      <c r="G15" s="270"/>
      <c r="H15" s="270"/>
      <c r="I15" s="270"/>
      <c r="J15" s="270">
        <v>8</v>
      </c>
      <c r="K15" s="270"/>
      <c r="L15" s="270"/>
      <c r="M15" s="270"/>
      <c r="N15" s="270">
        <v>40</v>
      </c>
      <c r="O15" s="270"/>
      <c r="P15" s="270"/>
      <c r="Q15" s="270"/>
      <c r="R15" s="270" t="s">
        <v>18</v>
      </c>
      <c r="S15" s="270"/>
      <c r="T15" s="270"/>
      <c r="U15" s="271"/>
    </row>
    <row r="16" spans="1:21" ht="18" customHeight="1">
      <c r="A16" s="77" t="s">
        <v>19</v>
      </c>
      <c r="B16" s="78"/>
      <c r="C16" s="78"/>
      <c r="D16" s="43" t="s">
        <v>87</v>
      </c>
      <c r="E16" s="44"/>
      <c r="F16" s="44"/>
      <c r="G16" s="44"/>
      <c r="H16" s="44"/>
      <c r="I16" s="55">
        <v>55</v>
      </c>
      <c r="J16" s="44" t="s">
        <v>90</v>
      </c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5"/>
    </row>
    <row r="17" spans="1:21" ht="18" customHeight="1">
      <c r="A17" s="101" t="s">
        <v>20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</row>
    <row r="18" spans="1:21" ht="18" customHeight="1">
      <c r="A18" s="118" t="s">
        <v>21</v>
      </c>
      <c r="B18" s="119"/>
      <c r="C18" s="119"/>
      <c r="D18" s="119"/>
      <c r="E18" s="119"/>
      <c r="F18" s="120" t="s">
        <v>22</v>
      </c>
      <c r="G18" s="120"/>
      <c r="H18" s="120"/>
      <c r="I18" s="120"/>
      <c r="J18" s="120" t="s">
        <v>23</v>
      </c>
      <c r="K18" s="120"/>
      <c r="L18" s="120"/>
      <c r="M18" s="120"/>
      <c r="N18" s="121" t="s">
        <v>24</v>
      </c>
      <c r="O18" s="122"/>
      <c r="P18" s="122"/>
      <c r="Q18" s="122"/>
      <c r="R18" s="122"/>
      <c r="S18" s="122"/>
      <c r="T18" s="122"/>
      <c r="U18" s="123"/>
    </row>
    <row r="19" spans="1:21" ht="18" customHeight="1">
      <c r="A19" s="253">
        <v>19.5</v>
      </c>
      <c r="B19" s="254"/>
      <c r="C19" s="254"/>
      <c r="D19" s="254"/>
      <c r="E19" s="254"/>
      <c r="F19" s="254">
        <v>5.2</v>
      </c>
      <c r="G19" s="254"/>
      <c r="H19" s="254"/>
      <c r="I19" s="254"/>
      <c r="J19" s="254" t="s">
        <v>120</v>
      </c>
      <c r="K19" s="254"/>
      <c r="L19" s="254"/>
      <c r="M19" s="254"/>
      <c r="N19" s="267" t="s">
        <v>91</v>
      </c>
      <c r="O19" s="268"/>
      <c r="P19" s="268"/>
      <c r="Q19" s="268"/>
      <c r="R19" s="268"/>
      <c r="S19" s="268"/>
      <c r="T19" s="268"/>
      <c r="U19" s="269"/>
    </row>
    <row r="20" spans="1:21" ht="18" customHeight="1">
      <c r="A20" s="101" t="s">
        <v>25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</row>
    <row r="21" spans="1:21" ht="18" customHeight="1">
      <c r="A21" s="135" t="s">
        <v>26</v>
      </c>
      <c r="B21" s="107"/>
      <c r="C21" s="108"/>
      <c r="D21" s="106" t="s">
        <v>27</v>
      </c>
      <c r="E21" s="107"/>
      <c r="F21" s="108"/>
      <c r="G21" s="106" t="s">
        <v>92</v>
      </c>
      <c r="H21" s="107"/>
      <c r="I21" s="108"/>
      <c r="J21" s="106" t="s">
        <v>29</v>
      </c>
      <c r="K21" s="107"/>
      <c r="L21" s="108"/>
      <c r="M21" s="106" t="s">
        <v>30</v>
      </c>
      <c r="N21" s="107"/>
      <c r="O21" s="108"/>
      <c r="P21" s="106" t="s">
        <v>31</v>
      </c>
      <c r="Q21" s="107"/>
      <c r="R21" s="107"/>
      <c r="S21" s="112" t="s">
        <v>32</v>
      </c>
      <c r="T21" s="113"/>
      <c r="U21" s="114"/>
    </row>
    <row r="22" spans="1:21" ht="18" customHeight="1">
      <c r="A22" s="136"/>
      <c r="B22" s="110"/>
      <c r="C22" s="111"/>
      <c r="D22" s="109"/>
      <c r="E22" s="110"/>
      <c r="F22" s="111"/>
      <c r="G22" s="109"/>
      <c r="H22" s="110"/>
      <c r="I22" s="111"/>
      <c r="J22" s="109"/>
      <c r="K22" s="110"/>
      <c r="L22" s="111"/>
      <c r="M22" s="109"/>
      <c r="N22" s="110"/>
      <c r="O22" s="111"/>
      <c r="P22" s="109"/>
      <c r="Q22" s="110"/>
      <c r="R22" s="110"/>
      <c r="S22" s="115"/>
      <c r="T22" s="116"/>
      <c r="U22" s="117"/>
    </row>
    <row r="23" spans="1:21" ht="18" customHeight="1">
      <c r="A23" s="241">
        <v>40</v>
      </c>
      <c r="B23" s="242"/>
      <c r="C23" s="243"/>
      <c r="D23" s="247">
        <v>160</v>
      </c>
      <c r="E23" s="248"/>
      <c r="F23" s="249"/>
      <c r="G23" s="247">
        <v>400</v>
      </c>
      <c r="H23" s="248"/>
      <c r="I23" s="249"/>
      <c r="J23" s="247">
        <v>785</v>
      </c>
      <c r="K23" s="248"/>
      <c r="L23" s="249"/>
      <c r="M23" s="261">
        <v>986</v>
      </c>
      <c r="N23" s="262"/>
      <c r="O23" s="263"/>
      <c r="P23" s="255">
        <v>4.5</v>
      </c>
      <c r="Q23" s="256"/>
      <c r="R23" s="256"/>
      <c r="S23" s="258">
        <v>0.3</v>
      </c>
      <c r="T23" s="256"/>
      <c r="U23" s="259"/>
    </row>
    <row r="24" spans="1:21" ht="18" customHeight="1">
      <c r="A24" s="244"/>
      <c r="B24" s="245"/>
      <c r="C24" s="246"/>
      <c r="D24" s="250"/>
      <c r="E24" s="251"/>
      <c r="F24" s="252"/>
      <c r="G24" s="250"/>
      <c r="H24" s="251"/>
      <c r="I24" s="252"/>
      <c r="J24" s="250"/>
      <c r="K24" s="251"/>
      <c r="L24" s="252"/>
      <c r="M24" s="264"/>
      <c r="N24" s="265"/>
      <c r="O24" s="266"/>
      <c r="P24" s="257"/>
      <c r="Q24" s="245"/>
      <c r="R24" s="245"/>
      <c r="S24" s="244"/>
      <c r="T24" s="245"/>
      <c r="U24" s="260"/>
    </row>
    <row r="25" spans="1:21" ht="18" customHeight="1">
      <c r="A25" s="15" t="s">
        <v>113</v>
      </c>
      <c r="B25" s="16"/>
      <c r="C25" s="16"/>
      <c r="D25" s="16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6"/>
      <c r="S25" s="16"/>
      <c r="T25" s="16"/>
      <c r="U25" s="16"/>
    </row>
    <row r="26" spans="1:21" ht="18" customHeight="1">
      <c r="A26" s="57" t="s">
        <v>93</v>
      </c>
      <c r="B26" s="59"/>
      <c r="C26" s="151" t="s">
        <v>34</v>
      </c>
      <c r="D26" s="152"/>
      <c r="E26" s="152"/>
      <c r="F26" s="152"/>
      <c r="G26" s="152"/>
      <c r="H26" s="152"/>
      <c r="I26" s="152"/>
      <c r="J26" s="152"/>
      <c r="K26" s="153"/>
      <c r="L26" s="151" t="s">
        <v>35</v>
      </c>
      <c r="M26" s="152"/>
      <c r="N26" s="152"/>
      <c r="O26" s="152"/>
      <c r="P26" s="152"/>
      <c r="Q26" s="152"/>
      <c r="R26" s="152"/>
      <c r="S26" s="154">
        <f>D23+G23+J23+M23</f>
        <v>2331</v>
      </c>
      <c r="T26" s="155"/>
      <c r="U26" s="156"/>
    </row>
    <row r="27" spans="1:21" ht="18" customHeight="1">
      <c r="A27" s="71" t="s">
        <v>79</v>
      </c>
      <c r="B27" s="73"/>
      <c r="C27" s="173" t="s">
        <v>36</v>
      </c>
      <c r="D27" s="174"/>
      <c r="E27" s="174"/>
      <c r="F27" s="174"/>
      <c r="G27" s="174"/>
      <c r="H27" s="174"/>
      <c r="I27" s="174"/>
      <c r="J27" s="174"/>
      <c r="K27" s="175"/>
      <c r="L27" s="173" t="s">
        <v>37</v>
      </c>
      <c r="M27" s="174"/>
      <c r="N27" s="174"/>
      <c r="O27" s="174"/>
      <c r="P27" s="174"/>
      <c r="Q27" s="174"/>
      <c r="R27" s="174"/>
      <c r="S27" s="161">
        <f>ROUND((1-(P23+G23*0.001)*0.01),4)</f>
        <v>0.95099999999999996</v>
      </c>
      <c r="T27" s="162"/>
      <c r="U27" s="163"/>
    </row>
    <row r="28" spans="1:21" ht="18" customHeight="1">
      <c r="A28" s="77" t="s">
        <v>80</v>
      </c>
      <c r="B28" s="164"/>
      <c r="C28" s="165" t="s">
        <v>38</v>
      </c>
      <c r="D28" s="166"/>
      <c r="E28" s="166"/>
      <c r="F28" s="166"/>
      <c r="G28" s="166"/>
      <c r="H28" s="166"/>
      <c r="I28" s="166"/>
      <c r="J28" s="166"/>
      <c r="K28" s="167"/>
      <c r="L28" s="168" t="s">
        <v>94</v>
      </c>
      <c r="M28" s="169"/>
      <c r="N28" s="169"/>
      <c r="O28" s="169"/>
      <c r="P28" s="169"/>
      <c r="Q28" s="169"/>
      <c r="R28" s="169"/>
      <c r="S28" s="170">
        <f>ROUND(S26/S27,0)</f>
        <v>2451</v>
      </c>
      <c r="T28" s="171"/>
      <c r="U28" s="172"/>
    </row>
    <row r="29" spans="1:21" ht="18" customHeight="1">
      <c r="A29" s="183" t="s">
        <v>121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</row>
    <row r="30" spans="1:21" ht="18" customHeight="1">
      <c r="A30" s="57" t="s">
        <v>40</v>
      </c>
      <c r="B30" s="59"/>
      <c r="C30" s="184" t="s">
        <v>41</v>
      </c>
      <c r="D30" s="185"/>
      <c r="E30" s="185"/>
      <c r="F30" s="185"/>
      <c r="G30" s="185"/>
      <c r="H30" s="185"/>
      <c r="I30" s="185"/>
      <c r="J30" s="185"/>
      <c r="K30" s="186"/>
      <c r="L30" s="187"/>
      <c r="M30" s="58"/>
      <c r="N30" s="58"/>
      <c r="O30" s="58"/>
      <c r="P30" s="58"/>
      <c r="Q30" s="58"/>
      <c r="R30" s="59"/>
      <c r="S30" s="238">
        <v>6912</v>
      </c>
      <c r="T30" s="239"/>
      <c r="U30" s="240"/>
    </row>
    <row r="31" spans="1:21" ht="18" customHeight="1">
      <c r="A31" s="71" t="s">
        <v>42</v>
      </c>
      <c r="B31" s="73"/>
      <c r="C31" s="176" t="s">
        <v>43</v>
      </c>
      <c r="D31" s="177"/>
      <c r="E31" s="177"/>
      <c r="F31" s="177"/>
      <c r="G31" s="177"/>
      <c r="H31" s="177"/>
      <c r="I31" s="177"/>
      <c r="J31" s="177"/>
      <c r="K31" s="178"/>
      <c r="L31" s="179"/>
      <c r="M31" s="72"/>
      <c r="N31" s="72"/>
      <c r="O31" s="72"/>
      <c r="P31" s="72"/>
      <c r="Q31" s="72"/>
      <c r="R31" s="73"/>
      <c r="S31" s="232">
        <v>6204</v>
      </c>
      <c r="T31" s="233"/>
      <c r="U31" s="234"/>
    </row>
    <row r="32" spans="1:21" ht="18" customHeight="1">
      <c r="A32" s="71" t="s">
        <v>95</v>
      </c>
      <c r="B32" s="73"/>
      <c r="C32" s="176" t="s">
        <v>45</v>
      </c>
      <c r="D32" s="177"/>
      <c r="E32" s="177"/>
      <c r="F32" s="177"/>
      <c r="G32" s="177"/>
      <c r="H32" s="177"/>
      <c r="I32" s="177"/>
      <c r="J32" s="177"/>
      <c r="K32" s="178"/>
      <c r="L32" s="179"/>
      <c r="M32" s="72"/>
      <c r="N32" s="72"/>
      <c r="O32" s="72"/>
      <c r="P32" s="72"/>
      <c r="Q32" s="72"/>
      <c r="R32" s="73"/>
      <c r="S32" s="232">
        <v>22542</v>
      </c>
      <c r="T32" s="233"/>
      <c r="U32" s="234"/>
    </row>
    <row r="33" spans="1:21" ht="18" customHeight="1">
      <c r="A33" s="71" t="s">
        <v>96</v>
      </c>
      <c r="B33" s="73"/>
      <c r="C33" s="176" t="s">
        <v>47</v>
      </c>
      <c r="D33" s="177"/>
      <c r="E33" s="177"/>
      <c r="F33" s="177"/>
      <c r="G33" s="177"/>
      <c r="H33" s="177"/>
      <c r="I33" s="177"/>
      <c r="J33" s="177"/>
      <c r="K33" s="178"/>
      <c r="L33" s="191"/>
      <c r="M33" s="192"/>
      <c r="N33" s="192"/>
      <c r="O33" s="192"/>
      <c r="P33" s="192"/>
      <c r="Q33" s="192"/>
      <c r="R33" s="193"/>
      <c r="S33" s="235">
        <v>3.6</v>
      </c>
      <c r="T33" s="236"/>
      <c r="U33" s="237"/>
    </row>
    <row r="34" spans="1:21" ht="18" customHeight="1">
      <c r="A34" s="77" t="s">
        <v>48</v>
      </c>
      <c r="B34" s="164"/>
      <c r="C34" s="168" t="s">
        <v>49</v>
      </c>
      <c r="D34" s="169"/>
      <c r="E34" s="169"/>
      <c r="F34" s="169"/>
      <c r="G34" s="169"/>
      <c r="H34" s="169"/>
      <c r="I34" s="169"/>
      <c r="J34" s="169"/>
      <c r="K34" s="200"/>
      <c r="L34" s="168" t="s">
        <v>50</v>
      </c>
      <c r="M34" s="169"/>
      <c r="N34" s="169"/>
      <c r="O34" s="169"/>
      <c r="P34" s="169"/>
      <c r="Q34" s="169"/>
      <c r="R34" s="200"/>
      <c r="S34" s="201">
        <f>S33-S23</f>
        <v>3.3000000000000003</v>
      </c>
      <c r="T34" s="202"/>
      <c r="U34" s="203"/>
    </row>
    <row r="35" spans="1:21" ht="18" customHeight="1">
      <c r="A35" s="18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20"/>
    </row>
    <row r="36" spans="1:21" ht="18" customHeight="1">
      <c r="A36" s="57" t="s">
        <v>51</v>
      </c>
      <c r="B36" s="59"/>
      <c r="C36" s="151" t="s">
        <v>52</v>
      </c>
      <c r="D36" s="152"/>
      <c r="E36" s="152"/>
      <c r="F36" s="152"/>
      <c r="G36" s="152"/>
      <c r="H36" s="152"/>
      <c r="I36" s="152"/>
      <c r="J36" s="152"/>
      <c r="K36" s="153"/>
      <c r="L36" s="151" t="s">
        <v>53</v>
      </c>
      <c r="M36" s="152"/>
      <c r="N36" s="152"/>
      <c r="O36" s="152"/>
      <c r="P36" s="152"/>
      <c r="Q36" s="152"/>
      <c r="R36" s="153"/>
      <c r="S36" s="197">
        <f>S32-S31</f>
        <v>16338</v>
      </c>
      <c r="T36" s="198"/>
      <c r="U36" s="199"/>
    </row>
    <row r="37" spans="1:21" ht="18" customHeight="1">
      <c r="A37" s="71" t="s">
        <v>54</v>
      </c>
      <c r="B37" s="73"/>
      <c r="C37" s="173" t="s">
        <v>55</v>
      </c>
      <c r="D37" s="174"/>
      <c r="E37" s="174"/>
      <c r="F37" s="174"/>
      <c r="G37" s="174"/>
      <c r="H37" s="174"/>
      <c r="I37" s="174"/>
      <c r="J37" s="174"/>
      <c r="K37" s="175"/>
      <c r="L37" s="173" t="s">
        <v>97</v>
      </c>
      <c r="M37" s="174"/>
      <c r="N37" s="174"/>
      <c r="O37" s="174"/>
      <c r="P37" s="174"/>
      <c r="Q37" s="174"/>
      <c r="R37" s="175"/>
      <c r="S37" s="204">
        <f>ROUND(S30*(1-S34*0.01),0)</f>
        <v>6684</v>
      </c>
      <c r="T37" s="205"/>
      <c r="U37" s="206"/>
    </row>
    <row r="38" spans="1:21" ht="18" customHeight="1">
      <c r="A38" s="77" t="s">
        <v>98</v>
      </c>
      <c r="B38" s="164"/>
      <c r="C38" s="168" t="s">
        <v>89</v>
      </c>
      <c r="D38" s="169"/>
      <c r="E38" s="169"/>
      <c r="F38" s="169"/>
      <c r="G38" s="169"/>
      <c r="H38" s="169"/>
      <c r="I38" s="169"/>
      <c r="J38" s="169"/>
      <c r="K38" s="200"/>
      <c r="L38" s="168" t="s">
        <v>99</v>
      </c>
      <c r="M38" s="169"/>
      <c r="N38" s="169"/>
      <c r="O38" s="169"/>
      <c r="P38" s="169"/>
      <c r="Q38" s="169"/>
      <c r="R38" s="200"/>
      <c r="S38" s="170">
        <f>ROUND((S36/S37)*1000,0)</f>
        <v>2444</v>
      </c>
      <c r="T38" s="171"/>
      <c r="U38" s="172"/>
    </row>
    <row r="39" spans="1:21" ht="18" customHeight="1">
      <c r="A39" s="18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20"/>
    </row>
    <row r="40" spans="1:21" ht="18" customHeight="1">
      <c r="A40" s="57" t="s">
        <v>100</v>
      </c>
      <c r="B40" s="59"/>
      <c r="C40" s="151" t="s">
        <v>59</v>
      </c>
      <c r="D40" s="152"/>
      <c r="E40" s="152"/>
      <c r="F40" s="152"/>
      <c r="G40" s="152"/>
      <c r="H40" s="152"/>
      <c r="I40" s="152"/>
      <c r="J40" s="152"/>
      <c r="K40" s="153"/>
      <c r="L40" s="151" t="s">
        <v>101</v>
      </c>
      <c r="M40" s="152"/>
      <c r="N40" s="152"/>
      <c r="O40" s="152"/>
      <c r="P40" s="152"/>
      <c r="Q40" s="152"/>
      <c r="R40" s="153"/>
      <c r="S40" s="154">
        <f>ROUND((S28-S38)*0.7,0)</f>
        <v>5</v>
      </c>
      <c r="T40" s="155"/>
      <c r="U40" s="156"/>
    </row>
    <row r="41" spans="1:21" ht="18" customHeight="1">
      <c r="A41" s="71" t="s">
        <v>102</v>
      </c>
      <c r="B41" s="73"/>
      <c r="C41" s="173" t="s">
        <v>61</v>
      </c>
      <c r="D41" s="174"/>
      <c r="E41" s="174"/>
      <c r="F41" s="174"/>
      <c r="G41" s="174"/>
      <c r="H41" s="174"/>
      <c r="I41" s="174"/>
      <c r="J41" s="174"/>
      <c r="K41" s="175"/>
      <c r="L41" s="173" t="s">
        <v>62</v>
      </c>
      <c r="M41" s="174"/>
      <c r="N41" s="174"/>
      <c r="O41" s="174"/>
      <c r="P41" s="174"/>
      <c r="Q41" s="174"/>
      <c r="R41" s="175"/>
      <c r="S41" s="204">
        <f>D23+S40</f>
        <v>165</v>
      </c>
      <c r="T41" s="205"/>
      <c r="U41" s="206"/>
    </row>
    <row r="42" spans="1:21" ht="18" customHeight="1">
      <c r="A42" s="77"/>
      <c r="B42" s="164"/>
      <c r="C42" s="168" t="s">
        <v>63</v>
      </c>
      <c r="D42" s="169"/>
      <c r="E42" s="169"/>
      <c r="F42" s="169"/>
      <c r="G42" s="169"/>
      <c r="H42" s="169"/>
      <c r="I42" s="169"/>
      <c r="J42" s="169"/>
      <c r="K42" s="200"/>
      <c r="L42" s="168" t="s">
        <v>64</v>
      </c>
      <c r="M42" s="169"/>
      <c r="N42" s="169"/>
      <c r="O42" s="169"/>
      <c r="P42" s="169"/>
      <c r="Q42" s="169"/>
      <c r="R42" s="200"/>
      <c r="S42" s="170">
        <f>S41-D23</f>
        <v>5</v>
      </c>
      <c r="T42" s="171"/>
      <c r="U42" s="172"/>
    </row>
    <row r="43" spans="1:21" s="2" customFormat="1" ht="10.5" customHeight="1">
      <c r="A43" s="21" t="s">
        <v>103</v>
      </c>
      <c r="B43" s="207" t="s">
        <v>66</v>
      </c>
      <c r="C43" s="208"/>
      <c r="D43" s="211" t="s">
        <v>67</v>
      </c>
      <c r="E43" s="212"/>
      <c r="F43" s="211" t="s">
        <v>68</v>
      </c>
      <c r="G43" s="213"/>
      <c r="H43" s="213"/>
      <c r="I43" s="212"/>
      <c r="J43" s="214" t="s">
        <v>69</v>
      </c>
      <c r="K43" s="215"/>
      <c r="L43" s="215"/>
      <c r="M43" s="215"/>
      <c r="N43" s="215"/>
      <c r="O43" s="47" t="s">
        <v>88</v>
      </c>
      <c r="P43" s="33"/>
      <c r="Q43" s="34"/>
      <c r="R43" s="34"/>
      <c r="S43" s="34"/>
      <c r="T43" s="34"/>
      <c r="U43" s="35"/>
    </row>
    <row r="44" spans="1:21" s="2" customFormat="1" ht="10.5" customHeight="1">
      <c r="A44" s="22" t="s">
        <v>70</v>
      </c>
      <c r="B44" s="209"/>
      <c r="C44" s="210"/>
      <c r="D44" s="66" t="s">
        <v>71</v>
      </c>
      <c r="E44" s="68"/>
      <c r="F44" s="216" t="s">
        <v>72</v>
      </c>
      <c r="G44" s="217"/>
      <c r="H44" s="217"/>
      <c r="I44" s="218"/>
      <c r="J44" s="69" t="s">
        <v>73</v>
      </c>
      <c r="K44" s="70"/>
      <c r="L44" s="70"/>
      <c r="M44" s="70"/>
      <c r="N44" s="70"/>
      <c r="O44" s="48"/>
      <c r="P44" s="36"/>
      <c r="Q44" s="37"/>
      <c r="R44" s="37"/>
      <c r="S44" s="37"/>
      <c r="T44" s="37"/>
      <c r="U44" s="38"/>
    </row>
    <row r="45" spans="1:21" s="2" customFormat="1" ht="10.5" customHeight="1">
      <c r="A45" s="24"/>
      <c r="B45" s="63" t="s">
        <v>74</v>
      </c>
      <c r="C45" s="64"/>
      <c r="D45" s="64"/>
      <c r="E45" s="65"/>
      <c r="F45" s="66" t="s">
        <v>75</v>
      </c>
      <c r="G45" s="67"/>
      <c r="H45" s="67"/>
      <c r="I45" s="68"/>
      <c r="J45" s="69" t="s">
        <v>76</v>
      </c>
      <c r="K45" s="70"/>
      <c r="L45" s="70"/>
      <c r="M45" s="70"/>
      <c r="N45" s="70"/>
      <c r="O45" s="48"/>
      <c r="P45" s="36"/>
      <c r="Q45" s="37"/>
      <c r="R45" s="37"/>
      <c r="S45" s="37"/>
      <c r="T45" s="37"/>
      <c r="U45" s="38"/>
    </row>
    <row r="46" spans="1:21" ht="10.5" customHeight="1">
      <c r="A46" s="39" t="s">
        <v>112</v>
      </c>
      <c r="B46" s="23"/>
      <c r="C46" s="3"/>
      <c r="D46" s="3"/>
      <c r="E46" s="3"/>
      <c r="F46" s="4"/>
      <c r="G46" s="4"/>
      <c r="H46" s="41"/>
      <c r="I46" s="41"/>
      <c r="J46" s="42"/>
      <c r="K46" s="42"/>
      <c r="L46" s="42"/>
      <c r="M46" s="26"/>
      <c r="N46" s="26"/>
      <c r="O46" s="49"/>
      <c r="P46" s="26"/>
      <c r="Q46" s="26"/>
      <c r="R46" s="26"/>
      <c r="S46" s="26"/>
      <c r="T46" s="26"/>
      <c r="U46" s="27"/>
    </row>
    <row r="47" spans="1:21" ht="10.5" customHeight="1">
      <c r="A47" s="39" t="s">
        <v>114</v>
      </c>
      <c r="B47" s="23"/>
      <c r="C47" s="3"/>
      <c r="D47" s="3"/>
      <c r="E47" s="3"/>
      <c r="F47" s="3"/>
      <c r="G47" s="3"/>
      <c r="H47" s="25"/>
      <c r="I47" s="25"/>
      <c r="J47" s="26"/>
      <c r="K47" s="26"/>
      <c r="L47" s="26"/>
      <c r="M47" s="26"/>
      <c r="N47" s="26"/>
      <c r="O47" s="49"/>
      <c r="P47" s="26"/>
      <c r="Q47" s="26"/>
      <c r="R47" s="26"/>
      <c r="S47" s="26"/>
      <c r="T47" s="26"/>
      <c r="U47" s="27"/>
    </row>
    <row r="48" spans="1:21" ht="10.5" customHeight="1">
      <c r="A48" s="39" t="s">
        <v>109</v>
      </c>
      <c r="B48" s="3"/>
      <c r="C48" s="3"/>
      <c r="D48" s="3"/>
      <c r="E48" s="3"/>
      <c r="F48" s="3"/>
      <c r="G48" s="3"/>
      <c r="H48" s="25"/>
      <c r="I48" s="25"/>
      <c r="J48" s="26"/>
      <c r="K48" s="26"/>
      <c r="L48" s="26"/>
      <c r="M48" s="26"/>
      <c r="N48" s="26"/>
      <c r="O48" s="49"/>
      <c r="P48" s="26"/>
      <c r="Q48" s="26"/>
      <c r="R48" s="26"/>
      <c r="S48" s="26"/>
      <c r="T48" s="26"/>
      <c r="U48" s="27"/>
    </row>
    <row r="49" spans="1:21" ht="10.5" customHeight="1">
      <c r="A49" s="51" t="s">
        <v>110</v>
      </c>
      <c r="B49" s="3"/>
      <c r="C49" s="3"/>
      <c r="D49" s="3"/>
      <c r="E49" s="3"/>
      <c r="F49" s="3"/>
      <c r="G49" s="3"/>
      <c r="H49" s="28"/>
      <c r="I49" s="28"/>
      <c r="J49" s="26"/>
      <c r="K49" s="26"/>
      <c r="L49" s="26"/>
      <c r="M49" s="26"/>
      <c r="N49" s="26"/>
      <c r="O49" s="49"/>
      <c r="P49" s="26"/>
      <c r="Q49" s="26"/>
      <c r="R49" s="26"/>
      <c r="S49" s="26"/>
      <c r="T49" s="26"/>
      <c r="U49" s="27"/>
    </row>
    <row r="50" spans="1:21" ht="10.5" customHeight="1">
      <c r="A50" s="40"/>
      <c r="B50" s="18"/>
      <c r="C50" s="3"/>
      <c r="D50" s="3"/>
      <c r="E50" s="3"/>
      <c r="F50" s="1"/>
      <c r="G50" s="1"/>
      <c r="H50" s="29"/>
      <c r="I50" s="29"/>
      <c r="J50" s="30"/>
      <c r="K50" s="30"/>
      <c r="L50" s="30"/>
      <c r="M50" s="30"/>
      <c r="N50" s="30"/>
      <c r="O50" s="50"/>
      <c r="P50" s="30"/>
      <c r="Q50" s="30"/>
      <c r="R50" s="30"/>
      <c r="S50" s="30"/>
      <c r="T50" s="30"/>
      <c r="U50" s="31"/>
    </row>
    <row r="51" spans="1:21" ht="18" customHeight="1">
      <c r="A51" s="219" t="s">
        <v>77</v>
      </c>
      <c r="B51" s="220"/>
      <c r="C51" s="221"/>
      <c r="D51" s="227" t="s">
        <v>83</v>
      </c>
      <c r="E51" s="228"/>
      <c r="F51" s="228"/>
      <c r="G51" s="228"/>
      <c r="H51" s="228"/>
      <c r="I51" s="228"/>
      <c r="J51" s="228"/>
      <c r="K51" s="229"/>
      <c r="L51" s="219" t="s">
        <v>78</v>
      </c>
      <c r="M51" s="220"/>
      <c r="N51" s="221"/>
      <c r="O51" s="230" t="s">
        <v>122</v>
      </c>
      <c r="P51" s="230"/>
      <c r="Q51" s="230"/>
      <c r="R51" s="230"/>
      <c r="S51" s="230"/>
      <c r="T51" s="227"/>
      <c r="U51" s="231"/>
    </row>
    <row r="54" spans="1:21">
      <c r="A54" s="3"/>
    </row>
    <row r="55" spans="1:21">
      <c r="A55" s="25"/>
    </row>
    <row r="56" spans="1:21">
      <c r="A56" s="3"/>
    </row>
  </sheetData>
  <mergeCells count="124">
    <mergeCell ref="B45:E45"/>
    <mergeCell ref="F45:I45"/>
    <mergeCell ref="J45:N45"/>
    <mergeCell ref="A9:C9"/>
    <mergeCell ref="D9:U9"/>
    <mergeCell ref="A10:C10"/>
    <mergeCell ref="D10:U10"/>
    <mergeCell ref="A11:C11"/>
    <mergeCell ref="D11:U11"/>
    <mergeCell ref="A12:U12"/>
    <mergeCell ref="D8:U8"/>
    <mergeCell ref="A8:C8"/>
    <mergeCell ref="A1:U1"/>
    <mergeCell ref="O2:U2"/>
    <mergeCell ref="O3:U4"/>
    <mergeCell ref="O5:U5"/>
    <mergeCell ref="D6:F6"/>
    <mergeCell ref="A6:C6"/>
    <mergeCell ref="A7:C7"/>
    <mergeCell ref="D7:U7"/>
    <mergeCell ref="A13:A15"/>
    <mergeCell ref="B13:E14"/>
    <mergeCell ref="F13:I14"/>
    <mergeCell ref="J13:M14"/>
    <mergeCell ref="N13:Q14"/>
    <mergeCell ref="R13:U14"/>
    <mergeCell ref="B15:E15"/>
    <mergeCell ref="F15:I15"/>
    <mergeCell ref="J15:M15"/>
    <mergeCell ref="N15:Q15"/>
    <mergeCell ref="A16:C16"/>
    <mergeCell ref="A17:U17"/>
    <mergeCell ref="A18:E18"/>
    <mergeCell ref="F18:I18"/>
    <mergeCell ref="J18:M18"/>
    <mergeCell ref="N18:U18"/>
    <mergeCell ref="G21:I22"/>
    <mergeCell ref="J21:L22"/>
    <mergeCell ref="M21:O22"/>
    <mergeCell ref="P21:R22"/>
    <mergeCell ref="S21:U22"/>
    <mergeCell ref="R15:U15"/>
    <mergeCell ref="A19:E19"/>
    <mergeCell ref="F19:I19"/>
    <mergeCell ref="J19:M19"/>
    <mergeCell ref="P23:R24"/>
    <mergeCell ref="S23:U24"/>
    <mergeCell ref="M23:O24"/>
    <mergeCell ref="N19:U19"/>
    <mergeCell ref="A20:U20"/>
    <mergeCell ref="A21:C22"/>
    <mergeCell ref="D21:F22"/>
    <mergeCell ref="A26:B26"/>
    <mergeCell ref="C26:K26"/>
    <mergeCell ref="L26:R26"/>
    <mergeCell ref="S26:U26"/>
    <mergeCell ref="A23:C24"/>
    <mergeCell ref="D23:F24"/>
    <mergeCell ref="G23:I24"/>
    <mergeCell ref="J23:L24"/>
    <mergeCell ref="S27:U27"/>
    <mergeCell ref="A28:B28"/>
    <mergeCell ref="C28:K28"/>
    <mergeCell ref="L28:R28"/>
    <mergeCell ref="S28:U28"/>
    <mergeCell ref="A27:B27"/>
    <mergeCell ref="C27:K27"/>
    <mergeCell ref="L27:R27"/>
    <mergeCell ref="A29:U29"/>
    <mergeCell ref="A30:B30"/>
    <mergeCell ref="C30:K30"/>
    <mergeCell ref="L30:R30"/>
    <mergeCell ref="S30:U30"/>
    <mergeCell ref="A31:B31"/>
    <mergeCell ref="C31:K31"/>
    <mergeCell ref="L31:R31"/>
    <mergeCell ref="S31:U31"/>
    <mergeCell ref="A32:B32"/>
    <mergeCell ref="C32:K32"/>
    <mergeCell ref="L32:R32"/>
    <mergeCell ref="S32:U32"/>
    <mergeCell ref="A33:B33"/>
    <mergeCell ref="C33:K33"/>
    <mergeCell ref="L33:R33"/>
    <mergeCell ref="S33:U33"/>
    <mergeCell ref="A34:B34"/>
    <mergeCell ref="C34:K34"/>
    <mergeCell ref="L34:R34"/>
    <mergeCell ref="S34:U34"/>
    <mergeCell ref="A36:B36"/>
    <mergeCell ref="C36:K36"/>
    <mergeCell ref="L36:R36"/>
    <mergeCell ref="S36:U36"/>
    <mergeCell ref="S38:U38"/>
    <mergeCell ref="A37:B37"/>
    <mergeCell ref="C37:K37"/>
    <mergeCell ref="L37:R37"/>
    <mergeCell ref="S37:U37"/>
    <mergeCell ref="A38:B38"/>
    <mergeCell ref="C38:K38"/>
    <mergeCell ref="L38:R38"/>
    <mergeCell ref="S41:U41"/>
    <mergeCell ref="A40:B40"/>
    <mergeCell ref="C40:K40"/>
    <mergeCell ref="L40:R40"/>
    <mergeCell ref="S40:U40"/>
    <mergeCell ref="S42:U42"/>
    <mergeCell ref="B43:C44"/>
    <mergeCell ref="D43:E43"/>
    <mergeCell ref="F43:I43"/>
    <mergeCell ref="J43:N43"/>
    <mergeCell ref="D44:E44"/>
    <mergeCell ref="F44:I44"/>
    <mergeCell ref="J44:N44"/>
    <mergeCell ref="A51:C51"/>
    <mergeCell ref="D51:K51"/>
    <mergeCell ref="L51:N51"/>
    <mergeCell ref="A41:B41"/>
    <mergeCell ref="C41:K41"/>
    <mergeCell ref="L41:R41"/>
    <mergeCell ref="O51:U51"/>
    <mergeCell ref="A42:B42"/>
    <mergeCell ref="C42:K42"/>
    <mergeCell ref="L42:R42"/>
  </mergeCells>
  <phoneticPr fontId="1"/>
  <pageMargins left="0.66" right="0.25" top="0.35" bottom="0.2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単位水量管理ｼｰﾄ</vt:lpstr>
      <vt:lpstr>単位水量管理ｼｰﾄ（記載例）</vt:lpstr>
      <vt:lpstr>単位水量管理ｼｰﾄ!Print_Area</vt:lpstr>
      <vt:lpstr>'単位水量管理ｼｰﾄ（記載例）'!Print_Area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洋一</dc:creator>
  <cp:lastModifiedBy>Murayama Yuuki</cp:lastModifiedBy>
  <cp:lastPrinted>2008-09-26T11:40:23Z</cp:lastPrinted>
  <dcterms:created xsi:type="dcterms:W3CDTF">2008-08-04T10:24:00Z</dcterms:created>
  <dcterms:modified xsi:type="dcterms:W3CDTF">2021-03-30T05:42:23Z</dcterms:modified>
</cp:coreProperties>
</file>