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Qa7llQ68AXTClhOIaPIVvPtlQsxmx4RIrnT+2gwRV8tgfNG2iPZ8a8cGfCBL3+blIqJfg4ETfPk/cleXIFVcg==" workbookSaltValue="GbSIklMwm4QJ/4EE4LCMHw==" workbookSpinCount="100000" lockStructure="1"/>
  <bookViews>
    <workbookView xWindow="-15" yWindow="-15" windowWidth="21630" windowHeight="501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<sst xmlns="http://schemas.openxmlformats.org/spreadsheetml/2006/main" count="247" uniqueCount="122">
  <si>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</si>
  <si>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</si>
  <si>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</si>
  <si>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</si>
  <si>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</si>
  <si>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</si>
  <si>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</si>
  <si>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</si>
  <si>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</si>
  <si>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</si>
  <si>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</si>
  <si>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</si>
  <si>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</si>
  <si>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</si>
  <si>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</si>
  <si>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</si>
  <si>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</si>
  <si>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</si>
  <si>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</si>
  <si>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</si>
  <si>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</si>
  <si>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</si>
  <si>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</si>
  <si>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</si>
  <si>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</si>
  <si>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</si>
  <si>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</si>
  <si>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</si>
  <si>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</si>
  <si>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</si>
  <si>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</si>
  <si>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</si>
  <si>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</si>
  <si>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</si>
  <si>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</si>
  <si>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</si>
  <si>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</si>
  <si>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</si>
  <si>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</si>
  <si>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</si>
  <si>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</si>
  <si>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</si>
  <si>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</si>
  <si>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</si>
  <si>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</si>
  <si>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</si>
  <si>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</si>
  <si>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</si>
  <si>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</si>
  <si>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</si>
  <si>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</si>
  <si>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</si>
  <si>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</si>
  <si>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</si>
  <si>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</si>
  <si>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</si>
  <si>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</si>
  <si>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</si>
  <si>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</si>
  <si>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</si>
  <si>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</si>
  <si>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</si>
  <si>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</si>
  <si>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</si>
  <si>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</si>
  <si>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</si>
  <si>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</si>
  <si>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</si>
  <si>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</si>
  <si>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</si>
  <si>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</si>
  <si>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</si>
  <si>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</si>
  <si>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</si>
  <si>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</si>
  <si>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</si>
  <si>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</si>
  <si>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</si>
  <si>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</si>
  <si>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</si>
  <si>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</si>
  <si>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</si>
  <si>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</si>
  <si>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</si>
  <si>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</si>
  <si>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</si>
  <si>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</si>
  <si>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</si>
  <si>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</si>
  <si>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</si>
  <si>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</si>
  <si>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</si>
  <si>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</si>
  <si>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</si>
  <si>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</si>
  <si>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</si>
  <si>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</si>
  <si>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</si>
  <si>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</si>
  <si>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</si>
  <si>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</si>
  <si>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</si>
  <si>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</si>
  <si>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</si>
  <si>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</si>
  <si>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</si>
  <si>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</si>
  <si>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</si>
  <si>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</si>
  <si>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</si>
  <si>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</si>
  <si>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</si>
  <si>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</si>
  <si>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</si>
  <si>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</si>
  <si>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</si>
  <si>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</si>
  <si>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</si>
  <si>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</si>
  <si>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令和元年度は収益的収支比率が100％を超えているが、27年度、29年度、30年度は100％を下回っている。令和元年度の主な要因は、令和元年度内に整備を予定していた浄化槽が次年度に延びたことで、年度間調整額を含む国費が前年度より大幅に増額となったことによるもの。次年度では起債償還額が増加する見込みのため、適正な一般会計からの繰入金と経費削減の取り組みが必要である。</t>
    <rPh sb="0" eb="2">
      <t>レイワ</t>
    </rPh>
    <rPh sb="2" eb="4">
      <t>ガンネン</t>
    </rPh>
    <rPh sb="4" eb="5">
      <t>ド</t>
    </rPh>
    <rPh sb="53" eb="55">
      <t>レイワ</t>
    </rPh>
    <rPh sb="55" eb="56">
      <t>ガン</t>
    </rPh>
    <rPh sb="59" eb="60">
      <t>オモ</t>
    </rPh>
    <rPh sb="65" eb="67">
      <t>レイワ</t>
    </rPh>
    <rPh sb="67" eb="69">
      <t>ガンネン</t>
    </rPh>
    <rPh sb="69" eb="70">
      <t>ド</t>
    </rPh>
    <rPh sb="70" eb="71">
      <t>ナイ</t>
    </rPh>
    <rPh sb="72" eb="74">
      <t>セイビ</t>
    </rPh>
    <rPh sb="75" eb="77">
      <t>ヨテイ</t>
    </rPh>
    <rPh sb="81" eb="84">
      <t>ジョウカソウ</t>
    </rPh>
    <rPh sb="85" eb="88">
      <t>ジネンド</t>
    </rPh>
    <rPh sb="89" eb="90">
      <t>ノ</t>
    </rPh>
    <rPh sb="96" eb="98">
      <t>ネンド</t>
    </rPh>
    <rPh sb="98" eb="99">
      <t>カン</t>
    </rPh>
    <rPh sb="99" eb="101">
      <t>チョウセイ</t>
    </rPh>
    <rPh sb="101" eb="102">
      <t>ガク</t>
    </rPh>
    <rPh sb="103" eb="104">
      <t>フク</t>
    </rPh>
    <rPh sb="105" eb="107">
      <t>コクヒ</t>
    </rPh>
    <rPh sb="108" eb="111">
      <t>ゼンネンド</t>
    </rPh>
    <rPh sb="113" eb="115">
      <t>オオハバ</t>
    </rPh>
    <rPh sb="116" eb="118">
      <t>ゾウガク</t>
    </rPh>
    <rPh sb="130" eb="133">
      <t>ジネンド</t>
    </rPh>
    <phoneticPr fontId="4"/>
  </si>
  <si>
    <t>これまで市町村設置型で整備した浄化槽は、古いもので10年を経過しており、一部の浄化槽で、軽微な修繕が増加している。現在、浄化槽躯体の耐用年数は概ね30年とされているが、修繕対象となる躯体の部材等を計画的かつ効率的に交換（更新）することで、浄化槽の長寿命化が期待できることから、今後は、市町村設置型浄化槽に係る長寿命化計画策定などの検討を行うことが必要である。</t>
    <rPh sb="36" eb="38">
      <t>イチブ</t>
    </rPh>
    <rPh sb="39" eb="42">
      <t>ジョウカソウ</t>
    </rPh>
    <rPh sb="44" eb="46">
      <t>ケイビ</t>
    </rPh>
    <rPh sb="47" eb="49">
      <t>シュウゼン</t>
    </rPh>
    <rPh sb="50" eb="52">
      <t>ゾウカ</t>
    </rPh>
    <rPh sb="57" eb="59">
      <t>ゲンザイ</t>
    </rPh>
    <rPh sb="63" eb="65">
      <t>クタイ</t>
    </rPh>
    <rPh sb="66" eb="68">
      <t>タイヨウ</t>
    </rPh>
    <rPh sb="68" eb="70">
      <t>ネンスウ</t>
    </rPh>
    <rPh sb="71" eb="72">
      <t>オオム</t>
    </rPh>
    <rPh sb="84" eb="86">
      <t>シュウゼン</t>
    </rPh>
    <rPh sb="86" eb="88">
      <t>タイショウ</t>
    </rPh>
    <rPh sb="91" eb="93">
      <t>クタイ</t>
    </rPh>
    <rPh sb="94" eb="96">
      <t>ブザイ</t>
    </rPh>
    <rPh sb="96" eb="97">
      <t>トウ</t>
    </rPh>
    <rPh sb="98" eb="101">
      <t>ケイカクテキ</t>
    </rPh>
    <rPh sb="103" eb="106">
      <t>コウリツテキ</t>
    </rPh>
    <rPh sb="107" eb="109">
      <t>コウカン</t>
    </rPh>
    <rPh sb="110" eb="112">
      <t>コウシン</t>
    </rPh>
    <rPh sb="119" eb="122">
      <t>ジョウカソウ</t>
    </rPh>
    <rPh sb="123" eb="124">
      <t>チョウ</t>
    </rPh>
    <rPh sb="124" eb="127">
      <t>ジュミョウカ</t>
    </rPh>
    <rPh sb="128" eb="130">
      <t>キタイ</t>
    </rPh>
    <rPh sb="138" eb="140">
      <t>コンゴ</t>
    </rPh>
    <rPh sb="142" eb="145">
      <t>シチョウソン</t>
    </rPh>
    <rPh sb="145" eb="147">
      <t>セッチ</t>
    </rPh>
    <rPh sb="147" eb="148">
      <t>カタ</t>
    </rPh>
    <rPh sb="148" eb="151">
      <t>ジョウカソウ</t>
    </rPh>
    <rPh sb="152" eb="153">
      <t>カカ</t>
    </rPh>
    <rPh sb="154" eb="155">
      <t>チョウ</t>
    </rPh>
    <rPh sb="155" eb="158">
      <t>ジュミョウカ</t>
    </rPh>
    <rPh sb="158" eb="160">
      <t>ケイカク</t>
    </rPh>
    <rPh sb="160" eb="162">
      <t>サクテイ</t>
    </rPh>
    <rPh sb="165" eb="167">
      <t>ケントウ</t>
    </rPh>
    <rPh sb="168" eb="169">
      <t>オコナ</t>
    </rPh>
    <phoneticPr fontId="4"/>
  </si>
  <si>
    <t>平成27年度より、全市において民間活力を導入したＰＦＩ方式での市町村設置型の浄化槽整備及び維持管理を行っており、計画的でスピード感を持った生活排水の適正処理及び汚水処理率の向上に取り組んでいる。今後も引き続いて、安定的な経営に向けて、日常的な経費削減や設備の長寿命化に努めていく。</t>
    <rPh sb="31" eb="34">
      <t>シチョウソン</t>
    </rPh>
    <rPh sb="34" eb="36">
      <t>セッチ</t>
    </rPh>
    <rPh sb="36" eb="37">
      <t>カタ</t>
    </rPh>
    <rPh sb="43" eb="44">
      <t>オヨ</t>
    </rPh>
    <rPh sb="56" eb="59">
      <t>ケイカクテキ</t>
    </rPh>
    <rPh sb="89" eb="90">
      <t>ト</t>
    </rPh>
    <rPh sb="91" eb="92">
      <t>ク</t>
    </rPh>
    <rPh sb="126" eb="128">
      <t>セツビ</t>
    </rPh>
    <rPh sb="129" eb="130">
      <t>チョウ</t>
    </rPh>
    <rPh sb="130" eb="133">
      <t>ジュミョウカ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</si>
</sst>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A4-4E9F-9297-002E04630149}"/>
            </c:ext>
          </c:extLst>
        </c:ser>
        <c:dLbls>
          <c:showLegendKey val="0"/>
          <c:showVal val="0"/>
          <c:showCatName val="0"/>
          <c:showSerName val="0"/>
          <c:showPercent val="0"/>
          <c:showBubbleSize val="0"/>
        </c:dLbls>
        <c:gapWidth val="150"/>
        <c:axId val="43959424"/>
        <c:axId val="1759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DA4-4E9F-9297-002E04630149}"/>
            </c:ext>
          </c:extLst>
        </c:ser>
        <c:dLbls>
          <c:showLegendKey val="0"/>
          <c:showVal val="0"/>
          <c:showCatName val="0"/>
          <c:showSerName val="0"/>
          <c:showPercent val="0"/>
          <c:showBubbleSize val="0"/>
        </c:dLbls>
        <c:marker val="1"/>
        <c:smooth val="0"/>
        <c:axId val="43959424"/>
        <c:axId val="175920256"/>
      </c:lineChart>
      <c:dateAx>
        <c:axId val="43959424"/>
        <c:scaling>
          <c:orientation val="minMax"/>
        </c:scaling>
        <c:delete val="1"/>
        <c:axPos val="b"/>
        <c:numFmt formatCode="&quot;H&quot;yy" sourceLinked="1"/>
        <c:majorTickMark val="none"/>
        <c:minorTickMark val="none"/>
        <c:tickLblPos val="none"/>
        <c:crossAx val="175920256"/>
        <c:crosses val="autoZero"/>
        <c:auto val="1"/>
        <c:lblOffset val="100"/>
        <c:baseTimeUnit val="years"/>
      </c:dateAx>
      <c:valAx>
        <c:axId val="175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91.01</c:v>
                </c:pt>
                <c:pt idx="3">
                  <c:v>100</c:v>
                </c:pt>
                <c:pt idx="4">
                  <c:v>100</c:v>
                </c:pt>
              </c:numCache>
            </c:numRef>
          </c:val>
          <c:extLst xmlns:c16r2="http://schemas.microsoft.com/office/drawing/2015/06/chart">
            <c:ext xmlns:c16="http://schemas.microsoft.com/office/drawing/2014/chart" uri="{C3380CC4-5D6E-409C-BE32-E72D297353CC}">
              <c16:uniqueId val="{00000000-67CC-4EED-B4D0-4F75B13B8E2E}"/>
            </c:ext>
          </c:extLst>
        </c:ser>
        <c:dLbls>
          <c:showLegendKey val="0"/>
          <c:showVal val="0"/>
          <c:showCatName val="0"/>
          <c:showSerName val="0"/>
          <c:showPercent val="0"/>
          <c:showBubbleSize val="0"/>
        </c:dLbls>
        <c:gapWidth val="150"/>
        <c:axId val="190923904"/>
        <c:axId val="1909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xmlns:c16r2="http://schemas.microsoft.com/office/drawing/2015/06/chart">
            <c:ext xmlns:c16="http://schemas.microsoft.com/office/drawing/2014/chart" uri="{C3380CC4-5D6E-409C-BE32-E72D297353CC}">
              <c16:uniqueId val="{00000001-67CC-4EED-B4D0-4F75B13B8E2E}"/>
            </c:ext>
          </c:extLst>
        </c:ser>
        <c:dLbls>
          <c:showLegendKey val="0"/>
          <c:showVal val="0"/>
          <c:showCatName val="0"/>
          <c:showSerName val="0"/>
          <c:showPercent val="0"/>
          <c:showBubbleSize val="0"/>
        </c:dLbls>
        <c:marker val="1"/>
        <c:smooth val="0"/>
        <c:axId val="190923904"/>
        <c:axId val="190925824"/>
      </c:lineChart>
      <c:dateAx>
        <c:axId val="190923904"/>
        <c:scaling>
          <c:orientation val="minMax"/>
        </c:scaling>
        <c:delete val="1"/>
        <c:axPos val="b"/>
        <c:numFmt formatCode="&quot;H&quot;yy" sourceLinked="1"/>
        <c:majorTickMark val="none"/>
        <c:minorTickMark val="none"/>
        <c:tickLblPos val="none"/>
        <c:crossAx val="190925824"/>
        <c:crosses val="autoZero"/>
        <c:auto val="1"/>
        <c:lblOffset val="100"/>
        <c:baseTimeUnit val="years"/>
      </c:dateAx>
      <c:valAx>
        <c:axId val="1909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65F-46B1-B3E9-FC25A2F0DD49}"/>
            </c:ext>
          </c:extLst>
        </c:ser>
        <c:dLbls>
          <c:showLegendKey val="0"/>
          <c:showVal val="0"/>
          <c:showCatName val="0"/>
          <c:showSerName val="0"/>
          <c:showPercent val="0"/>
          <c:showBubbleSize val="0"/>
        </c:dLbls>
        <c:gapWidth val="150"/>
        <c:axId val="191002880"/>
        <c:axId val="1910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xmlns:c16r2="http://schemas.microsoft.com/office/drawing/2015/06/chart">
            <c:ext xmlns:c16="http://schemas.microsoft.com/office/drawing/2014/chart" uri="{C3380CC4-5D6E-409C-BE32-E72D297353CC}">
              <c16:uniqueId val="{00000001-365F-46B1-B3E9-FC25A2F0DD49}"/>
            </c:ext>
          </c:extLst>
        </c:ser>
        <c:dLbls>
          <c:showLegendKey val="0"/>
          <c:showVal val="0"/>
          <c:showCatName val="0"/>
          <c:showSerName val="0"/>
          <c:showPercent val="0"/>
          <c:showBubbleSize val="0"/>
        </c:dLbls>
        <c:marker val="1"/>
        <c:smooth val="0"/>
        <c:axId val="191002880"/>
        <c:axId val="191017344"/>
      </c:lineChart>
      <c:dateAx>
        <c:axId val="191002880"/>
        <c:scaling>
          <c:orientation val="minMax"/>
        </c:scaling>
        <c:delete val="1"/>
        <c:axPos val="b"/>
        <c:numFmt formatCode="&quot;H&quot;yy" sourceLinked="1"/>
        <c:majorTickMark val="none"/>
        <c:minorTickMark val="none"/>
        <c:tickLblPos val="none"/>
        <c:crossAx val="191017344"/>
        <c:crosses val="autoZero"/>
        <c:auto val="1"/>
        <c:lblOffset val="100"/>
        <c:baseTimeUnit val="years"/>
      </c:dateAx>
      <c:valAx>
        <c:axId val="1910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96.55</c:v>
                </c:pt>
                <c:pt idx="1">
                  <c:v>103.6</c:v>
                </c:pt>
                <c:pt idx="2">
                  <c:v>99.62</c:v>
                </c:pt>
                <c:pt idx="3">
                  <c:v>98.88</c:v>
                </c:pt>
                <c:pt idx="4">
                  <c:v>101.25</c:v>
                </c:pt>
              </c:numCache>
            </c:numRef>
          </c:val>
          <c:extLst xmlns:c16r2="http://schemas.microsoft.com/office/drawing/2015/06/chart">
            <c:ext xmlns:c16="http://schemas.microsoft.com/office/drawing/2014/chart" uri="{C3380CC4-5D6E-409C-BE32-E72D297353CC}">
              <c16:uniqueId val="{00000000-767B-404E-8006-74243F26CC51}"/>
            </c:ext>
          </c:extLst>
        </c:ser>
        <c:dLbls>
          <c:showLegendKey val="0"/>
          <c:showVal val="0"/>
          <c:showCatName val="0"/>
          <c:showSerName val="0"/>
          <c:showPercent val="0"/>
          <c:showBubbleSize val="0"/>
        </c:dLbls>
        <c:gapWidth val="150"/>
        <c:axId val="178453888"/>
        <c:axId val="17847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7B-404E-8006-74243F26CC51}"/>
            </c:ext>
          </c:extLst>
        </c:ser>
        <c:dLbls>
          <c:showLegendKey val="0"/>
          <c:showVal val="0"/>
          <c:showCatName val="0"/>
          <c:showSerName val="0"/>
          <c:showPercent val="0"/>
          <c:showBubbleSize val="0"/>
        </c:dLbls>
        <c:marker val="1"/>
        <c:smooth val="0"/>
        <c:axId val="178453888"/>
        <c:axId val="178479488"/>
      </c:lineChart>
      <c:dateAx>
        <c:axId val="178453888"/>
        <c:scaling>
          <c:orientation val="minMax"/>
        </c:scaling>
        <c:delete val="1"/>
        <c:axPos val="b"/>
        <c:numFmt formatCode="&quot;H&quot;yy" sourceLinked="1"/>
        <c:majorTickMark val="none"/>
        <c:minorTickMark val="none"/>
        <c:tickLblPos val="none"/>
        <c:crossAx val="178479488"/>
        <c:crosses val="autoZero"/>
        <c:auto val="1"/>
        <c:lblOffset val="100"/>
        <c:baseTimeUnit val="years"/>
      </c:dateAx>
      <c:valAx>
        <c:axId val="1784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69-4E8A-867E-569C0EAF44BF}"/>
            </c:ext>
          </c:extLst>
        </c:ser>
        <c:dLbls>
          <c:showLegendKey val="0"/>
          <c:showVal val="0"/>
          <c:showCatName val="0"/>
          <c:showSerName val="0"/>
          <c:showPercent val="0"/>
          <c:showBubbleSize val="0"/>
        </c:dLbls>
        <c:gapWidth val="150"/>
        <c:axId val="186496896"/>
        <c:axId val="1865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69-4E8A-867E-569C0EAF44BF}"/>
            </c:ext>
          </c:extLst>
        </c:ser>
        <c:dLbls>
          <c:showLegendKey val="0"/>
          <c:showVal val="0"/>
          <c:showCatName val="0"/>
          <c:showSerName val="0"/>
          <c:showPercent val="0"/>
          <c:showBubbleSize val="0"/>
        </c:dLbls>
        <c:marker val="1"/>
        <c:smooth val="0"/>
        <c:axId val="186496896"/>
        <c:axId val="186552320"/>
      </c:lineChart>
      <c:dateAx>
        <c:axId val="186496896"/>
        <c:scaling>
          <c:orientation val="minMax"/>
        </c:scaling>
        <c:delete val="1"/>
        <c:axPos val="b"/>
        <c:numFmt formatCode="&quot;H&quot;yy" sourceLinked="1"/>
        <c:majorTickMark val="none"/>
        <c:minorTickMark val="none"/>
        <c:tickLblPos val="none"/>
        <c:crossAx val="186552320"/>
        <c:crosses val="autoZero"/>
        <c:auto val="1"/>
        <c:lblOffset val="100"/>
        <c:baseTimeUnit val="years"/>
      </c:dateAx>
      <c:valAx>
        <c:axId val="1865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DC-42A3-B72C-758D98029AE1}"/>
            </c:ext>
          </c:extLst>
        </c:ser>
        <c:dLbls>
          <c:showLegendKey val="0"/>
          <c:showVal val="0"/>
          <c:showCatName val="0"/>
          <c:showSerName val="0"/>
          <c:showPercent val="0"/>
          <c:showBubbleSize val="0"/>
        </c:dLbls>
        <c:gapWidth val="150"/>
        <c:axId val="187775232"/>
        <c:axId val="1878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DC-42A3-B72C-758D98029AE1}"/>
            </c:ext>
          </c:extLst>
        </c:ser>
        <c:dLbls>
          <c:showLegendKey val="0"/>
          <c:showVal val="0"/>
          <c:showCatName val="0"/>
          <c:showSerName val="0"/>
          <c:showPercent val="0"/>
          <c:showBubbleSize val="0"/>
        </c:dLbls>
        <c:marker val="1"/>
        <c:smooth val="0"/>
        <c:axId val="187775232"/>
        <c:axId val="187818368"/>
      </c:lineChart>
      <c:dateAx>
        <c:axId val="187775232"/>
        <c:scaling>
          <c:orientation val="minMax"/>
        </c:scaling>
        <c:delete val="1"/>
        <c:axPos val="b"/>
        <c:numFmt formatCode="&quot;H&quot;yy" sourceLinked="1"/>
        <c:majorTickMark val="none"/>
        <c:minorTickMark val="none"/>
        <c:tickLblPos val="none"/>
        <c:crossAx val="187818368"/>
        <c:crosses val="autoZero"/>
        <c:auto val="1"/>
        <c:lblOffset val="100"/>
        <c:baseTimeUnit val="years"/>
      </c:dateAx>
      <c:valAx>
        <c:axId val="187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0A-4DB5-B692-0D5DEB31675A}"/>
            </c:ext>
          </c:extLst>
        </c:ser>
        <c:dLbls>
          <c:showLegendKey val="0"/>
          <c:showVal val="0"/>
          <c:showCatName val="0"/>
          <c:showSerName val="0"/>
          <c:showPercent val="0"/>
          <c:showBubbleSize val="0"/>
        </c:dLbls>
        <c:gapWidth val="150"/>
        <c:axId val="190102144"/>
        <c:axId val="1901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A-4DB5-B692-0D5DEB31675A}"/>
            </c:ext>
          </c:extLst>
        </c:ser>
        <c:dLbls>
          <c:showLegendKey val="0"/>
          <c:showVal val="0"/>
          <c:showCatName val="0"/>
          <c:showSerName val="0"/>
          <c:showPercent val="0"/>
          <c:showBubbleSize val="0"/>
        </c:dLbls>
        <c:marker val="1"/>
        <c:smooth val="0"/>
        <c:axId val="190102144"/>
        <c:axId val="190178048"/>
      </c:lineChart>
      <c:dateAx>
        <c:axId val="190102144"/>
        <c:scaling>
          <c:orientation val="minMax"/>
        </c:scaling>
        <c:delete val="1"/>
        <c:axPos val="b"/>
        <c:numFmt formatCode="&quot;H&quot;yy" sourceLinked="1"/>
        <c:majorTickMark val="none"/>
        <c:minorTickMark val="none"/>
        <c:tickLblPos val="none"/>
        <c:crossAx val="190178048"/>
        <c:crosses val="autoZero"/>
        <c:auto val="1"/>
        <c:lblOffset val="100"/>
        <c:baseTimeUnit val="years"/>
      </c:dateAx>
      <c:valAx>
        <c:axId val="1901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23-4C4D-8866-A379214C4B93}"/>
            </c:ext>
          </c:extLst>
        </c:ser>
        <c:dLbls>
          <c:showLegendKey val="0"/>
          <c:showVal val="0"/>
          <c:showCatName val="0"/>
          <c:showSerName val="0"/>
          <c:showPercent val="0"/>
          <c:showBubbleSize val="0"/>
        </c:dLbls>
        <c:gapWidth val="150"/>
        <c:axId val="190340480"/>
        <c:axId val="1904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23-4C4D-8866-A379214C4B93}"/>
            </c:ext>
          </c:extLst>
        </c:ser>
        <c:dLbls>
          <c:showLegendKey val="0"/>
          <c:showVal val="0"/>
          <c:showCatName val="0"/>
          <c:showSerName val="0"/>
          <c:showPercent val="0"/>
          <c:showBubbleSize val="0"/>
        </c:dLbls>
        <c:marker val="1"/>
        <c:smooth val="0"/>
        <c:axId val="190340480"/>
        <c:axId val="190436864"/>
      </c:lineChart>
      <c:dateAx>
        <c:axId val="190340480"/>
        <c:scaling>
          <c:orientation val="minMax"/>
        </c:scaling>
        <c:delete val="1"/>
        <c:axPos val="b"/>
        <c:numFmt formatCode="&quot;H&quot;yy" sourceLinked="1"/>
        <c:majorTickMark val="none"/>
        <c:minorTickMark val="none"/>
        <c:tickLblPos val="none"/>
        <c:crossAx val="190436864"/>
        <c:crosses val="autoZero"/>
        <c:auto val="1"/>
        <c:lblOffset val="100"/>
        <c:baseTimeUnit val="years"/>
      </c:dateAx>
      <c:valAx>
        <c:axId val="1904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816.09</c:v>
                </c:pt>
                <c:pt idx="2">
                  <c:v>918.06</c:v>
                </c:pt>
                <c:pt idx="3">
                  <c:v>931.99</c:v>
                </c:pt>
                <c:pt idx="4">
                  <c:v>809.58</c:v>
                </c:pt>
              </c:numCache>
            </c:numRef>
          </c:val>
          <c:extLst xmlns:c16r2="http://schemas.microsoft.com/office/drawing/2015/06/chart">
            <c:ext xmlns:c16="http://schemas.microsoft.com/office/drawing/2014/chart" uri="{C3380CC4-5D6E-409C-BE32-E72D297353CC}">
              <c16:uniqueId val="{00000000-16CD-4A7E-BF29-67A8EF29270C}"/>
            </c:ext>
          </c:extLst>
        </c:ser>
        <c:dLbls>
          <c:showLegendKey val="0"/>
          <c:showVal val="0"/>
          <c:showCatName val="0"/>
          <c:showSerName val="0"/>
          <c:showPercent val="0"/>
          <c:showBubbleSize val="0"/>
        </c:dLbls>
        <c:gapWidth val="150"/>
        <c:axId val="190660608"/>
        <c:axId val="1906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xmlns:c16r2="http://schemas.microsoft.com/office/drawing/2015/06/chart">
            <c:ext xmlns:c16="http://schemas.microsoft.com/office/drawing/2014/chart" uri="{C3380CC4-5D6E-409C-BE32-E72D297353CC}">
              <c16:uniqueId val="{00000001-16CD-4A7E-BF29-67A8EF29270C}"/>
            </c:ext>
          </c:extLst>
        </c:ser>
        <c:dLbls>
          <c:showLegendKey val="0"/>
          <c:showVal val="0"/>
          <c:showCatName val="0"/>
          <c:showSerName val="0"/>
          <c:showPercent val="0"/>
          <c:showBubbleSize val="0"/>
        </c:dLbls>
        <c:marker val="1"/>
        <c:smooth val="0"/>
        <c:axId val="190660608"/>
        <c:axId val="190662528"/>
      </c:lineChart>
      <c:dateAx>
        <c:axId val="190660608"/>
        <c:scaling>
          <c:orientation val="minMax"/>
        </c:scaling>
        <c:delete val="1"/>
        <c:axPos val="b"/>
        <c:numFmt formatCode="&quot;H&quot;yy" sourceLinked="1"/>
        <c:majorTickMark val="none"/>
        <c:minorTickMark val="none"/>
        <c:tickLblPos val="none"/>
        <c:crossAx val="190662528"/>
        <c:crosses val="autoZero"/>
        <c:auto val="1"/>
        <c:lblOffset val="100"/>
        <c:baseTimeUnit val="years"/>
      </c:dateAx>
      <c:valAx>
        <c:axId val="190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57.8</c:v>
                </c:pt>
                <c:pt idx="1">
                  <c:v>57.5</c:v>
                </c:pt>
                <c:pt idx="2">
                  <c:v>83.02</c:v>
                </c:pt>
                <c:pt idx="3">
                  <c:v>81.83</c:v>
                </c:pt>
                <c:pt idx="4">
                  <c:v>82.15</c:v>
                </c:pt>
              </c:numCache>
            </c:numRef>
          </c:val>
          <c:extLst xmlns:c16r2="http://schemas.microsoft.com/office/drawing/2015/06/chart">
            <c:ext xmlns:c16="http://schemas.microsoft.com/office/drawing/2014/chart" uri="{C3380CC4-5D6E-409C-BE32-E72D297353CC}">
              <c16:uniqueId val="{00000000-F3E0-4140-A0F2-C8F30B79C025}"/>
            </c:ext>
          </c:extLst>
        </c:ser>
        <c:dLbls>
          <c:showLegendKey val="0"/>
          <c:showVal val="0"/>
          <c:showCatName val="0"/>
          <c:showSerName val="0"/>
          <c:showPercent val="0"/>
          <c:showBubbleSize val="0"/>
        </c:dLbls>
        <c:gapWidth val="150"/>
        <c:axId val="190693760"/>
        <c:axId val="1906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xmlns:c16r2="http://schemas.microsoft.com/office/drawing/2015/06/chart">
            <c:ext xmlns:c16="http://schemas.microsoft.com/office/drawing/2014/chart" uri="{C3380CC4-5D6E-409C-BE32-E72D297353CC}">
              <c16:uniqueId val="{00000001-F3E0-4140-A0F2-C8F30B79C025}"/>
            </c:ext>
          </c:extLst>
        </c:ser>
        <c:dLbls>
          <c:showLegendKey val="0"/>
          <c:showVal val="0"/>
          <c:showCatName val="0"/>
          <c:showSerName val="0"/>
          <c:showPercent val="0"/>
          <c:showBubbleSize val="0"/>
        </c:dLbls>
        <c:marker val="1"/>
        <c:smooth val="0"/>
        <c:axId val="190693760"/>
        <c:axId val="190695680"/>
      </c:lineChart>
      <c:dateAx>
        <c:axId val="190693760"/>
        <c:scaling>
          <c:orientation val="minMax"/>
        </c:scaling>
        <c:delete val="1"/>
        <c:axPos val="b"/>
        <c:numFmt formatCode="&quot;H&quot;yy" sourceLinked="1"/>
        <c:majorTickMark val="none"/>
        <c:minorTickMark val="none"/>
        <c:tickLblPos val="none"/>
        <c:crossAx val="190695680"/>
        <c:crosses val="autoZero"/>
        <c:auto val="1"/>
        <c:lblOffset val="100"/>
        <c:baseTimeUnit val="years"/>
      </c:dateAx>
      <c:valAx>
        <c:axId val="1906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248.05</c:v>
                </c:pt>
                <c:pt idx="1">
                  <c:v>250.94</c:v>
                </c:pt>
                <c:pt idx="2">
                  <c:v>191.54</c:v>
                </c:pt>
                <c:pt idx="3">
                  <c:v>207.34</c:v>
                </c:pt>
                <c:pt idx="4">
                  <c:v>207.39</c:v>
                </c:pt>
              </c:numCache>
            </c:numRef>
          </c:val>
          <c:extLst xmlns:c16r2="http://schemas.microsoft.com/office/drawing/2015/06/chart">
            <c:ext xmlns:c16="http://schemas.microsoft.com/office/drawing/2014/chart" uri="{C3380CC4-5D6E-409C-BE32-E72D297353CC}">
              <c16:uniqueId val="{00000000-97C0-4199-87F0-D7A576CBB544}"/>
            </c:ext>
          </c:extLst>
        </c:ser>
        <c:dLbls>
          <c:showLegendKey val="0"/>
          <c:showVal val="0"/>
          <c:showCatName val="0"/>
          <c:showSerName val="0"/>
          <c:showPercent val="0"/>
          <c:showBubbleSize val="0"/>
        </c:dLbls>
        <c:gapWidth val="150"/>
        <c:axId val="190812928"/>
        <c:axId val="1908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xmlns:c16r2="http://schemas.microsoft.com/office/drawing/2015/06/chart">
            <c:ext xmlns:c16="http://schemas.microsoft.com/office/drawing/2014/chart" uri="{C3380CC4-5D6E-409C-BE32-E72D297353CC}">
              <c16:uniqueId val="{00000001-97C0-4199-87F0-D7A576CBB544}"/>
            </c:ext>
          </c:extLst>
        </c:ser>
        <c:dLbls>
          <c:showLegendKey val="0"/>
          <c:showVal val="0"/>
          <c:showCatName val="0"/>
          <c:showSerName val="0"/>
          <c:showPercent val="0"/>
          <c:showBubbleSize val="0"/>
        </c:dLbls>
        <c:marker val="1"/>
        <c:smooth val="0"/>
        <c:axId val="190812928"/>
        <c:axId val="190814848"/>
      </c:lineChart>
      <c:dateAx>
        <c:axId val="190812928"/>
        <c:scaling>
          <c:orientation val="minMax"/>
        </c:scaling>
        <c:delete val="1"/>
        <c:axPos val="b"/>
        <c:numFmt formatCode="&quot;H&quot;yy" sourceLinked="1"/>
        <c:majorTickMark val="none"/>
        <c:minorTickMark val="none"/>
        <c:tickLblPos val="none"/>
        <c:crossAx val="190814848"/>
        <c:crosses val="autoZero"/>
        <c:auto val="1"/>
        <c:lblOffset val="100"/>
        <c:baseTimeUnit val="years"/>
      </c:dateAx>
      <c:valAx>
        <c:axId val="1908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37" zoomScaleNormal="100" workbookViewId="0">
      <selection activeCell="AV57" sqref="AV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徳島県　三好市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25568</v>
      </c>
      <c r="AM8" s="75"/>
      <c r="AN8" s="75"/>
      <c r="AO8" s="75"/>
      <c r="AP8" s="75"/>
      <c r="AQ8" s="75"/>
      <c r="AR8" s="75"/>
      <c r="AS8" s="75"/>
      <c r="AT8" s="74">
        <f>データ!T6</f>
        <v>721.42</v>
      </c>
      <c r="AU8" s="74"/>
      <c r="AV8" s="74"/>
      <c r="AW8" s="74"/>
      <c r="AX8" s="74"/>
      <c r="AY8" s="74"/>
      <c r="AZ8" s="74"/>
      <c r="BA8" s="74"/>
      <c r="BB8" s="74">
        <f>データ!U6</f>
        <v>35.44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10.15</v>
      </c>
      <c r="Q10" s="74"/>
      <c r="R10" s="74"/>
      <c r="S10" s="74"/>
      <c r="T10" s="74"/>
      <c r="U10" s="74"/>
      <c r="V10" s="74"/>
      <c r="W10" s="74">
        <f>データ!Q6</f>
        <v>100</v>
      </c>
      <c r="X10" s="74"/>
      <c r="Y10" s="74"/>
      <c r="Z10" s="74"/>
      <c r="AA10" s="74"/>
      <c r="AB10" s="74"/>
      <c r="AC10" s="74"/>
      <c r="AD10" s="75">
        <f>データ!R6</f>
        <v>3850</v>
      </c>
      <c r="AE10" s="75"/>
      <c r="AF10" s="75"/>
      <c r="AG10" s="75"/>
      <c r="AH10" s="75"/>
      <c r="AI10" s="75"/>
      <c r="AJ10" s="75"/>
      <c r="AK10" s="2"/>
      <c r="AL10" s="75">
        <f>データ!V6</f>
        <v>2562</v>
      </c>
      <c r="AM10" s="75"/>
      <c r="AN10" s="75"/>
      <c r="AO10" s="75"/>
      <c r="AP10" s="75"/>
      <c r="AQ10" s="75"/>
      <c r="AR10" s="75"/>
      <c r="AS10" s="75"/>
      <c r="AT10" s="74">
        <f>データ!W6</f>
        <v>144.19</v>
      </c>
      <c r="AU10" s="74"/>
      <c r="AV10" s="74"/>
      <c r="AW10" s="74"/>
      <c r="AX10" s="74"/>
      <c r="AY10" s="74"/>
      <c r="AZ10" s="74"/>
      <c r="BA10" s="74"/>
      <c r="BB10" s="74">
        <f>データ!X6</f>
        <v>17.77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119</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121</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sgsj6Lyi9ZKWodByfU9DniPkFfgp631+3qp5TvFnZPYfH77JCQiCjUrvvYZ+SwE6QBmyZhxrgtUyHbTf9gbg3w==" saltValue="+04+ZzpxF2q04jk/e//V7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362085</v>
      </c>
      <c r="D6" s="33">
        <f t="shared" si="3"/>
        <v>47</v>
      </c>
      <c r="E6" s="33">
        <f t="shared" si="3"/>
        <v>18</v>
      </c>
      <c r="F6" s="33">
        <f t="shared" si="3"/>
        <v>0</v>
      </c>
      <c r="G6" s="33">
        <f t="shared" si="3"/>
        <v>0</v>
      </c>
      <c r="H6" s="33" t="str">
        <f t="shared" si="3"/>
        <v>徳島県　三好市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10.15</v>
      </c>
      <c r="Q6" s="34">
        <f t="shared" si="3"/>
        <v>100</v>
      </c>
      <c r="R6" s="34">
        <f t="shared" si="3"/>
        <v>3850</v>
      </c>
      <c r="S6" s="34">
        <f t="shared" si="3"/>
        <v>25568</v>
      </c>
      <c r="T6" s="34">
        <f t="shared" si="3"/>
        <v>721.42</v>
      </c>
      <c r="U6" s="34">
        <f t="shared" si="3"/>
        <v>35.44</v>
      </c>
      <c r="V6" s="34">
        <f t="shared" si="3"/>
        <v>2562</v>
      </c>
      <c r="W6" s="34">
        <f t="shared" si="3"/>
        <v>144.19</v>
      </c>
      <c r="X6" s="34">
        <f t="shared" si="3"/>
        <v>17.77</v>
      </c>
      <c r="Y6" s="35">
        <f>IF(Y7="",NA(),Y7)</f>
        <v>96.55</v>
      </c>
      <c r="Z6" s="35">
        <f t="shared" ref="Z6:AH6" si="4">IF(Z7="",NA(),Z7)</f>
        <v>103.6</v>
      </c>
      <c r="AA6" s="35">
        <f t="shared" si="4"/>
        <v>99.62</v>
      </c>
      <c r="AB6" s="35">
        <f t="shared" si="4"/>
        <v>98.88</v>
      </c>
      <c r="AC6" s="35">
        <f t="shared" si="4"/>
        <v>101.25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816.09</v>
      </c>
      <c r="BH6" s="35">
        <f t="shared" si="7"/>
        <v>918.06</v>
      </c>
      <c r="BI6" s="35">
        <f t="shared" si="7"/>
        <v>931.99</v>
      </c>
      <c r="BJ6" s="35">
        <f t="shared" si="7"/>
        <v>809.58</v>
      </c>
      <c r="BK6" s="35">
        <f t="shared" si="7"/>
        <v>392.19</v>
      </c>
      <c r="BL6" s="35">
        <f t="shared" si="7"/>
        <v>413.5</v>
      </c>
      <c r="BM6" s="35">
        <f t="shared" si="7"/>
        <v>407.42</v>
      </c>
      <c r="BN6" s="35">
        <f t="shared" si="7"/>
        <v>386.46</v>
      </c>
      <c r="BO6" s="35">
        <f t="shared" si="7"/>
        <v>270.57</v>
      </c>
      <c r="BP6" s="34" t="str">
        <f>IF(BP7="","",IF(BP7="-","【-】","【"&amp;SUBSTITUTE(TEXT(BP7,"#,##0.00"),"-","△")&amp;"】"))</f>
        <v>【307.23】</v>
      </c>
      <c r="BQ6" s="35">
        <f>IF(BQ7="",NA(),BQ7)</f>
        <v>57.8</v>
      </c>
      <c r="BR6" s="35">
        <f t="shared" ref="BR6:BZ6" si="8">IF(BR7="",NA(),BR7)</f>
        <v>57.5</v>
      </c>
      <c r="BS6" s="35">
        <f t="shared" si="8"/>
        <v>83.02</v>
      </c>
      <c r="BT6" s="35">
        <f t="shared" si="8"/>
        <v>81.83</v>
      </c>
      <c r="BU6" s="35">
        <f t="shared" si="8"/>
        <v>82.15</v>
      </c>
      <c r="BV6" s="35">
        <f t="shared" si="8"/>
        <v>57.03</v>
      </c>
      <c r="BW6" s="35">
        <f t="shared" si="8"/>
        <v>55.84</v>
      </c>
      <c r="BX6" s="35">
        <f t="shared" si="8"/>
        <v>57.08</v>
      </c>
      <c r="BY6" s="35">
        <f t="shared" si="8"/>
        <v>55.85</v>
      </c>
      <c r="BZ6" s="35">
        <f t="shared" si="8"/>
        <v>62.5</v>
      </c>
      <c r="CA6" s="34" t="str">
        <f>IF(CA7="","",IF(CA7="-","【-】","【"&amp;SUBSTITUTE(TEXT(CA7,"#,##0.00"),"-","△")&amp;"】"))</f>
        <v>【59.98】</v>
      </c>
      <c r="CB6" s="35">
        <f>IF(CB7="",NA(),CB7)</f>
        <v>248.05</v>
      </c>
      <c r="CC6" s="35">
        <f t="shared" ref="CC6:CK6" si="9">IF(CC7="",NA(),CC7)</f>
        <v>250.94</v>
      </c>
      <c r="CD6" s="35">
        <f t="shared" si="9"/>
        <v>191.54</v>
      </c>
      <c r="CE6" s="35">
        <f t="shared" si="9"/>
        <v>207.34</v>
      </c>
      <c r="CF6" s="35">
        <f t="shared" si="9"/>
        <v>207.39</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100</v>
      </c>
      <c r="CN6" s="35">
        <f t="shared" ref="CN6:CV6" si="10">IF(CN7="",NA(),CN7)</f>
        <v>100</v>
      </c>
      <c r="CO6" s="35">
        <f t="shared" si="10"/>
        <v>91.01</v>
      </c>
      <c r="CP6" s="35">
        <f t="shared" si="10"/>
        <v>100</v>
      </c>
      <c r="CQ6" s="35">
        <f t="shared" si="10"/>
        <v>100</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362085</v>
      </c>
      <c r="D7" s="37">
        <v>47</v>
      </c>
      <c r="E7" s="37">
        <v>18</v>
      </c>
      <c r="F7" s="37">
        <v>0</v>
      </c>
      <c r="G7" s="37">
        <v>0</v>
      </c>
      <c r="H7" s="37" t="s">
        <v>99</v>
      </c>
      <c r="I7" s="37" t="s">
        <v>100</v>
      </c>
      <c r="J7" s="37" t="s">
        <v>101</v>
      </c>
      <c r="K7" s="37" t="s">
        <v>102</v>
      </c>
      <c r="L7" s="37" t="s">
        <v>103</v>
      </c>
      <c r="M7" s="37" t="s">
        <v>104</v>
      </c>
      <c r="N7" s="38" t="s">
        <v>105</v>
      </c>
      <c r="O7" s="38" t="s">
        <v>106</v>
      </c>
      <c r="P7" s="38">
        <v>10.15</v>
      </c>
      <c r="Q7" s="38">
        <v>100</v>
      </c>
      <c r="R7" s="38">
        <v>3850</v>
      </c>
      <c r="S7" s="38">
        <v>25568</v>
      </c>
      <c r="T7" s="38">
        <v>721.42</v>
      </c>
      <c r="U7" s="38">
        <v>35.44</v>
      </c>
      <c r="V7" s="38">
        <v>2562</v>
      </c>
      <c r="W7" s="38">
        <v>144.19</v>
      </c>
      <c r="X7" s="38">
        <v>17.77</v>
      </c>
      <c r="Y7" s="38">
        <v>96.55</v>
      </c>
      <c r="Z7" s="38">
        <v>103.6</v>
      </c>
      <c r="AA7" s="38">
        <v>99.62</v>
      </c>
      <c r="AB7" s="38">
        <v>98.88</v>
      </c>
      <c r="AC7" s="38">
        <v>101.25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816.09</v>
      </c>
      <c r="BH7" s="38">
        <v>918.06</v>
      </c>
      <c r="BI7" s="38">
        <v>931.99</v>
      </c>
      <c r="BJ7" s="38">
        <v>809.58</v>
      </c>
      <c r="BK7" s="38">
        <v>392.19</v>
      </c>
      <c r="BL7" s="38">
        <v>413.5</v>
      </c>
      <c r="BM7" s="38">
        <v>407.42</v>
      </c>
      <c r="BN7" s="38">
        <v>386.46</v>
      </c>
      <c r="BO7" s="38">
        <v>270.57</v>
      </c>
      <c r="BP7" s="38">
        <v>307.23</v>
      </c>
      <c r="BQ7" s="38">
        <v>57.8</v>
      </c>
      <c r="BR7" s="38">
        <v>57.5</v>
      </c>
      <c r="BS7" s="38">
        <v>83.02</v>
      </c>
      <c r="BT7" s="38">
        <v>81.83</v>
      </c>
      <c r="BU7" s="38">
        <v>82.15</v>
      </c>
      <c r="BV7" s="38">
        <v>57.03</v>
      </c>
      <c r="BW7" s="38">
        <v>55.84</v>
      </c>
      <c r="BX7" s="38">
        <v>57.08</v>
      </c>
      <c r="BY7" s="38">
        <v>55.85</v>
      </c>
      <c r="BZ7" s="38">
        <v>62.5</v>
      </c>
      <c r="CA7" s="38">
        <v>59.98</v>
      </c>
      <c r="CB7" s="38">
        <v>248.05</v>
      </c>
      <c r="CC7" s="38">
        <v>250.94</v>
      </c>
      <c r="CD7" s="38">
        <v>191.54</v>
      </c>
      <c r="CE7" s="38">
        <v>207.34</v>
      </c>
      <c r="CF7" s="38">
        <v>207.39</v>
      </c>
      <c r="CG7" s="38">
        <v>283.73</v>
      </c>
      <c r="CH7" s="38">
        <v>287.57</v>
      </c>
      <c r="CI7" s="38">
        <v>286.86</v>
      </c>
      <c r="CJ7" s="38">
        <v>287.91000000000003</v>
      </c>
      <c r="CK7" s="38">
        <v>269.33</v>
      </c>
      <c r="CL7" s="38">
        <v>272.98</v>
      </c>
      <c r="CM7" s="38">
        <v>100</v>
      </c>
      <c r="CN7" s="38">
        <v>100</v>
      </c>
      <c r="CO7" s="38">
        <v>91.01</v>
      </c>
      <c r="CP7" s="38">
        <v>100</v>
      </c>
      <c r="CQ7" s="38">
        <v>100</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三好市役所</cp:lastModifiedBy>
  <cp:lastPrinted>2021-01-25T02:35:52Z</cp:lastPrinted>
  <dcterms:created xsi:type="dcterms:W3CDTF">2020-12-04T03:18:22Z</dcterms:created>
  <dcterms:modified xsi:type="dcterms:W3CDTF">2021-01-25T04:21:06Z</dcterms:modified>
</cp:coreProperties>
</file>