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4000地方創生局市町村課\2020\I_地方債\04 R2年度地方債担当（研修生下席）\②令和2年度後期（中川）\01 地方公営企業\06 【経営比較分析表】（令和元年度決算）\03_市町村より\14_那賀町\"/>
    </mc:Choice>
  </mc:AlternateContent>
  <workbookProtection workbookAlgorithmName="SHA-512" workbookHashValue="mFVe0FJx9qxLiEwaxUtAMdkokv5XLYIXtD4xnvHK/jhiUbfhf2seU0vC2haHCwxAKSxF2u6yvD4OXLI5e7A+dQ==" workbookSaltValue="uzzImgEoSbQ6o3lquOq4Z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<sst xmlns="http://schemas.openxmlformats.org/spreadsheetml/2006/main" count="236" uniqueCount="121">
  <si>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</si>
  <si>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</si>
  <si>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</si>
  <si>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</si>
  <si>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</si>
  <si>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</si>
  <si>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</si>
  <si>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</si>
  <si>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</si>
  <si>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</si>
  <si>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</si>
  <si>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</si>
  <si>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</si>
  <si>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</si>
  <si>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</si>
  <si>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</si>
  <si>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</si>
  <si>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</si>
  <si>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</si>
  <si>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</si>
  <si>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</si>
  <si>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</si>
  <si>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</si>
  <si>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</si>
  <si>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</si>
  <si>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</si>
  <si>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</si>
  <si>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</si>
  <si>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</si>
  <si>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</si>
  <si>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</si>
  <si>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</si>
  <si>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</si>
  <si>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</si>
  <si>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</si>
  <si>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</si>
  <si>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</si>
  <si>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</si>
  <si>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</si>
  <si>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</si>
  <si>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</si>
  <si>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</si>
  <si>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</si>
  <si>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</si>
  <si>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</si>
  <si>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</si>
  <si>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</si>
  <si>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</si>
  <si>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</si>
  <si>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</si>
  <si>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</si>
  <si>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</si>
  <si>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</si>
  <si>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</si>
  <si>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</si>
  <si>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</si>
  <si>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</si>
  <si>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</si>
  <si>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</si>
  <si>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</si>
  <si>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</si>
  <si>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</si>
  <si>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</si>
  <si>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</si>
  <si>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</si>
  <si>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</si>
  <si>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</si>
  <si>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</si>
  <si>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</si>
  <si>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</si>
  <si>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</si>
  <si>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</si>
  <si>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</si>
  <si>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</si>
  <si>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</si>
  <si>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</si>
  <si>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</si>
  <si>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</si>
  <si>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</si>
  <si>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</si>
  <si>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</si>
  <si>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</si>
  <si>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</si>
  <si>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</si>
  <si>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</si>
  <si>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</si>
  <si>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</si>
  <si>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</si>
  <si>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</si>
  <si>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</si>
  <si>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</si>
  <si>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</si>
  <si>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</si>
  <si>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</si>
  <si>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</si>
  <si>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</si>
  <si>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</si>
  <si>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</si>
  <si>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</si>
  <si>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</si>
  <si>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</si>
  <si>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</si>
  <si>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</si>
  <si>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</si>
  <si>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</si>
  <si>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</si>
  <si>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</si>
  <si>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</si>
  <si>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</si>
  <si>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</si>
  <si>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</si>
  <si>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</si>
  <si>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</si>
  <si>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</si>
  <si>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</si>
  <si>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</si>
  <si>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</si>
  <si>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</si>
  <si>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供用開始後17年を経過しており、今後老朽化による修繕が予想される。長寿命化対策など中長期的な修繕計画が必要である。</t>
    <rPh sb="1" eb="3">
      <t>キョウヨウ</t>
    </rPh>
    <rPh sb="3" eb="6">
      <t>カイシゴ</t>
    </rPh>
    <rPh sb="8" eb="9">
      <t>ネン</t>
    </rPh>
    <rPh sb="10" eb="12">
      <t>ケイカ</t>
    </rPh>
    <rPh sb="17" eb="19">
      <t>コンゴ</t>
    </rPh>
    <rPh sb="19" eb="22">
      <t>ロウキュウカ</t>
    </rPh>
    <rPh sb="25" eb="27">
      <t>シュウゼン</t>
    </rPh>
    <rPh sb="28" eb="30">
      <t>ヨソウ</t>
    </rPh>
    <rPh sb="34" eb="38">
      <t>チョウジュミョウカ</t>
    </rPh>
    <rPh sb="38" eb="40">
      <t>タイサク</t>
    </rPh>
    <rPh sb="42" eb="46">
      <t>チュウチョウキテキ</t>
    </rPh>
    <rPh sb="47" eb="49">
      <t>シュウゼン</t>
    </rPh>
    <rPh sb="49" eb="51">
      <t>ケイカク</t>
    </rPh>
    <rPh sb="52" eb="54">
      <t>ヒツヨウ</t>
    </rPh>
    <phoneticPr fontId="4"/>
  </si>
  <si>
    <t>　今後、使用料の減少や施設老朽化による更新等により経営悪化が見込まれる。経営改善のため、利用者の加入促進や徴収率の向上、より一層のコスト縮減に努めるとともに、計画的な更新を進めていかなければならない。</t>
    <rPh sb="1" eb="3">
      <t>コンゴ</t>
    </rPh>
    <rPh sb="4" eb="7">
      <t>シヨウリョウ</t>
    </rPh>
    <rPh sb="8" eb="10">
      <t>ゲンショウ</t>
    </rPh>
    <rPh sb="11" eb="13">
      <t>シセツ</t>
    </rPh>
    <rPh sb="13" eb="16">
      <t>ロウキュウカ</t>
    </rPh>
    <rPh sb="19" eb="21">
      <t>コウシン</t>
    </rPh>
    <rPh sb="21" eb="22">
      <t>トウ</t>
    </rPh>
    <rPh sb="25" eb="27">
      <t>ケイエイ</t>
    </rPh>
    <rPh sb="27" eb="29">
      <t>アッカ</t>
    </rPh>
    <rPh sb="30" eb="32">
      <t>ミコ</t>
    </rPh>
    <rPh sb="36" eb="38">
      <t>ケイエイ</t>
    </rPh>
    <rPh sb="38" eb="40">
      <t>カイゼン</t>
    </rPh>
    <rPh sb="44" eb="47">
      <t>リヨウシャ</t>
    </rPh>
    <rPh sb="48" eb="50">
      <t>カニュウ</t>
    </rPh>
    <rPh sb="50" eb="52">
      <t>ソクシン</t>
    </rPh>
    <rPh sb="53" eb="56">
      <t>チョウシュウリツ</t>
    </rPh>
    <rPh sb="57" eb="59">
      <t>コウジョウ</t>
    </rPh>
    <rPh sb="62" eb="64">
      <t>イッソウ</t>
    </rPh>
    <rPh sb="68" eb="70">
      <t>シュクゲン</t>
    </rPh>
    <rPh sb="71" eb="72">
      <t>ツト</t>
    </rPh>
    <rPh sb="79" eb="82">
      <t>ケイカクテキ</t>
    </rPh>
    <rPh sb="83" eb="85">
      <t>コウシン</t>
    </rPh>
    <rPh sb="86" eb="87">
      <t>スス</t>
    </rPh>
    <phoneticPr fontId="4"/>
  </si>
  <si>
    <t>　収益的収支比率は100％以上となっているものの、経費回収率については、100%を下回っており一般会計繰入金に依存している状況である。また、施設利用率も平均を下回っており遊休状態と思われることから、健全ではない。
　今後、人口減少により使用料収入の減少と施設の老朽化による維持管理費用の増加が予想されることから、より一層の経費削減に努めると同時に利用者の加入促進及び徴収率の向上に努める。</t>
    <rPh sb="1" eb="4">
      <t>シュウエキテキ</t>
    </rPh>
    <rPh sb="4" eb="6">
      <t>シュウシ</t>
    </rPh>
    <rPh sb="6" eb="8">
      <t>ヒリツ</t>
    </rPh>
    <rPh sb="13" eb="15">
      <t>イジョウ</t>
    </rPh>
    <rPh sb="25" eb="27">
      <t>ケイヒ</t>
    </rPh>
    <rPh sb="27" eb="30">
      <t>カイシュウリツ</t>
    </rPh>
    <rPh sb="41" eb="43">
      <t>シタマワ</t>
    </rPh>
    <rPh sb="47" eb="49">
      <t>イッパン</t>
    </rPh>
    <rPh sb="49" eb="51">
      <t>カイケイ</t>
    </rPh>
    <rPh sb="51" eb="54">
      <t>クリイレキン</t>
    </rPh>
    <rPh sb="55" eb="57">
      <t>イゾン</t>
    </rPh>
    <rPh sb="61" eb="63">
      <t>ジョウキョウ</t>
    </rPh>
    <rPh sb="70" eb="72">
      <t>シセツ</t>
    </rPh>
    <rPh sb="72" eb="75">
      <t>リヨウリツ</t>
    </rPh>
    <rPh sb="76" eb="78">
      <t>ヘイキン</t>
    </rPh>
    <rPh sb="79" eb="81">
      <t>シタマワ</t>
    </rPh>
    <rPh sb="85" eb="87">
      <t>ユウキュウ</t>
    </rPh>
    <rPh sb="87" eb="89">
      <t>ジョウタイ</t>
    </rPh>
    <rPh sb="90" eb="91">
      <t>オモ</t>
    </rPh>
    <rPh sb="99" eb="101">
      <t>ケンゼン</t>
    </rPh>
    <rPh sb="108" eb="110">
      <t>コンゴ</t>
    </rPh>
    <rPh sb="111" eb="113">
      <t>ジンコウ</t>
    </rPh>
    <rPh sb="113" eb="115">
      <t>ゲンショウ</t>
    </rPh>
    <rPh sb="118" eb="121">
      <t>シヨウリョウ</t>
    </rPh>
    <rPh sb="121" eb="123">
      <t>シュウニュウ</t>
    </rPh>
    <rPh sb="124" eb="126">
      <t>ゲンショウ</t>
    </rPh>
    <rPh sb="127" eb="129">
      <t>シセツ</t>
    </rPh>
    <rPh sb="130" eb="133">
      <t>ロウキュウカ</t>
    </rPh>
    <rPh sb="136" eb="138">
      <t>イジ</t>
    </rPh>
    <rPh sb="138" eb="140">
      <t>カンリ</t>
    </rPh>
    <rPh sb="140" eb="142">
      <t>ヒヨウ</t>
    </rPh>
    <rPh sb="143" eb="145">
      <t>ゾウカ</t>
    </rPh>
    <rPh sb="146" eb="148">
      <t>ヨソウ</t>
    </rPh>
    <rPh sb="158" eb="160">
      <t>イッソウ</t>
    </rPh>
    <rPh sb="161" eb="163">
      <t>ケイヒ</t>
    </rPh>
    <rPh sb="163" eb="165">
      <t>サクゲン</t>
    </rPh>
    <rPh sb="166" eb="167">
      <t>ツト</t>
    </rPh>
    <rPh sb="170" eb="172">
      <t>ドウジ</t>
    </rPh>
    <rPh sb="173" eb="176">
      <t>リヨウシャ</t>
    </rPh>
    <rPh sb="177" eb="179">
      <t>カニュウ</t>
    </rPh>
    <rPh sb="179" eb="181">
      <t>ソクシン</t>
    </rPh>
    <rPh sb="181" eb="182">
      <t>オヨ</t>
    </rPh>
    <rPh sb="183" eb="186">
      <t>チョウシュウリツ</t>
    </rPh>
    <rPh sb="187" eb="189">
      <t>コウジョウ</t>
    </rPh>
    <rPh sb="190" eb="19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</si>
</sst>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CE-46F5-BCA7-0674180EA7C8}"/>
            </c:ext>
          </c:extLst>
        </c:ser>
        <c:dLbls>
          <c:showLegendKey val="0"/>
          <c:showVal val="0"/>
          <c:showCatName val="0"/>
          <c:showSerName val="0"/>
          <c:showPercent val="0"/>
          <c:showBubbleSize val="0"/>
        </c:dLbls>
        <c:gapWidth val="150"/>
        <c:axId val="360671936"/>
        <c:axId val="36047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3CE-46F5-BCA7-0674180EA7C8}"/>
            </c:ext>
          </c:extLst>
        </c:ser>
        <c:dLbls>
          <c:showLegendKey val="0"/>
          <c:showVal val="0"/>
          <c:showCatName val="0"/>
          <c:showSerName val="0"/>
          <c:showPercent val="0"/>
          <c:showBubbleSize val="0"/>
        </c:dLbls>
        <c:marker val="1"/>
        <c:smooth val="0"/>
        <c:axId val="360671936"/>
        <c:axId val="360475120"/>
      </c:lineChart>
      <c:dateAx>
        <c:axId val="360671936"/>
        <c:scaling>
          <c:orientation val="minMax"/>
        </c:scaling>
        <c:delete val="1"/>
        <c:axPos val="b"/>
        <c:numFmt formatCode="&quot;H&quot;yy" sourceLinked="1"/>
        <c:majorTickMark val="none"/>
        <c:minorTickMark val="none"/>
        <c:tickLblPos val="none"/>
        <c:crossAx val="360475120"/>
        <c:crosses val="autoZero"/>
        <c:auto val="1"/>
        <c:lblOffset val="100"/>
        <c:baseTimeUnit val="years"/>
      </c:dateAx>
      <c:valAx>
        <c:axId val="36047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32.86</c:v>
                </c:pt>
                <c:pt idx="1">
                  <c:v>31.43</c:v>
                </c:pt>
                <c:pt idx="2">
                  <c:v>31.43</c:v>
                </c:pt>
                <c:pt idx="3">
                  <c:v>30</c:v>
                </c:pt>
                <c:pt idx="4">
                  <c:v>30</c:v>
                </c:pt>
              </c:numCache>
            </c:numRef>
          </c:val>
          <c:extLst xmlns:c16r2="http://schemas.microsoft.com/office/drawing/2015/06/chart">
            <c:ext xmlns:c16="http://schemas.microsoft.com/office/drawing/2014/chart" uri="{C3380CC4-5D6E-409C-BE32-E72D297353CC}">
              <c16:uniqueId val="{00000000-BC38-46F6-9EE6-ED7E451B4D06}"/>
            </c:ext>
          </c:extLst>
        </c:ser>
        <c:dLbls>
          <c:showLegendKey val="0"/>
          <c:showVal val="0"/>
          <c:showCatName val="0"/>
          <c:showSerName val="0"/>
          <c:showPercent val="0"/>
          <c:showBubbleSize val="0"/>
        </c:dLbls>
        <c:gapWidth val="150"/>
        <c:axId val="361775640"/>
        <c:axId val="36177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37.14</c:v>
                </c:pt>
                <c:pt idx="1">
                  <c:v>32.94</c:v>
                </c:pt>
                <c:pt idx="2">
                  <c:v>23.57</c:v>
                </c:pt>
                <c:pt idx="3">
                  <c:v>48.01</c:v>
                </c:pt>
                <c:pt idx="4">
                  <c:v>40.28</c:v>
                </c:pt>
              </c:numCache>
            </c:numRef>
          </c:val>
          <c:smooth val="0"/>
          <c:extLst xmlns:c16r2="http://schemas.microsoft.com/office/drawing/2015/06/chart">
            <c:ext xmlns:c16="http://schemas.microsoft.com/office/drawing/2014/chart" uri="{C3380CC4-5D6E-409C-BE32-E72D297353CC}">
              <c16:uniqueId val="{00000001-BC38-46F6-9EE6-ED7E451B4D06}"/>
            </c:ext>
          </c:extLst>
        </c:ser>
        <c:dLbls>
          <c:showLegendKey val="0"/>
          <c:showVal val="0"/>
          <c:showCatName val="0"/>
          <c:showSerName val="0"/>
          <c:showPercent val="0"/>
          <c:showBubbleSize val="0"/>
        </c:dLbls>
        <c:marker val="1"/>
        <c:smooth val="0"/>
        <c:axId val="361775640"/>
        <c:axId val="361774856"/>
      </c:lineChart>
      <c:dateAx>
        <c:axId val="361775640"/>
        <c:scaling>
          <c:orientation val="minMax"/>
        </c:scaling>
        <c:delete val="1"/>
        <c:axPos val="b"/>
        <c:numFmt formatCode="&quot;H&quot;yy" sourceLinked="1"/>
        <c:majorTickMark val="none"/>
        <c:minorTickMark val="none"/>
        <c:tickLblPos val="none"/>
        <c:crossAx val="361774856"/>
        <c:crosses val="autoZero"/>
        <c:auto val="1"/>
        <c:lblOffset val="100"/>
        <c:baseTimeUnit val="years"/>
      </c:dateAx>
      <c:valAx>
        <c:axId val="36177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90.7</c:v>
                </c:pt>
                <c:pt idx="1">
                  <c:v>91.46</c:v>
                </c:pt>
                <c:pt idx="2">
                  <c:v>92.05</c:v>
                </c:pt>
                <c:pt idx="3">
                  <c:v>94.05</c:v>
                </c:pt>
                <c:pt idx="4">
                  <c:v>92.59</c:v>
                </c:pt>
              </c:numCache>
            </c:numRef>
          </c:val>
          <c:extLst xmlns:c16r2="http://schemas.microsoft.com/office/drawing/2015/06/chart">
            <c:ext xmlns:c16="http://schemas.microsoft.com/office/drawing/2014/chart" uri="{C3380CC4-5D6E-409C-BE32-E72D297353CC}">
              <c16:uniqueId val="{00000000-E419-4DC1-9FAE-62F2CB7B7CFF}"/>
            </c:ext>
          </c:extLst>
        </c:ser>
        <c:dLbls>
          <c:showLegendKey val="0"/>
          <c:showVal val="0"/>
          <c:showCatName val="0"/>
          <c:showSerName val="0"/>
          <c:showPercent val="0"/>
          <c:showBubbleSize val="0"/>
        </c:dLbls>
        <c:gapWidth val="150"/>
        <c:axId val="361772112"/>
        <c:axId val="3617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83.79</c:v>
                </c:pt>
                <c:pt idx="1">
                  <c:v>88.29</c:v>
                </c:pt>
                <c:pt idx="2">
                  <c:v>79.72</c:v>
                </c:pt>
                <c:pt idx="3">
                  <c:v>91.18</c:v>
                </c:pt>
                <c:pt idx="4">
                  <c:v>90.78</c:v>
                </c:pt>
              </c:numCache>
            </c:numRef>
          </c:val>
          <c:smooth val="0"/>
          <c:extLst xmlns:c16r2="http://schemas.microsoft.com/office/drawing/2015/06/chart">
            <c:ext xmlns:c16="http://schemas.microsoft.com/office/drawing/2014/chart" uri="{C3380CC4-5D6E-409C-BE32-E72D297353CC}">
              <c16:uniqueId val="{00000001-E419-4DC1-9FAE-62F2CB7B7CFF}"/>
            </c:ext>
          </c:extLst>
        </c:ser>
        <c:dLbls>
          <c:showLegendKey val="0"/>
          <c:showVal val="0"/>
          <c:showCatName val="0"/>
          <c:showSerName val="0"/>
          <c:showPercent val="0"/>
          <c:showBubbleSize val="0"/>
        </c:dLbls>
        <c:marker val="1"/>
        <c:smooth val="0"/>
        <c:axId val="361772112"/>
        <c:axId val="361768192"/>
      </c:lineChart>
      <c:dateAx>
        <c:axId val="361772112"/>
        <c:scaling>
          <c:orientation val="minMax"/>
        </c:scaling>
        <c:delete val="1"/>
        <c:axPos val="b"/>
        <c:numFmt formatCode="&quot;H&quot;yy" sourceLinked="1"/>
        <c:majorTickMark val="none"/>
        <c:minorTickMark val="none"/>
        <c:tickLblPos val="none"/>
        <c:crossAx val="361768192"/>
        <c:crosses val="autoZero"/>
        <c:auto val="1"/>
        <c:lblOffset val="100"/>
        <c:baseTimeUnit val="years"/>
      </c:dateAx>
      <c:valAx>
        <c:axId val="3617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7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88.99</c:v>
                </c:pt>
                <c:pt idx="1">
                  <c:v>91.97</c:v>
                </c:pt>
                <c:pt idx="2">
                  <c:v>110.73</c:v>
                </c:pt>
                <c:pt idx="3">
                  <c:v>98.29</c:v>
                </c:pt>
                <c:pt idx="4">
                  <c:v>107.88</c:v>
                </c:pt>
              </c:numCache>
            </c:numRef>
          </c:val>
          <c:extLst xmlns:c16r2="http://schemas.microsoft.com/office/drawing/2015/06/chart">
            <c:ext xmlns:c16="http://schemas.microsoft.com/office/drawing/2014/chart" uri="{C3380CC4-5D6E-409C-BE32-E72D297353CC}">
              <c16:uniqueId val="{00000000-AB48-4F24-800E-F713B6EDEEA2}"/>
            </c:ext>
          </c:extLst>
        </c:ser>
        <c:dLbls>
          <c:showLegendKey val="0"/>
          <c:showVal val="0"/>
          <c:showCatName val="0"/>
          <c:showSerName val="0"/>
          <c:showPercent val="0"/>
          <c:showBubbleSize val="0"/>
        </c:dLbls>
        <c:gapWidth val="150"/>
        <c:axId val="361847104"/>
        <c:axId val="3618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48-4F24-800E-F713B6EDEEA2}"/>
            </c:ext>
          </c:extLst>
        </c:ser>
        <c:dLbls>
          <c:showLegendKey val="0"/>
          <c:showVal val="0"/>
          <c:showCatName val="0"/>
          <c:showSerName val="0"/>
          <c:showPercent val="0"/>
          <c:showBubbleSize val="0"/>
        </c:dLbls>
        <c:marker val="1"/>
        <c:smooth val="0"/>
        <c:axId val="361847104"/>
        <c:axId val="361847488"/>
      </c:lineChart>
      <c:dateAx>
        <c:axId val="361847104"/>
        <c:scaling>
          <c:orientation val="minMax"/>
        </c:scaling>
        <c:delete val="1"/>
        <c:axPos val="b"/>
        <c:numFmt formatCode="&quot;H&quot;yy" sourceLinked="1"/>
        <c:majorTickMark val="none"/>
        <c:minorTickMark val="none"/>
        <c:tickLblPos val="none"/>
        <c:crossAx val="361847488"/>
        <c:crosses val="autoZero"/>
        <c:auto val="1"/>
        <c:lblOffset val="100"/>
        <c:baseTimeUnit val="years"/>
      </c:dateAx>
      <c:valAx>
        <c:axId val="3618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3B-4ABF-8FFC-55231C44EE6E}"/>
            </c:ext>
          </c:extLst>
        </c:ser>
        <c:dLbls>
          <c:showLegendKey val="0"/>
          <c:showVal val="0"/>
          <c:showCatName val="0"/>
          <c:showSerName val="0"/>
          <c:showPercent val="0"/>
          <c:showBubbleSize val="0"/>
        </c:dLbls>
        <c:gapWidth val="150"/>
        <c:axId val="361884376"/>
        <c:axId val="36188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3B-4ABF-8FFC-55231C44EE6E}"/>
            </c:ext>
          </c:extLst>
        </c:ser>
        <c:dLbls>
          <c:showLegendKey val="0"/>
          <c:showVal val="0"/>
          <c:showCatName val="0"/>
          <c:showSerName val="0"/>
          <c:showPercent val="0"/>
          <c:showBubbleSize val="0"/>
        </c:dLbls>
        <c:marker val="1"/>
        <c:smooth val="0"/>
        <c:axId val="361884376"/>
        <c:axId val="361884760"/>
      </c:lineChart>
      <c:dateAx>
        <c:axId val="361884376"/>
        <c:scaling>
          <c:orientation val="minMax"/>
        </c:scaling>
        <c:delete val="1"/>
        <c:axPos val="b"/>
        <c:numFmt formatCode="&quot;H&quot;yy" sourceLinked="1"/>
        <c:majorTickMark val="none"/>
        <c:minorTickMark val="none"/>
        <c:tickLblPos val="none"/>
        <c:crossAx val="361884760"/>
        <c:crosses val="autoZero"/>
        <c:auto val="1"/>
        <c:lblOffset val="100"/>
        <c:baseTimeUnit val="years"/>
      </c:dateAx>
      <c:valAx>
        <c:axId val="36188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8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64-4534-B62E-68EF9FFB6E18}"/>
            </c:ext>
          </c:extLst>
        </c:ser>
        <c:dLbls>
          <c:showLegendKey val="0"/>
          <c:showVal val="0"/>
          <c:showCatName val="0"/>
          <c:showSerName val="0"/>
          <c:showPercent val="0"/>
          <c:showBubbleSize val="0"/>
        </c:dLbls>
        <c:gapWidth val="150"/>
        <c:axId val="360515536"/>
        <c:axId val="3605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64-4534-B62E-68EF9FFB6E18}"/>
            </c:ext>
          </c:extLst>
        </c:ser>
        <c:dLbls>
          <c:showLegendKey val="0"/>
          <c:showVal val="0"/>
          <c:showCatName val="0"/>
          <c:showSerName val="0"/>
          <c:showPercent val="0"/>
          <c:showBubbleSize val="0"/>
        </c:dLbls>
        <c:marker val="1"/>
        <c:smooth val="0"/>
        <c:axId val="360515536"/>
        <c:axId val="360514752"/>
      </c:lineChart>
      <c:dateAx>
        <c:axId val="360515536"/>
        <c:scaling>
          <c:orientation val="minMax"/>
        </c:scaling>
        <c:delete val="1"/>
        <c:axPos val="b"/>
        <c:numFmt formatCode="&quot;H&quot;yy" sourceLinked="1"/>
        <c:majorTickMark val="none"/>
        <c:minorTickMark val="none"/>
        <c:tickLblPos val="none"/>
        <c:crossAx val="360514752"/>
        <c:crosses val="autoZero"/>
        <c:auto val="1"/>
        <c:lblOffset val="100"/>
        <c:baseTimeUnit val="years"/>
      </c:dateAx>
      <c:valAx>
        <c:axId val="3605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1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8E-4B86-B2D6-9FF3224510D5}"/>
            </c:ext>
          </c:extLst>
        </c:ser>
        <c:dLbls>
          <c:showLegendKey val="0"/>
          <c:showVal val="0"/>
          <c:showCatName val="0"/>
          <c:showSerName val="0"/>
          <c:showPercent val="0"/>
          <c:showBubbleSize val="0"/>
        </c:dLbls>
        <c:gapWidth val="150"/>
        <c:axId val="360512400"/>
        <c:axId val="36051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8E-4B86-B2D6-9FF3224510D5}"/>
            </c:ext>
          </c:extLst>
        </c:ser>
        <c:dLbls>
          <c:showLegendKey val="0"/>
          <c:showVal val="0"/>
          <c:showCatName val="0"/>
          <c:showSerName val="0"/>
          <c:showPercent val="0"/>
          <c:showBubbleSize val="0"/>
        </c:dLbls>
        <c:marker val="1"/>
        <c:smooth val="0"/>
        <c:axId val="360512400"/>
        <c:axId val="360519064"/>
      </c:lineChart>
      <c:dateAx>
        <c:axId val="360512400"/>
        <c:scaling>
          <c:orientation val="minMax"/>
        </c:scaling>
        <c:delete val="1"/>
        <c:axPos val="b"/>
        <c:numFmt formatCode="&quot;H&quot;yy" sourceLinked="1"/>
        <c:majorTickMark val="none"/>
        <c:minorTickMark val="none"/>
        <c:tickLblPos val="none"/>
        <c:crossAx val="360519064"/>
        <c:crosses val="autoZero"/>
        <c:auto val="1"/>
        <c:lblOffset val="100"/>
        <c:baseTimeUnit val="years"/>
      </c:dateAx>
      <c:valAx>
        <c:axId val="36051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1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5E-4DE0-981C-BD7E25811F6F}"/>
            </c:ext>
          </c:extLst>
        </c:ser>
        <c:dLbls>
          <c:showLegendKey val="0"/>
          <c:showVal val="0"/>
          <c:showCatName val="0"/>
          <c:showSerName val="0"/>
          <c:showPercent val="0"/>
          <c:showBubbleSize val="0"/>
        </c:dLbls>
        <c:gapWidth val="150"/>
        <c:axId val="360517104"/>
        <c:axId val="3605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5E-4DE0-981C-BD7E25811F6F}"/>
            </c:ext>
          </c:extLst>
        </c:ser>
        <c:dLbls>
          <c:showLegendKey val="0"/>
          <c:showVal val="0"/>
          <c:showCatName val="0"/>
          <c:showSerName val="0"/>
          <c:showPercent val="0"/>
          <c:showBubbleSize val="0"/>
        </c:dLbls>
        <c:marker val="1"/>
        <c:smooth val="0"/>
        <c:axId val="360517104"/>
        <c:axId val="360513184"/>
      </c:lineChart>
      <c:dateAx>
        <c:axId val="360517104"/>
        <c:scaling>
          <c:orientation val="minMax"/>
        </c:scaling>
        <c:delete val="1"/>
        <c:axPos val="b"/>
        <c:numFmt formatCode="&quot;H&quot;yy" sourceLinked="1"/>
        <c:majorTickMark val="none"/>
        <c:minorTickMark val="none"/>
        <c:tickLblPos val="none"/>
        <c:crossAx val="360513184"/>
        <c:crosses val="autoZero"/>
        <c:auto val="1"/>
        <c:lblOffset val="100"/>
        <c:baseTimeUnit val="years"/>
      </c:dateAx>
      <c:valAx>
        <c:axId val="3605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1848.68</c:v>
                </c:pt>
                <c:pt idx="3" formatCode="#,##0.00;&quot;△&quot;#,##0.00;&quot;-&quot;">
                  <c:v>1714.18</c:v>
                </c:pt>
                <c:pt idx="4" formatCode="#,##0.00;&quot;△&quot;#,##0.00;&quot;-&quot;">
                  <c:v>1588.96</c:v>
                </c:pt>
              </c:numCache>
            </c:numRef>
          </c:val>
          <c:extLst xmlns:c16r2="http://schemas.microsoft.com/office/drawing/2015/06/chart">
            <c:ext xmlns:c16="http://schemas.microsoft.com/office/drawing/2014/chart" uri="{C3380CC4-5D6E-409C-BE32-E72D297353CC}">
              <c16:uniqueId val="{00000000-BE37-4BCB-A758-331EB8FEA78D}"/>
            </c:ext>
          </c:extLst>
        </c:ser>
        <c:dLbls>
          <c:showLegendKey val="0"/>
          <c:showVal val="0"/>
          <c:showCatName val="0"/>
          <c:showSerName val="0"/>
          <c:showPercent val="0"/>
          <c:showBubbleSize val="0"/>
        </c:dLbls>
        <c:gapWidth val="150"/>
        <c:axId val="360515928"/>
        <c:axId val="36051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1403.1</c:v>
                </c:pt>
                <c:pt idx="1">
                  <c:v>37.04</c:v>
                </c:pt>
                <c:pt idx="2">
                  <c:v>1395.89</c:v>
                </c:pt>
                <c:pt idx="3">
                  <c:v>506.14</c:v>
                </c:pt>
                <c:pt idx="4">
                  <c:v>544.96</c:v>
                </c:pt>
              </c:numCache>
            </c:numRef>
          </c:val>
          <c:smooth val="0"/>
          <c:extLst xmlns:c16r2="http://schemas.microsoft.com/office/drawing/2015/06/chart">
            <c:ext xmlns:c16="http://schemas.microsoft.com/office/drawing/2014/chart" uri="{C3380CC4-5D6E-409C-BE32-E72D297353CC}">
              <c16:uniqueId val="{00000001-BE37-4BCB-A758-331EB8FEA78D}"/>
            </c:ext>
          </c:extLst>
        </c:ser>
        <c:dLbls>
          <c:showLegendKey val="0"/>
          <c:showVal val="0"/>
          <c:showCatName val="0"/>
          <c:showSerName val="0"/>
          <c:showPercent val="0"/>
          <c:showBubbleSize val="0"/>
        </c:dLbls>
        <c:marker val="1"/>
        <c:smooth val="0"/>
        <c:axId val="360515928"/>
        <c:axId val="360513576"/>
      </c:lineChart>
      <c:dateAx>
        <c:axId val="360515928"/>
        <c:scaling>
          <c:orientation val="minMax"/>
        </c:scaling>
        <c:delete val="1"/>
        <c:axPos val="b"/>
        <c:numFmt formatCode="&quot;H&quot;yy" sourceLinked="1"/>
        <c:majorTickMark val="none"/>
        <c:minorTickMark val="none"/>
        <c:tickLblPos val="none"/>
        <c:crossAx val="360513576"/>
        <c:crosses val="autoZero"/>
        <c:auto val="1"/>
        <c:lblOffset val="100"/>
        <c:baseTimeUnit val="years"/>
      </c:dateAx>
      <c:valAx>
        <c:axId val="36051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1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53.36</c:v>
                </c:pt>
                <c:pt idx="1">
                  <c:v>35.1</c:v>
                </c:pt>
                <c:pt idx="2">
                  <c:v>49.92</c:v>
                </c:pt>
                <c:pt idx="3">
                  <c:v>45.07</c:v>
                </c:pt>
                <c:pt idx="4">
                  <c:v>60.41</c:v>
                </c:pt>
              </c:numCache>
            </c:numRef>
          </c:val>
          <c:extLst xmlns:c16r2="http://schemas.microsoft.com/office/drawing/2015/06/chart">
            <c:ext xmlns:c16="http://schemas.microsoft.com/office/drawing/2014/chart" uri="{C3380CC4-5D6E-409C-BE32-E72D297353CC}">
              <c16:uniqueId val="{00000000-6760-43F2-A211-3629C445FB7B}"/>
            </c:ext>
          </c:extLst>
        </c:ser>
        <c:dLbls>
          <c:showLegendKey val="0"/>
          <c:showVal val="0"/>
          <c:showCatName val="0"/>
          <c:showSerName val="0"/>
          <c:showPercent val="0"/>
          <c:showBubbleSize val="0"/>
        </c:dLbls>
        <c:gapWidth val="150"/>
        <c:axId val="360518672"/>
        <c:axId val="3605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17.22</c:v>
                </c:pt>
                <c:pt idx="1">
                  <c:v>19.829999999999998</c:v>
                </c:pt>
                <c:pt idx="2">
                  <c:v>30.19</c:v>
                </c:pt>
                <c:pt idx="3">
                  <c:v>35.86</c:v>
                </c:pt>
                <c:pt idx="4">
                  <c:v>42.51</c:v>
                </c:pt>
              </c:numCache>
            </c:numRef>
          </c:val>
          <c:smooth val="0"/>
          <c:extLst xmlns:c16r2="http://schemas.microsoft.com/office/drawing/2015/06/chart">
            <c:ext xmlns:c16="http://schemas.microsoft.com/office/drawing/2014/chart" uri="{C3380CC4-5D6E-409C-BE32-E72D297353CC}">
              <c16:uniqueId val="{00000001-6760-43F2-A211-3629C445FB7B}"/>
            </c:ext>
          </c:extLst>
        </c:ser>
        <c:dLbls>
          <c:showLegendKey val="0"/>
          <c:showVal val="0"/>
          <c:showCatName val="0"/>
          <c:showSerName val="0"/>
          <c:showPercent val="0"/>
          <c:showBubbleSize val="0"/>
        </c:dLbls>
        <c:marker val="1"/>
        <c:smooth val="0"/>
        <c:axId val="360518672"/>
        <c:axId val="360519456"/>
      </c:lineChart>
      <c:dateAx>
        <c:axId val="360518672"/>
        <c:scaling>
          <c:orientation val="minMax"/>
        </c:scaling>
        <c:delete val="1"/>
        <c:axPos val="b"/>
        <c:numFmt formatCode="&quot;H&quot;yy" sourceLinked="1"/>
        <c:majorTickMark val="none"/>
        <c:minorTickMark val="none"/>
        <c:tickLblPos val="none"/>
        <c:crossAx val="360519456"/>
        <c:crosses val="autoZero"/>
        <c:auto val="1"/>
        <c:lblOffset val="100"/>
        <c:baseTimeUnit val="years"/>
      </c:dateAx>
      <c:valAx>
        <c:axId val="3605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1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385.63</c:v>
                </c:pt>
                <c:pt idx="1">
                  <c:v>555.08000000000004</c:v>
                </c:pt>
                <c:pt idx="2">
                  <c:v>396.45</c:v>
                </c:pt>
                <c:pt idx="3">
                  <c:v>475.42</c:v>
                </c:pt>
                <c:pt idx="4">
                  <c:v>332.67</c:v>
                </c:pt>
              </c:numCache>
            </c:numRef>
          </c:val>
          <c:extLst xmlns:c16r2="http://schemas.microsoft.com/office/drawing/2015/06/chart">
            <c:ext xmlns:c16="http://schemas.microsoft.com/office/drawing/2014/chart" uri="{C3380CC4-5D6E-409C-BE32-E72D297353CC}">
              <c16:uniqueId val="{00000000-0D5F-450F-A320-EFFCDD880598}"/>
            </c:ext>
          </c:extLst>
        </c:ser>
        <c:dLbls>
          <c:showLegendKey val="0"/>
          <c:showVal val="0"/>
          <c:showCatName val="0"/>
          <c:showSerName val="0"/>
          <c:showPercent val="0"/>
          <c:showBubbleSize val="0"/>
        </c:dLbls>
        <c:gapWidth val="150"/>
        <c:axId val="361769760"/>
        <c:axId val="36177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1000.83</c:v>
                </c:pt>
                <c:pt idx="1">
                  <c:v>826.87</c:v>
                </c:pt>
                <c:pt idx="2">
                  <c:v>547.11</c:v>
                </c:pt>
                <c:pt idx="3">
                  <c:v>448.63</c:v>
                </c:pt>
                <c:pt idx="4">
                  <c:v>447.34</c:v>
                </c:pt>
              </c:numCache>
            </c:numRef>
          </c:val>
          <c:smooth val="0"/>
          <c:extLst xmlns:c16r2="http://schemas.microsoft.com/office/drawing/2015/06/chart">
            <c:ext xmlns:c16="http://schemas.microsoft.com/office/drawing/2014/chart" uri="{C3380CC4-5D6E-409C-BE32-E72D297353CC}">
              <c16:uniqueId val="{00000001-0D5F-450F-A320-EFFCDD880598}"/>
            </c:ext>
          </c:extLst>
        </c:ser>
        <c:dLbls>
          <c:showLegendKey val="0"/>
          <c:showVal val="0"/>
          <c:showCatName val="0"/>
          <c:showSerName val="0"/>
          <c:showPercent val="0"/>
          <c:showBubbleSize val="0"/>
        </c:dLbls>
        <c:marker val="1"/>
        <c:smooth val="0"/>
        <c:axId val="361769760"/>
        <c:axId val="361770544"/>
      </c:lineChart>
      <c:dateAx>
        <c:axId val="361769760"/>
        <c:scaling>
          <c:orientation val="minMax"/>
        </c:scaling>
        <c:delete val="1"/>
        <c:axPos val="b"/>
        <c:numFmt formatCode="&quot;H&quot;yy" sourceLinked="1"/>
        <c:majorTickMark val="none"/>
        <c:minorTickMark val="none"/>
        <c:tickLblPos val="none"/>
        <c:crossAx val="361770544"/>
        <c:crosses val="autoZero"/>
        <c:auto val="1"/>
        <c:lblOffset val="100"/>
        <c:baseTimeUnit val="years"/>
      </c:dateAx>
      <c:valAx>
        <c:axId val="36177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A11" sqref="BA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那賀町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8176</v>
      </c>
      <c r="AM8" s="69"/>
      <c r="AN8" s="69"/>
      <c r="AO8" s="69"/>
      <c r="AP8" s="69"/>
      <c r="AQ8" s="69"/>
      <c r="AR8" s="69"/>
      <c r="AS8" s="69"/>
      <c r="AT8" s="68">
        <f>データ!T6</f>
        <v>694.98</v>
      </c>
      <c r="AU8" s="68"/>
      <c r="AV8" s="68"/>
      <c r="AW8" s="68"/>
      <c r="AX8" s="68"/>
      <c r="AY8" s="68"/>
      <c r="AZ8" s="68"/>
      <c r="BA8" s="68"/>
      <c r="BB8" s="68">
        <f>データ!U6</f>
        <v>11.76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81</v>
      </c>
      <c r="AM10" s="69"/>
      <c r="AN10" s="69"/>
      <c r="AO10" s="69"/>
      <c r="AP10" s="69"/>
      <c r="AQ10" s="69"/>
      <c r="AR10" s="69"/>
      <c r="AS10" s="69"/>
      <c r="AT10" s="68">
        <f>データ!W6</f>
        <v>0.11</v>
      </c>
      <c r="AU10" s="68"/>
      <c r="AV10" s="68"/>
      <c r="AW10" s="68"/>
      <c r="AX10" s="68"/>
      <c r="AY10" s="68"/>
      <c r="AZ10" s="68"/>
      <c r="BA10" s="68"/>
      <c r="BB10" s="68">
        <f>データ!X6</f>
        <v>736.36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【572.59】</v>
      </c>
      <c r="I86" s="26" t="str">
        <f>データ!CA6</f>
        <v>【42.78】</v>
      </c>
      <c r="J86" s="26" t="str">
        <f>データ!CL6</f>
        <v>【440.91】</v>
      </c>
      <c r="K86" s="26" t="str">
        <f>データ!CW6</f>
        <v>【40.60】</v>
      </c>
      <c r="L86" s="26" t="str">
        <f>データ!DH6</f>
        <v>【89.97】</v>
      </c>
      <c r="M86" s="26" t="s">
        <v>44</v>
      </c>
      <c r="N86" s="26" t="s">
        <v>44</v>
      </c>
      <c r="O86" s="26" t="str">
        <f>データ!EO6</f>
        <v>【0.00】</v>
      </c>
    </row>
  </sheetData>
  <sheetProtection algorithmName="SHA-512" hashValue="Yq5Zcz/Lj6fflhp59oyK+8y1dHhsVmzLyQLrLMlASJnUaUw+XrFikoAamsGCYMuT3eBx0SNe8isOKt8AOJZ6iQ==" saltValue="GSIaM+jkz3U77wKzkLQl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363685</v>
      </c>
      <c r="D6" s="33">
        <f t="shared" si="3"/>
        <v>47</v>
      </c>
      <c r="E6" s="33">
        <f t="shared" si="3"/>
        <v>17</v>
      </c>
      <c r="F6" s="33">
        <f t="shared" si="3"/>
        <v>7</v>
      </c>
      <c r="G6" s="33">
        <f t="shared" si="3"/>
        <v>0</v>
      </c>
      <c r="H6" s="33" t="str">
        <f t="shared" si="3"/>
        <v>徳島県　那賀町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1</v>
      </c>
      <c r="Q6" s="34">
        <f t="shared" si="3"/>
        <v>100</v>
      </c>
      <c r="R6" s="34">
        <f t="shared" si="3"/>
        <v>3850</v>
      </c>
      <c r="S6" s="34">
        <f t="shared" si="3"/>
        <v>8176</v>
      </c>
      <c r="T6" s="34">
        <f t="shared" si="3"/>
        <v>694.98</v>
      </c>
      <c r="U6" s="34">
        <f t="shared" si="3"/>
        <v>11.76</v>
      </c>
      <c r="V6" s="34">
        <f t="shared" si="3"/>
        <v>81</v>
      </c>
      <c r="W6" s="34">
        <f t="shared" si="3"/>
        <v>0.11</v>
      </c>
      <c r="X6" s="34">
        <f t="shared" si="3"/>
        <v>736.36</v>
      </c>
      <c r="Y6" s="35">
        <f>IF(Y7="",NA(),Y7)</f>
        <v>88.99</v>
      </c>
      <c r="Z6" s="35">
        <f t="shared" ref="Z6:AH6" si="4">IF(Z7="",NA(),Z7)</f>
        <v>91.97</v>
      </c>
      <c r="AA6" s="35">
        <f t="shared" si="4"/>
        <v>110.73</v>
      </c>
      <c r="AB6" s="35">
        <f t="shared" si="4"/>
        <v>98.29</v>
      </c>
      <c r="AC6" s="35">
        <f t="shared" si="4"/>
        <v>107.88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1848.68</v>
      </c>
      <c r="BI6" s="35">
        <f t="shared" si="7"/>
        <v>1714.18</v>
      </c>
      <c r="BJ6" s="35">
        <f t="shared" si="7"/>
        <v>1588.96</v>
      </c>
      <c r="BK6" s="35">
        <f t="shared" si="7"/>
        <v>1403.1</v>
      </c>
      <c r="BL6" s="35">
        <f t="shared" si="7"/>
        <v>37.04</v>
      </c>
      <c r="BM6" s="35">
        <f t="shared" si="7"/>
        <v>1395.89</v>
      </c>
      <c r="BN6" s="35">
        <f t="shared" si="7"/>
        <v>506.14</v>
      </c>
      <c r="BO6" s="35">
        <f t="shared" si="7"/>
        <v>544.96</v>
      </c>
      <c r="BP6" s="34" t="str">
        <f>IF(BP7="","",IF(BP7="-","【-】","【"&amp;SUBSTITUTE(TEXT(BP7,"#,##0.00"),"-","△")&amp;"】"))</f>
        <v>【572.59】</v>
      </c>
      <c r="BQ6" s="35">
        <f>IF(BQ7="",NA(),BQ7)</f>
        <v>53.36</v>
      </c>
      <c r="BR6" s="35">
        <f t="shared" ref="BR6:BZ6" si="8">IF(BR7="",NA(),BR7)</f>
        <v>35.1</v>
      </c>
      <c r="BS6" s="35">
        <f t="shared" si="8"/>
        <v>49.92</v>
      </c>
      <c r="BT6" s="35">
        <f t="shared" si="8"/>
        <v>45.07</v>
      </c>
      <c r="BU6" s="35">
        <f t="shared" si="8"/>
        <v>60.41</v>
      </c>
      <c r="BV6" s="35">
        <f t="shared" si="8"/>
        <v>17.22</v>
      </c>
      <c r="BW6" s="35">
        <f t="shared" si="8"/>
        <v>19.829999999999998</v>
      </c>
      <c r="BX6" s="35">
        <f t="shared" si="8"/>
        <v>30.19</v>
      </c>
      <c r="BY6" s="35">
        <f t="shared" si="8"/>
        <v>35.86</v>
      </c>
      <c r="BZ6" s="35">
        <f t="shared" si="8"/>
        <v>42.51</v>
      </c>
      <c r="CA6" s="34" t="str">
        <f>IF(CA7="","",IF(CA7="-","【-】","【"&amp;SUBSTITUTE(TEXT(CA7,"#,##0.00"),"-","△")&amp;"】"))</f>
        <v>【42.78】</v>
      </c>
      <c r="CB6" s="35">
        <f>IF(CB7="",NA(),CB7)</f>
        <v>385.63</v>
      </c>
      <c r="CC6" s="35">
        <f t="shared" ref="CC6:CK6" si="9">IF(CC7="",NA(),CC7)</f>
        <v>555.08000000000004</v>
      </c>
      <c r="CD6" s="35">
        <f t="shared" si="9"/>
        <v>396.45</v>
      </c>
      <c r="CE6" s="35">
        <f t="shared" si="9"/>
        <v>475.42</v>
      </c>
      <c r="CF6" s="35">
        <f t="shared" si="9"/>
        <v>332.67</v>
      </c>
      <c r="CG6" s="35">
        <f t="shared" si="9"/>
        <v>1000.83</v>
      </c>
      <c r="CH6" s="35">
        <f t="shared" si="9"/>
        <v>826.87</v>
      </c>
      <c r="CI6" s="35">
        <f t="shared" si="9"/>
        <v>547.11</v>
      </c>
      <c r="CJ6" s="35">
        <f t="shared" si="9"/>
        <v>448.63</v>
      </c>
      <c r="CK6" s="35">
        <f t="shared" si="9"/>
        <v>447.34</v>
      </c>
      <c r="CL6" s="34" t="str">
        <f>IF(CL7="","",IF(CL7="-","【-】","【"&amp;SUBSTITUTE(TEXT(CL7,"#,##0.00"),"-","△")&amp;"】"))</f>
        <v>【440.91】</v>
      </c>
      <c r="CM6" s="35">
        <f>IF(CM7="",NA(),CM7)</f>
        <v>32.86</v>
      </c>
      <c r="CN6" s="35">
        <f t="shared" ref="CN6:CV6" si="10">IF(CN7="",NA(),CN7)</f>
        <v>31.43</v>
      </c>
      <c r="CO6" s="35">
        <f t="shared" si="10"/>
        <v>31.43</v>
      </c>
      <c r="CP6" s="35">
        <f t="shared" si="10"/>
        <v>30</v>
      </c>
      <c r="CQ6" s="35">
        <f t="shared" si="10"/>
        <v>30</v>
      </c>
      <c r="CR6" s="35">
        <f t="shared" si="10"/>
        <v>37.14</v>
      </c>
      <c r="CS6" s="35">
        <f t="shared" si="10"/>
        <v>32.94</v>
      </c>
      <c r="CT6" s="35">
        <f t="shared" si="10"/>
        <v>23.57</v>
      </c>
      <c r="CU6" s="35">
        <f t="shared" si="10"/>
        <v>48.01</v>
      </c>
      <c r="CV6" s="35">
        <f t="shared" si="10"/>
        <v>40.28</v>
      </c>
      <c r="CW6" s="34" t="str">
        <f>IF(CW7="","",IF(CW7="-","【-】","【"&amp;SUBSTITUTE(TEXT(CW7,"#,##0.00"),"-","△")&amp;"】"))</f>
        <v>【40.60】</v>
      </c>
      <c r="CX6" s="35">
        <f>IF(CX7="",NA(),CX7)</f>
        <v>90.7</v>
      </c>
      <c r="CY6" s="35">
        <f t="shared" ref="CY6:DG6" si="11">IF(CY7="",NA(),CY7)</f>
        <v>91.46</v>
      </c>
      <c r="CZ6" s="35">
        <f t="shared" si="11"/>
        <v>92.05</v>
      </c>
      <c r="DA6" s="35">
        <f t="shared" si="11"/>
        <v>94.05</v>
      </c>
      <c r="DB6" s="35">
        <f t="shared" si="11"/>
        <v>92.59</v>
      </c>
      <c r="DC6" s="35">
        <f t="shared" si="11"/>
        <v>83.79</v>
      </c>
      <c r="DD6" s="35">
        <f t="shared" si="11"/>
        <v>88.29</v>
      </c>
      <c r="DE6" s="35">
        <f t="shared" si="11"/>
        <v>79.72</v>
      </c>
      <c r="DF6" s="35">
        <f t="shared" si="11"/>
        <v>91.18</v>
      </c>
      <c r="DG6" s="35">
        <f t="shared" si="11"/>
        <v>90.78</v>
      </c>
      <c r="DH6" s="34" t="str">
        <f>IF(DH7="","",IF(DH7="-","【-】","【"&amp;SUBSTITUTE(TEXT(DH7,"#,##0.00"),"-","△")&amp;"】"))</f>
        <v>【89.97】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363685</v>
      </c>
      <c r="D7" s="37">
        <v>47</v>
      </c>
      <c r="E7" s="37">
        <v>17</v>
      </c>
      <c r="F7" s="37">
        <v>7</v>
      </c>
      <c r="G7" s="37">
        <v>0</v>
      </c>
      <c r="H7" s="37" t="s">
        <v>98</v>
      </c>
      <c r="I7" s="37" t="s">
        <v>99</v>
      </c>
      <c r="J7" s="37" t="s">
        <v>100</v>
      </c>
      <c r="K7" s="37" t="s">
        <v>101</v>
      </c>
      <c r="L7" s="37" t="s">
        <v>102</v>
      </c>
      <c r="M7" s="37" t="s">
        <v>103</v>
      </c>
      <c r="N7" s="38" t="s">
        <v>104</v>
      </c>
      <c r="O7" s="38" t="s">
        <v>105</v>
      </c>
      <c r="P7" s="38">
        <v>1</v>
      </c>
      <c r="Q7" s="38">
        <v>100</v>
      </c>
      <c r="R7" s="38">
        <v>3850</v>
      </c>
      <c r="S7" s="38">
        <v>8176</v>
      </c>
      <c r="T7" s="38">
        <v>694.98</v>
      </c>
      <c r="U7" s="38">
        <v>11.76</v>
      </c>
      <c r="V7" s="38">
        <v>81</v>
      </c>
      <c r="W7" s="38">
        <v>0.11</v>
      </c>
      <c r="X7" s="38">
        <v>736.36</v>
      </c>
      <c r="Y7" s="38">
        <v>88.99</v>
      </c>
      <c r="Z7" s="38">
        <v>91.97</v>
      </c>
      <c r="AA7" s="38">
        <v>110.73</v>
      </c>
      <c r="AB7" s="38">
        <v>98.29</v>
      </c>
      <c r="AC7" s="38">
        <v>107.88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1848.68</v>
      </c>
      <c r="BI7" s="38">
        <v>1714.18</v>
      </c>
      <c r="BJ7" s="38">
        <v>1588.96</v>
      </c>
      <c r="BK7" s="38">
        <v>1403.1</v>
      </c>
      <c r="BL7" s="38">
        <v>37.04</v>
      </c>
      <c r="BM7" s="38">
        <v>1395.89</v>
      </c>
      <c r="BN7" s="38">
        <v>506.14</v>
      </c>
      <c r="BO7" s="38">
        <v>544.96</v>
      </c>
      <c r="BP7" s="38">
        <v>572.59</v>
      </c>
      <c r="BQ7" s="38">
        <v>53.36</v>
      </c>
      <c r="BR7" s="38">
        <v>35.1</v>
      </c>
      <c r="BS7" s="38">
        <v>49.92</v>
      </c>
      <c r="BT7" s="38">
        <v>45.07</v>
      </c>
      <c r="BU7" s="38">
        <v>60.41</v>
      </c>
      <c r="BV7" s="38">
        <v>17.22</v>
      </c>
      <c r="BW7" s="38">
        <v>19.829999999999998</v>
      </c>
      <c r="BX7" s="38">
        <v>30.19</v>
      </c>
      <c r="BY7" s="38">
        <v>35.86</v>
      </c>
      <c r="BZ7" s="38">
        <v>42.51</v>
      </c>
      <c r="CA7" s="38">
        <v>42.78</v>
      </c>
      <c r="CB7" s="38">
        <v>385.63</v>
      </c>
      <c r="CC7" s="38">
        <v>555.08000000000004</v>
      </c>
      <c r="CD7" s="38">
        <v>396.45</v>
      </c>
      <c r="CE7" s="38">
        <v>475.42</v>
      </c>
      <c r="CF7" s="38">
        <v>332.67</v>
      </c>
      <c r="CG7" s="38">
        <v>1000.83</v>
      </c>
      <c r="CH7" s="38">
        <v>826.87</v>
      </c>
      <c r="CI7" s="38">
        <v>547.11</v>
      </c>
      <c r="CJ7" s="38">
        <v>448.63</v>
      </c>
      <c r="CK7" s="38">
        <v>447.34</v>
      </c>
      <c r="CL7" s="38">
        <v>440.91</v>
      </c>
      <c r="CM7" s="38">
        <v>32.86</v>
      </c>
      <c r="CN7" s="38">
        <v>31.43</v>
      </c>
      <c r="CO7" s="38">
        <v>31.43</v>
      </c>
      <c r="CP7" s="38">
        <v>30</v>
      </c>
      <c r="CQ7" s="38">
        <v>30</v>
      </c>
      <c r="CR7" s="38">
        <v>37.14</v>
      </c>
      <c r="CS7" s="38">
        <v>32.94</v>
      </c>
      <c r="CT7" s="38">
        <v>23.57</v>
      </c>
      <c r="CU7" s="38">
        <v>48.01</v>
      </c>
      <c r="CV7" s="38">
        <v>40.28</v>
      </c>
      <c r="CW7" s="38">
        <v>40.6</v>
      </c>
      <c r="CX7" s="38">
        <v>90.7</v>
      </c>
      <c r="CY7" s="38">
        <v>91.46</v>
      </c>
      <c r="CZ7" s="38">
        <v>92.05</v>
      </c>
      <c r="DA7" s="38">
        <v>94.05</v>
      </c>
      <c r="DB7" s="38">
        <v>92.59</v>
      </c>
      <c r="DC7" s="38">
        <v>83.79</v>
      </c>
      <c r="DD7" s="38">
        <v>88.29</v>
      </c>
      <c r="DE7" s="38">
        <v>79.72</v>
      </c>
      <c r="DF7" s="38">
        <v>91.18</v>
      </c>
      <c r="DG7" s="38">
        <v>90.78</v>
      </c>
      <c r="DH7" s="38">
        <v>89.97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2020-12-04T03:13:25Z</dcterms:created>
  <dcterms:modified xsi:type="dcterms:W3CDTF">2021-01-28T05:08:48Z</dcterms:modified>
  <cp:category/>
</cp:coreProperties>
</file>