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328\Desktop\"/>
    </mc:Choice>
  </mc:AlternateContent>
  <workbookProtection workbookAlgorithmName="SHA-512" workbookHashValue="pb3dNdPV2FZuwE9IKcFL4nDPLtYkIaYmFCI0idx/nwxkJHDUHGhxCEV1dq8K8qPRDhkmGGuJUeEp2k7Mp8PYKA==" workbookSaltValue="bKwkPgC80ordwCk2DTjZ3Q==" workbookSpinCount="100000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<sst xmlns="http://schemas.openxmlformats.org/spreadsheetml/2006/main" count="236" uniqueCount="120">
  <si>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</si>
  <si>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</si>
  <si>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</si>
  <si>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</si>
  <si>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</si>
  <si>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</si>
  <si>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</si>
  <si>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</si>
  <si>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</si>
  <si>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</si>
  <si>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</si>
  <si>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</si>
  <si>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</si>
  <si>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</si>
  <si>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</si>
  <si>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</si>
  <si>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</si>
  <si>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</si>
  <si>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</si>
  <si>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</si>
  <si>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</si>
  <si>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</si>
  <si>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</si>
  <si>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</si>
  <si>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</si>
  <si>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</si>
  <si>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</si>
  <si>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</si>
  <si>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</si>
  <si>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</si>
  <si>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</si>
  <si>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</si>
  <si>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</si>
  <si>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</si>
  <si>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</si>
  <si>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</si>
  <si>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</si>
  <si>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</si>
  <si>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</si>
  <si>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</si>
  <si>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</si>
  <si>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</si>
  <si>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</si>
  <si>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</si>
  <si>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</si>
  <si>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</si>
  <si>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</si>
  <si>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</si>
  <si>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</si>
  <si>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</si>
  <si>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</si>
  <si>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</si>
  <si>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</si>
  <si>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</si>
  <si>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</si>
  <si>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</si>
  <si>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</si>
  <si>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</si>
  <si>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</si>
  <si>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</si>
  <si>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</si>
  <si>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</si>
  <si>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</si>
  <si>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</si>
  <si>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</si>
  <si>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</si>
  <si>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</si>
  <si>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</si>
  <si>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</si>
  <si>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</si>
  <si>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</si>
  <si>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</si>
  <si>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</si>
  <si>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</si>
  <si>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</si>
  <si>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</si>
  <si>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</si>
  <si>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</si>
  <si>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</si>
  <si>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</si>
  <si>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</si>
  <si>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</si>
  <si>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</si>
  <si>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</si>
  <si>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</si>
  <si>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</si>
  <si>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</si>
  <si>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</si>
  <si>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</si>
  <si>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</si>
  <si>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</si>
  <si>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</si>
  <si>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</si>
  <si>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</si>
  <si>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</si>
  <si>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</si>
  <si>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</si>
  <si>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</si>
  <si>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</si>
  <si>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</si>
  <si>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</si>
  <si>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</si>
  <si>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</si>
  <si>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</si>
  <si>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</si>
  <si>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</si>
  <si>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</si>
  <si>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</si>
  <si>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</si>
  <si>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</si>
  <si>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</si>
  <si>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</si>
  <si>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</si>
  <si>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</si>
  <si>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</si>
  <si>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</si>
  <si>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</si>
  <si>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・収益的収支比率については、概ね１００％を維持している。経費回収率は全国平均より高いが、使用料で賄われていないため、一般会計繰入金に依存していると考える。　　　　　　　　　　　　　　　　・汚水処理原価については、平均値より下回っており、低コスト化出来ているが、更なる低コストを検討することに努める。　　　　　　　　　　　　　・施設利用率については、平均値を上回っており、当該施設は加入率も鑑み、遊休状態にないことを示していると考える。　　　　　　　　　　　　　　・水洗化率については、高水準を維持しているが、１００％の加入率を目指し、更なる加入促進に努める。</t>
    <phoneticPr fontId="4"/>
  </si>
  <si>
    <t>・供用開始後１０年以上となるが、管渠の老朽化は現時点では、ほぼ見られない。</t>
    <phoneticPr fontId="4"/>
  </si>
  <si>
    <t>・経費回収率が平均より高いが、依然として、一般会計繰入金に依存している傾向にある。将来的に、施設の維持管理、施設修繕等の費用増になる恐れがある為、使用料金改定、料金滞納対策を熟慮する。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</si>
</sst>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60-44C0-AAEB-2974B8EAC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30696"/>
        <c:axId val="41413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>
                  <c:v>0.04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60-44C0-AAEB-2974B8EAC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30696"/>
        <c:axId val="414134224"/>
      </c:lineChart>
      <c:dateAx>
        <c:axId val="414130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134224"/>
        <c:crosses val="autoZero"/>
        <c:auto val="1"/>
        <c:lblOffset val="100"/>
        <c:baseTimeUnit val="years"/>
      </c:dateAx>
      <c:valAx>
        <c:axId val="41413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13069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57.92</c:v>
                </c:pt>
                <c:pt idx="1">
                  <c:v>57.92</c:v>
                </c:pt>
                <c:pt idx="2">
                  <c:v>56.56</c:v>
                </c:pt>
                <c:pt idx="3">
                  <c:v>53.39</c:v>
                </c:pt>
                <c:pt idx="4">
                  <c:v>54.75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E9-44C8-BBFB-B92C6363B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36968"/>
        <c:axId val="41413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42.84</c:v>
                </c:pt>
                <c:pt idx="2">
                  <c:v>40.93</c:v>
                </c:pt>
                <c:pt idx="3">
                  <c:v>43.38</c:v>
                </c:pt>
                <c:pt idx="4">
                  <c:v>42.33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E9-44C8-BBFB-B92C6363B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36968"/>
        <c:axId val="414135792"/>
      </c:lineChart>
      <c:dateAx>
        <c:axId val="414136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135792"/>
        <c:crosses val="autoZero"/>
        <c:auto val="1"/>
        <c:lblOffset val="100"/>
        <c:baseTimeUnit val="years"/>
      </c:dateAx>
      <c:valAx>
        <c:axId val="41413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136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99.44</c:v>
                </c:pt>
                <c:pt idx="1">
                  <c:v>93.99</c:v>
                </c:pt>
                <c:pt idx="2">
                  <c:v>94.31</c:v>
                </c:pt>
                <c:pt idx="3">
                  <c:v>94</c:v>
                </c:pt>
                <c:pt idx="4">
                  <c:v>94.26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6-4060-A99C-B0921143B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896712"/>
        <c:axId val="48089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66.3</c:v>
                </c:pt>
                <c:pt idx="2">
                  <c:v>62.73</c:v>
                </c:pt>
                <c:pt idx="3">
                  <c:v>62.02</c:v>
                </c:pt>
                <c:pt idx="4">
                  <c:v>62.5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A6-4060-A99C-B0921143B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96712"/>
        <c:axId val="480895928"/>
      </c:lineChart>
      <c:dateAx>
        <c:axId val="480896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0895928"/>
        <c:crosses val="autoZero"/>
        <c:auto val="1"/>
        <c:lblOffset val="100"/>
        <c:baseTimeUnit val="years"/>
      </c:dateAx>
      <c:valAx>
        <c:axId val="48089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896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</c:v>
                </c:pt>
                <c:pt idx="1">
                  <c:v>99.56</c:v>
                </c:pt>
                <c:pt idx="2">
                  <c:v>100.78</c:v>
                </c:pt>
                <c:pt idx="3">
                  <c:v>97.35</c:v>
                </c:pt>
                <c:pt idx="4">
                  <c:v>99.1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F-4837-A88C-64D532E6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24816"/>
        <c:axId val="414128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0F-4837-A88C-64D532E6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24816"/>
        <c:axId val="414128344"/>
      </c:lineChart>
      <c:dateAx>
        <c:axId val="414124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128344"/>
        <c:crosses val="autoZero"/>
        <c:auto val="1"/>
        <c:lblOffset val="100"/>
        <c:baseTimeUnit val="years"/>
      </c:dateAx>
      <c:valAx>
        <c:axId val="414128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12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C0-48B0-B157-9728C0B5B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28736"/>
        <c:axId val="41412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C0-48B0-B157-9728C0B5B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28736"/>
        <c:axId val="414127560"/>
      </c:lineChart>
      <c:dateAx>
        <c:axId val="414128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127560"/>
        <c:crosses val="autoZero"/>
        <c:auto val="1"/>
        <c:lblOffset val="100"/>
        <c:baseTimeUnit val="years"/>
      </c:dateAx>
      <c:valAx>
        <c:axId val="41412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12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CB-4D9C-87DA-1057177F6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31480"/>
        <c:axId val="41412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CB-4D9C-87DA-1057177F6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31480"/>
        <c:axId val="414126384"/>
      </c:lineChart>
      <c:dateAx>
        <c:axId val="414131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126384"/>
        <c:crosses val="autoZero"/>
        <c:auto val="1"/>
        <c:lblOffset val="100"/>
        <c:baseTimeUnit val="years"/>
      </c:dateAx>
      <c:valAx>
        <c:axId val="41412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131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66-4395-82C8-46714C3E4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25208"/>
        <c:axId val="414129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66-4395-82C8-46714C3E4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25208"/>
        <c:axId val="414129128"/>
      </c:lineChart>
      <c:dateAx>
        <c:axId val="414125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129128"/>
        <c:crosses val="autoZero"/>
        <c:auto val="1"/>
        <c:lblOffset val="100"/>
        <c:baseTimeUnit val="years"/>
      </c:dateAx>
      <c:valAx>
        <c:axId val="414129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125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66-4932-8142-C0F70802C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24424"/>
        <c:axId val="414129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66-4932-8142-C0F70802C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24424"/>
        <c:axId val="414129912"/>
      </c:lineChart>
      <c:dateAx>
        <c:axId val="414124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129912"/>
        <c:crosses val="autoZero"/>
        <c:auto val="1"/>
        <c:lblOffset val="100"/>
        <c:baseTimeUnit val="years"/>
      </c:dateAx>
      <c:valAx>
        <c:axId val="414129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124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CE-49CE-B00E-2150E793C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35400"/>
        <c:axId val="41412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979.89</c:v>
                </c:pt>
                <c:pt idx="1">
                  <c:v>1051.43</c:v>
                </c:pt>
                <c:pt idx="2">
                  <c:v>982.29</c:v>
                </c:pt>
                <c:pt idx="3">
                  <c:v>713.28</c:v>
                </c:pt>
                <c:pt idx="4">
                  <c:v>673.08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CE-49CE-B00E-2150E793C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35400"/>
        <c:axId val="414129520"/>
      </c:lineChart>
      <c:dateAx>
        <c:axId val="414135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129520"/>
        <c:crosses val="autoZero"/>
        <c:auto val="1"/>
        <c:lblOffset val="100"/>
        <c:baseTimeUnit val="years"/>
      </c:dateAx>
      <c:valAx>
        <c:axId val="41412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135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63.89</c:v>
                </c:pt>
                <c:pt idx="1">
                  <c:v>64.28</c:v>
                </c:pt>
                <c:pt idx="2">
                  <c:v>64.64</c:v>
                </c:pt>
                <c:pt idx="3">
                  <c:v>61.86</c:v>
                </c:pt>
                <c:pt idx="4">
                  <c:v>63.84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76-4CAF-B978-912C90C5E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25600"/>
        <c:axId val="41412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41.34</c:v>
                </c:pt>
                <c:pt idx="1">
                  <c:v>40.06</c:v>
                </c:pt>
                <c:pt idx="2">
                  <c:v>41.25</c:v>
                </c:pt>
                <c:pt idx="3">
                  <c:v>40.75</c:v>
                </c:pt>
                <c:pt idx="4">
                  <c:v>42.44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76-4CAF-B978-912C90C5E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25600"/>
        <c:axId val="414127168"/>
      </c:lineChart>
      <c:dateAx>
        <c:axId val="4141256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127168"/>
        <c:crosses val="autoZero"/>
        <c:auto val="1"/>
        <c:lblOffset val="100"/>
        <c:baseTimeUnit val="years"/>
      </c:dateAx>
      <c:valAx>
        <c:axId val="41412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12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217.9</c:v>
                </c:pt>
                <c:pt idx="1">
                  <c:v>229.85</c:v>
                </c:pt>
                <c:pt idx="2">
                  <c:v>222.98</c:v>
                </c:pt>
                <c:pt idx="3">
                  <c:v>236.42</c:v>
                </c:pt>
                <c:pt idx="4">
                  <c:v>227.35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1A-42AF-91B9-A4C2D9593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38536"/>
        <c:axId val="41413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357.49</c:v>
                </c:pt>
                <c:pt idx="1">
                  <c:v>355.22</c:v>
                </c:pt>
                <c:pt idx="2">
                  <c:v>334.48</c:v>
                </c:pt>
                <c:pt idx="3">
                  <c:v>311.70999999999998</c:v>
                </c:pt>
                <c:pt idx="4">
                  <c:v>284.54000000000002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1A-42AF-91B9-A4C2D9593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38536"/>
        <c:axId val="414136184"/>
      </c:lineChart>
      <c:dateAx>
        <c:axId val="414138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136184"/>
        <c:crosses val="autoZero"/>
        <c:auto val="1"/>
        <c:lblOffset val="100"/>
        <c:baseTimeUnit val="years"/>
      </c:dateAx>
      <c:valAx>
        <c:axId val="41413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138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89" sqref="A8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徳島県　つるぎ町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8697</v>
      </c>
      <c r="AM8" s="69"/>
      <c r="AN8" s="69"/>
      <c r="AO8" s="69"/>
      <c r="AP8" s="69"/>
      <c r="AQ8" s="69"/>
      <c r="AR8" s="69"/>
      <c r="AS8" s="69"/>
      <c r="AT8" s="68">
        <f>データ!T6</f>
        <v>194.84</v>
      </c>
      <c r="AU8" s="68"/>
      <c r="AV8" s="68"/>
      <c r="AW8" s="68"/>
      <c r="AX8" s="68"/>
      <c r="AY8" s="68"/>
      <c r="AZ8" s="68"/>
      <c r="BA8" s="68"/>
      <c r="BB8" s="68">
        <f>データ!U6</f>
        <v>44.64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5.45</v>
      </c>
      <c r="Q10" s="68"/>
      <c r="R10" s="68"/>
      <c r="S10" s="68"/>
      <c r="T10" s="68"/>
      <c r="U10" s="68"/>
      <c r="V10" s="68"/>
      <c r="W10" s="68">
        <f>データ!Q6</f>
        <v>93.35</v>
      </c>
      <c r="X10" s="68"/>
      <c r="Y10" s="68"/>
      <c r="Z10" s="68"/>
      <c r="AA10" s="68"/>
      <c r="AB10" s="68"/>
      <c r="AC10" s="68"/>
      <c r="AD10" s="69">
        <f>データ!R6</f>
        <v>2860</v>
      </c>
      <c r="AE10" s="69"/>
      <c r="AF10" s="69"/>
      <c r="AG10" s="69"/>
      <c r="AH10" s="69"/>
      <c r="AI10" s="69"/>
      <c r="AJ10" s="69"/>
      <c r="AK10" s="2"/>
      <c r="AL10" s="69">
        <f>データ!V6</f>
        <v>470</v>
      </c>
      <c r="AM10" s="69"/>
      <c r="AN10" s="69"/>
      <c r="AO10" s="69"/>
      <c r="AP10" s="69"/>
      <c r="AQ10" s="69"/>
      <c r="AR10" s="69"/>
      <c r="AS10" s="69"/>
      <c r="AT10" s="68">
        <f>データ!W6</f>
        <v>0.48</v>
      </c>
      <c r="AU10" s="68"/>
      <c r="AV10" s="68"/>
      <c r="AW10" s="68"/>
      <c r="AX10" s="68"/>
      <c r="AY10" s="68"/>
      <c r="AZ10" s="68"/>
      <c r="BA10" s="68"/>
      <c r="BB10" s="68">
        <f>データ!X6</f>
        <v>979.17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44</v>
      </c>
      <c r="O86" s="26" t="str">
        <f>データ!EO6</f>
        <v>【0.02】</v>
      </c>
    </row>
  </sheetData>
  <sheetProtection algorithmName="SHA-512" hashValue="FFeH2+kqBhr2ZQQRsSKFmY10NCh8n2B95ozCTS8jbK3hcp+83l1/BIhYNAER+X/JlvXhu54Ii/NjzhLO0EP1XA==" saltValue="WVuRCeW3OHmOk/2gMlGju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364681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徳島県　つるぎ町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5.45</v>
      </c>
      <c r="Q6" s="34">
        <f t="shared" si="3"/>
        <v>93.35</v>
      </c>
      <c r="R6" s="34">
        <f t="shared" si="3"/>
        <v>2860</v>
      </c>
      <c r="S6" s="34">
        <f t="shared" si="3"/>
        <v>8697</v>
      </c>
      <c r="T6" s="34">
        <f t="shared" si="3"/>
        <v>194.84</v>
      </c>
      <c r="U6" s="34">
        <f t="shared" si="3"/>
        <v>44.64</v>
      </c>
      <c r="V6" s="34">
        <f t="shared" si="3"/>
        <v>470</v>
      </c>
      <c r="W6" s="34">
        <f t="shared" si="3"/>
        <v>0.48</v>
      </c>
      <c r="X6" s="34">
        <f t="shared" si="3"/>
        <v>979.17</v>
      </c>
      <c r="Y6" s="35">
        <f>IF(Y7="",NA(),Y7)</f>
        <v>99.9</v>
      </c>
      <c r="Z6" s="35">
        <f t="shared" ref="Z6:AH6" si="4">IF(Z7="",NA(),Z7)</f>
        <v>99.56</v>
      </c>
      <c r="AA6" s="35">
        <f t="shared" si="4"/>
        <v>100.78</v>
      </c>
      <c r="AB6" s="35">
        <f t="shared" si="4"/>
        <v>97.35</v>
      </c>
      <c r="AC6" s="35">
        <f t="shared" si="4"/>
        <v>99.1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979.89</v>
      </c>
      <c r="BL6" s="35">
        <f t="shared" si="7"/>
        <v>1051.43</v>
      </c>
      <c r="BM6" s="35">
        <f t="shared" si="7"/>
        <v>982.29</v>
      </c>
      <c r="BN6" s="35">
        <f t="shared" si="7"/>
        <v>713.28</v>
      </c>
      <c r="BO6" s="35">
        <f t="shared" si="7"/>
        <v>673.08</v>
      </c>
      <c r="BP6" s="34" t="str">
        <f>IF(BP7="","",IF(BP7="-","【-】","【"&amp;SUBSTITUTE(TEXT(BP7,"#,##0.00"),"-","△")&amp;"】"))</f>
        <v>【765.47】</v>
      </c>
      <c r="BQ6" s="35">
        <f>IF(BQ7="",NA(),BQ7)</f>
        <v>63.89</v>
      </c>
      <c r="BR6" s="35">
        <f t="shared" ref="BR6:BZ6" si="8">IF(BR7="",NA(),BR7)</f>
        <v>64.28</v>
      </c>
      <c r="BS6" s="35">
        <f t="shared" si="8"/>
        <v>64.64</v>
      </c>
      <c r="BT6" s="35">
        <f t="shared" si="8"/>
        <v>61.86</v>
      </c>
      <c r="BU6" s="35">
        <f t="shared" si="8"/>
        <v>63.84</v>
      </c>
      <c r="BV6" s="35">
        <f t="shared" si="8"/>
        <v>41.34</v>
      </c>
      <c r="BW6" s="35">
        <f t="shared" si="8"/>
        <v>40.06</v>
      </c>
      <c r="BX6" s="35">
        <f t="shared" si="8"/>
        <v>41.25</v>
      </c>
      <c r="BY6" s="35">
        <f t="shared" si="8"/>
        <v>40.75</v>
      </c>
      <c r="BZ6" s="35">
        <f t="shared" si="8"/>
        <v>42.44</v>
      </c>
      <c r="CA6" s="34" t="str">
        <f>IF(CA7="","",IF(CA7="-","【-】","【"&amp;SUBSTITUTE(TEXT(CA7,"#,##0.00"),"-","△")&amp;"】"))</f>
        <v>【59.59】</v>
      </c>
      <c r="CB6" s="35">
        <f>IF(CB7="",NA(),CB7)</f>
        <v>217.9</v>
      </c>
      <c r="CC6" s="35">
        <f t="shared" ref="CC6:CK6" si="9">IF(CC7="",NA(),CC7)</f>
        <v>229.85</v>
      </c>
      <c r="CD6" s="35">
        <f t="shared" si="9"/>
        <v>222.98</v>
      </c>
      <c r="CE6" s="35">
        <f t="shared" si="9"/>
        <v>236.42</v>
      </c>
      <c r="CF6" s="35">
        <f t="shared" si="9"/>
        <v>227.35</v>
      </c>
      <c r="CG6" s="35">
        <f t="shared" si="9"/>
        <v>357.49</v>
      </c>
      <c r="CH6" s="35">
        <f t="shared" si="9"/>
        <v>355.22</v>
      </c>
      <c r="CI6" s="35">
        <f t="shared" si="9"/>
        <v>334.48</v>
      </c>
      <c r="CJ6" s="35">
        <f t="shared" si="9"/>
        <v>311.70999999999998</v>
      </c>
      <c r="CK6" s="35">
        <f t="shared" si="9"/>
        <v>284.54000000000002</v>
      </c>
      <c r="CL6" s="34" t="str">
        <f>IF(CL7="","",IF(CL7="-","【-】","【"&amp;SUBSTITUTE(TEXT(CL7,"#,##0.00"),"-","△")&amp;"】"))</f>
        <v>【257.86】</v>
      </c>
      <c r="CM6" s="35">
        <f>IF(CM7="",NA(),CM7)</f>
        <v>57.92</v>
      </c>
      <c r="CN6" s="35">
        <f t="shared" ref="CN6:CV6" si="10">IF(CN7="",NA(),CN7)</f>
        <v>57.92</v>
      </c>
      <c r="CO6" s="35">
        <f t="shared" si="10"/>
        <v>56.56</v>
      </c>
      <c r="CP6" s="35">
        <f t="shared" si="10"/>
        <v>53.39</v>
      </c>
      <c r="CQ6" s="35">
        <f t="shared" si="10"/>
        <v>54.75</v>
      </c>
      <c r="CR6" s="35">
        <f t="shared" si="10"/>
        <v>44.69</v>
      </c>
      <c r="CS6" s="35">
        <f t="shared" si="10"/>
        <v>42.84</v>
      </c>
      <c r="CT6" s="35">
        <f t="shared" si="10"/>
        <v>40.93</v>
      </c>
      <c r="CU6" s="35">
        <f t="shared" si="10"/>
        <v>43.38</v>
      </c>
      <c r="CV6" s="35">
        <f t="shared" si="10"/>
        <v>42.33</v>
      </c>
      <c r="CW6" s="34" t="str">
        <f>IF(CW7="","",IF(CW7="-","【-】","【"&amp;SUBSTITUTE(TEXT(CW7,"#,##0.00"),"-","△")&amp;"】"))</f>
        <v>【51.30】</v>
      </c>
      <c r="CX6" s="35">
        <f>IF(CX7="",NA(),CX7)</f>
        <v>99.44</v>
      </c>
      <c r="CY6" s="35">
        <f t="shared" ref="CY6:DG6" si="11">IF(CY7="",NA(),CY7)</f>
        <v>93.99</v>
      </c>
      <c r="CZ6" s="35">
        <f t="shared" si="11"/>
        <v>94.31</v>
      </c>
      <c r="DA6" s="35">
        <f t="shared" si="11"/>
        <v>94</v>
      </c>
      <c r="DB6" s="35">
        <f t="shared" si="11"/>
        <v>94.26</v>
      </c>
      <c r="DC6" s="35">
        <f t="shared" si="11"/>
        <v>69.67</v>
      </c>
      <c r="DD6" s="35">
        <f t="shared" si="11"/>
        <v>66.3</v>
      </c>
      <c r="DE6" s="35">
        <f t="shared" si="11"/>
        <v>62.73</v>
      </c>
      <c r="DF6" s="35">
        <f t="shared" si="11"/>
        <v>62.02</v>
      </c>
      <c r="DG6" s="35">
        <f t="shared" si="11"/>
        <v>62.5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0.03</v>
      </c>
      <c r="EL6" s="34">
        <f t="shared" si="14"/>
        <v>0</v>
      </c>
      <c r="EM6" s="35">
        <f t="shared" si="14"/>
        <v>0.04</v>
      </c>
      <c r="EN6" s="34">
        <f t="shared" si="14"/>
        <v>0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364681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5.45</v>
      </c>
      <c r="Q7" s="38">
        <v>93.35</v>
      </c>
      <c r="R7" s="38">
        <v>2860</v>
      </c>
      <c r="S7" s="38">
        <v>8697</v>
      </c>
      <c r="T7" s="38">
        <v>194.84</v>
      </c>
      <c r="U7" s="38">
        <v>44.64</v>
      </c>
      <c r="V7" s="38">
        <v>470</v>
      </c>
      <c r="W7" s="38">
        <v>0.48</v>
      </c>
      <c r="X7" s="38">
        <v>979.17</v>
      </c>
      <c r="Y7" s="38">
        <v>99.9</v>
      </c>
      <c r="Z7" s="38">
        <v>99.56</v>
      </c>
      <c r="AA7" s="38">
        <v>100.78</v>
      </c>
      <c r="AB7" s="38">
        <v>97.35</v>
      </c>
      <c r="AC7" s="38">
        <v>99.1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979.89</v>
      </c>
      <c r="BL7" s="38">
        <v>1051.43</v>
      </c>
      <c r="BM7" s="38">
        <v>982.29</v>
      </c>
      <c r="BN7" s="38">
        <v>713.28</v>
      </c>
      <c r="BO7" s="38">
        <v>673.08</v>
      </c>
      <c r="BP7" s="38">
        <v>765.47</v>
      </c>
      <c r="BQ7" s="38">
        <v>63.89</v>
      </c>
      <c r="BR7" s="38">
        <v>64.28</v>
      </c>
      <c r="BS7" s="38">
        <v>64.64</v>
      </c>
      <c r="BT7" s="38">
        <v>61.86</v>
      </c>
      <c r="BU7" s="38">
        <v>63.84</v>
      </c>
      <c r="BV7" s="38">
        <v>41.34</v>
      </c>
      <c r="BW7" s="38">
        <v>40.06</v>
      </c>
      <c r="BX7" s="38">
        <v>41.25</v>
      </c>
      <c r="BY7" s="38">
        <v>40.75</v>
      </c>
      <c r="BZ7" s="38">
        <v>42.44</v>
      </c>
      <c r="CA7" s="38">
        <v>59.59</v>
      </c>
      <c r="CB7" s="38">
        <v>217.9</v>
      </c>
      <c r="CC7" s="38">
        <v>229.85</v>
      </c>
      <c r="CD7" s="38">
        <v>222.98</v>
      </c>
      <c r="CE7" s="38">
        <v>236.42</v>
      </c>
      <c r="CF7" s="38">
        <v>227.35</v>
      </c>
      <c r="CG7" s="38">
        <v>357.49</v>
      </c>
      <c r="CH7" s="38">
        <v>355.22</v>
      </c>
      <c r="CI7" s="38">
        <v>334.48</v>
      </c>
      <c r="CJ7" s="38">
        <v>311.70999999999998</v>
      </c>
      <c r="CK7" s="38">
        <v>284.54000000000002</v>
      </c>
      <c r="CL7" s="38">
        <v>257.86</v>
      </c>
      <c r="CM7" s="38">
        <v>57.92</v>
      </c>
      <c r="CN7" s="38">
        <v>57.92</v>
      </c>
      <c r="CO7" s="38">
        <v>56.56</v>
      </c>
      <c r="CP7" s="38">
        <v>53.39</v>
      </c>
      <c r="CQ7" s="38">
        <v>54.75</v>
      </c>
      <c r="CR7" s="38">
        <v>44.69</v>
      </c>
      <c r="CS7" s="38">
        <v>42.84</v>
      </c>
      <c r="CT7" s="38">
        <v>40.93</v>
      </c>
      <c r="CU7" s="38">
        <v>43.38</v>
      </c>
      <c r="CV7" s="38">
        <v>42.33</v>
      </c>
      <c r="CW7" s="38">
        <v>51.3</v>
      </c>
      <c r="CX7" s="38">
        <v>99.44</v>
      </c>
      <c r="CY7" s="38">
        <v>93.99</v>
      </c>
      <c r="CZ7" s="38">
        <v>94.31</v>
      </c>
      <c r="DA7" s="38">
        <v>94</v>
      </c>
      <c r="DB7" s="38">
        <v>94.26</v>
      </c>
      <c r="DC7" s="38">
        <v>69.67</v>
      </c>
      <c r="DD7" s="38">
        <v>66.3</v>
      </c>
      <c r="DE7" s="38">
        <v>62.73</v>
      </c>
      <c r="DF7" s="38">
        <v>62.02</v>
      </c>
      <c r="DG7" s="38">
        <v>62.5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0.03</v>
      </c>
      <c r="EL7" s="38">
        <v>0</v>
      </c>
      <c r="EM7" s="38">
        <v>0.04</v>
      </c>
      <c r="EN7" s="38">
        <v>0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竹岡 俊次</cp:lastModifiedBy>
  <dcterms:created xsi:type="dcterms:W3CDTF">2020-12-04T03:07:46Z</dcterms:created>
  <dcterms:modified xsi:type="dcterms:W3CDTF">2021-01-14T00:02:48Z</dcterms:modified>
  <cp:category/>
</cp:coreProperties>
</file>