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4"/>
  <workbookPr/>
  <mc:AlternateContent xmlns:mc="http://schemas.openxmlformats.org/markup-compatibility/2006">
    <mc:Choice Requires="x15">
      <x15ac:absPath xmlns:x15ac="http://schemas.microsoft.com/office/spreadsheetml/2010/11/ac" url="G:\経営比較分析表等(海陽町)\"/>
    </mc:Choice>
  </mc:AlternateContent>
  <xr:revisionPtr revIDLastSave="0" documentId="13_ncr:1_{5DFAB41F-63B8-4B69-9A92-1B6157D27BCF}" xr6:coauthVersionLast="36" xr6:coauthVersionMax="36" xr10:uidLastSave="{00000000-0000-0000-0000-000000000000}"/>
  <workbookProtection workbookAlgorithmName="SHA-512" workbookHashValue="RUrnQ9MMrqijqxrfBejvUaJRYLq4udcM4q9/b45c2E2VYRoTN4JP5riT0U4U8Og4YTMp+ovJWKOiU2Dv7CYUNQ==" workbookSaltValue="Buw+vu6dG1OJi7eJuyoxs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T10" i="4"/>
  <c r="AD10" i="4"/>
  <c r="I10" i="4"/>
  <c r="P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<sst xmlns="http://schemas.openxmlformats.org/spreadsheetml/2006/main" count="236" uniqueCount="121">
  <si>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</si>
  <si>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</si>
  <si>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</si>
  <si>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</si>
  <si>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</si>
  <si>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</si>
  <si>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</si>
  <si>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</si>
  <si>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</si>
  <si>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</si>
  <si>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</si>
  <si>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</si>
  <si>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</si>
  <si>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</si>
  <si>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</si>
  <si>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</si>
  <si>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</si>
  <si>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</si>
  <si>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</si>
  <si>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</si>
  <si>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</si>
  <si>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</si>
  <si>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</si>
  <si>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</si>
  <si>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</si>
  <si>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</si>
  <si>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</si>
  <si>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</si>
  <si>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</si>
  <si>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</si>
  <si>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</si>
  <si>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</si>
  <si>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</si>
  <si>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</si>
  <si>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</si>
  <si>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</si>
  <si>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</si>
  <si>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</si>
  <si>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</si>
  <si>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</si>
  <si>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</si>
  <si>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</si>
  <si>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</si>
  <si>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</si>
  <si>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</si>
  <si>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</si>
  <si>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</si>
  <si>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</si>
  <si>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</si>
  <si>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</si>
  <si>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</si>
  <si>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</si>
  <si>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</si>
  <si>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</si>
  <si>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</si>
  <si>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</si>
  <si>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</si>
  <si>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</si>
  <si>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</si>
  <si>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</si>
  <si>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</si>
  <si>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</si>
  <si>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</si>
  <si>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</si>
  <si>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</si>
  <si>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</si>
  <si>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</si>
  <si>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</si>
  <si>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</si>
  <si>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</si>
  <si>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</si>
  <si>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</si>
  <si>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</si>
  <si>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</si>
  <si>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</si>
  <si>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</si>
  <si>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</si>
  <si>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</si>
  <si>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</si>
  <si>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</si>
  <si>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</si>
  <si>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</si>
  <si>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</si>
  <si>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</si>
  <si>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</si>
  <si>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</si>
  <si>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</si>
  <si>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</si>
  <si>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</si>
  <si>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</si>
  <si>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</si>
  <si>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</si>
  <si>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</si>
  <si>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</si>
  <si>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</si>
  <si>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</si>
  <si>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</si>
  <si>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</si>
  <si>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</si>
  <si>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</si>
  <si>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</si>
  <si>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</si>
  <si>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</si>
  <si>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</si>
  <si>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</si>
  <si>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</si>
  <si>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</si>
  <si>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</si>
  <si>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</si>
  <si>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</si>
  <si>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</si>
  <si>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</si>
  <si>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</si>
  <si>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</si>
  <si>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</si>
  <si>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</si>
  <si>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</si>
  <si>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</si>
  <si>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管路の更新には至っていないが、機械設備等で対応年数経過による少額の修繕・更新が発生し、随時対応している。
　また新たに創設された農村整備事業なども活用していき、中長期的な修繕計画を立て計画的な整備を進める必要がある。</t>
    <rPh sb="20" eb="21">
      <t>トウ</t>
    </rPh>
    <rPh sb="57" eb="58">
      <t>アラ</t>
    </rPh>
    <rPh sb="60" eb="62">
      <t>ソウセツ</t>
    </rPh>
    <rPh sb="65" eb="67">
      <t>ノウソン</t>
    </rPh>
    <rPh sb="67" eb="69">
      <t>セイビ</t>
    </rPh>
    <rPh sb="69" eb="71">
      <t>ジギョウ</t>
    </rPh>
    <rPh sb="74" eb="76">
      <t>カツヨウ</t>
    </rPh>
    <rPh sb="81" eb="85">
      <t>チュウチョウキテキ</t>
    </rPh>
    <rPh sb="86" eb="88">
      <t>シュウゼン</t>
    </rPh>
    <rPh sb="88" eb="90">
      <t>ケイカク</t>
    </rPh>
    <rPh sb="91" eb="92">
      <t>タ</t>
    </rPh>
    <rPh sb="93" eb="96">
      <t>ケイカクテキ</t>
    </rPh>
    <rPh sb="97" eb="99">
      <t>セイビ</t>
    </rPh>
    <rPh sb="100" eb="101">
      <t>スス</t>
    </rPh>
    <rPh sb="103" eb="105">
      <t>ヒツヨウ</t>
    </rPh>
    <phoneticPr fontId="4"/>
  </si>
  <si>
    <t>最適整備構想を策定済みであるが、今後更新事業等を見据え、農村整備事業等を活用していき、費用の平均化を図るなど、計画的な経営に努める。</t>
    <rPh sb="0" eb="2">
      <t>サイテキ</t>
    </rPh>
    <rPh sb="2" eb="4">
      <t>セイビ</t>
    </rPh>
    <rPh sb="4" eb="6">
      <t>コウソウ</t>
    </rPh>
    <rPh sb="28" eb="30">
      <t>ノウソン</t>
    </rPh>
    <rPh sb="30" eb="32">
      <t>セイビ</t>
    </rPh>
    <rPh sb="32" eb="34">
      <t>ジギョウ</t>
    </rPh>
    <rPh sb="34" eb="35">
      <t>トウ</t>
    </rPh>
    <rPh sb="36" eb="38">
      <t>カツヨウ</t>
    </rPh>
    <phoneticPr fontId="4"/>
  </si>
  <si>
    <t>　町内で４処理区を有しており、平成８年から一部供用を開始している。経営については、一般会計からの繰入金に依存している状況である。
 工事は完了しており、今後加入者の増加が見込まれないため、経費の削減に努めていく。
　また、下水道の広域化の推進の中で、１処理区については下水道との統廃合により効率化と経費削減が見込まれるため、現在計画調整中である。</t>
    <rPh sb="111" eb="114">
      <t>ゲスイドウ</t>
    </rPh>
    <rPh sb="115" eb="118">
      <t>コウイキカ</t>
    </rPh>
    <rPh sb="119" eb="121">
      <t>スイシン</t>
    </rPh>
    <rPh sb="122" eb="123">
      <t>ナカ</t>
    </rPh>
    <rPh sb="126" eb="128">
      <t>ショリ</t>
    </rPh>
    <rPh sb="128" eb="129">
      <t>ク</t>
    </rPh>
    <rPh sb="134" eb="137">
      <t>ゲスイドウ</t>
    </rPh>
    <rPh sb="139" eb="142">
      <t>トウハイゴウ</t>
    </rPh>
    <rPh sb="145" eb="148">
      <t>コウリツカ</t>
    </rPh>
    <rPh sb="149" eb="151">
      <t>ケイヒ</t>
    </rPh>
    <rPh sb="151" eb="153">
      <t>サクゲン</t>
    </rPh>
    <rPh sb="154" eb="156">
      <t>ミコ</t>
    </rPh>
    <rPh sb="162" eb="164">
      <t>ゲンザイ</t>
    </rPh>
    <rPh sb="164" eb="166">
      <t>ケイカク</t>
    </rPh>
    <rPh sb="166" eb="169">
      <t>チョウセイチュウ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</si>
</sst>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FC-4DD4-A03D-B5DF66DEAF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5FC-4DD4-A03D-B5DF66DEAF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65.349999999999994</c:v>
                </c:pt>
                <c:pt idx="1">
                  <c:v>56.62</c:v>
                </c:pt>
                <c:pt idx="2">
                  <c:v>54.65</c:v>
                </c:pt>
                <c:pt idx="3">
                  <c:v>55.21</c:v>
                </c:pt>
                <c:pt idx="4">
                  <c:v>50.42</c:v>
                </c:pt>
              </c:numCache>
            </c:numRef>
          </c:val>
          <c:extLst>
            <c:ext xmlns:c16="http://schemas.microsoft.com/office/drawing/2014/chart" uri="{C3380CC4-5D6E-409C-BE32-E72D297353CC}">
              <c16:uniqueId val="{00000000-B069-4916-A8DD-CCEF4F05A38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069-4916-A8DD-CCEF4F05A38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81.13</c:v>
                </c:pt>
                <c:pt idx="1">
                  <c:v>80.62</c:v>
                </c:pt>
                <c:pt idx="2">
                  <c:v>80.37</c:v>
                </c:pt>
                <c:pt idx="3">
                  <c:v>82.09</c:v>
                </c:pt>
                <c:pt idx="4">
                  <c:v>81.680000000000007</c:v>
                </c:pt>
              </c:numCache>
            </c:numRef>
          </c:val>
          <c:extLst>
            <c:ext xmlns:c16="http://schemas.microsoft.com/office/drawing/2014/chart" uri="{C3380CC4-5D6E-409C-BE32-E72D297353CC}">
              <c16:uniqueId val="{00000000-965B-4607-968E-8212E23F63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65B-4607-968E-8212E23F63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101.55</c:v>
                </c:pt>
                <c:pt idx="1">
                  <c:v>103.11</c:v>
                </c:pt>
                <c:pt idx="2">
                  <c:v>104.93</c:v>
                </c:pt>
                <c:pt idx="3">
                  <c:v>106.92</c:v>
                </c:pt>
                <c:pt idx="4">
                  <c:v>107.47</c:v>
                </c:pt>
              </c:numCache>
            </c:numRef>
          </c:val>
          <c:extLst>
            <c:ext xmlns:c16="http://schemas.microsoft.com/office/drawing/2014/chart" uri="{C3380CC4-5D6E-409C-BE32-E72D297353CC}">
              <c16:uniqueId val="{00000000-6C03-4E0C-8E61-24A169297A8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03-4E0C-8E61-24A169297A8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36-485E-AADB-549D303B326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36-485E-AADB-549D303B326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B-42B7-848E-041399C993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B-42B7-848E-041399C993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22-4501-A9A4-8A591CDC10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22-4501-A9A4-8A591CDC10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E8-4672-B57A-2A77BE6556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E8-4672-B57A-2A77BE6556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17.2</c:v>
                </c:pt>
                <c:pt idx="1">
                  <c:v>0</c:v>
                </c:pt>
                <c:pt idx="2">
                  <c:v>0</c:v>
                </c:pt>
                <c:pt idx="3">
                  <c:v>0</c:v>
                </c:pt>
                <c:pt idx="4">
                  <c:v>0</c:v>
                </c:pt>
              </c:numCache>
            </c:numRef>
          </c:val>
          <c:extLst>
            <c:ext xmlns:c16="http://schemas.microsoft.com/office/drawing/2014/chart" uri="{C3380CC4-5D6E-409C-BE32-E72D297353CC}">
              <c16:uniqueId val="{00000000-D62F-4D74-BF97-E3A05C2E79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62F-4D74-BF97-E3A05C2E79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c:v>
                </c:pt>
                <c:pt idx="1">
                  <c:v>37.299999999999997</c:v>
                </c:pt>
                <c:pt idx="2">
                  <c:v>41.99</c:v>
                </c:pt>
                <c:pt idx="3">
                  <c:v>33.56</c:v>
                </c:pt>
                <c:pt idx="4">
                  <c:v>44.37</c:v>
                </c:pt>
              </c:numCache>
            </c:numRef>
          </c:val>
          <c:extLst>
            <c:ext xmlns:c16="http://schemas.microsoft.com/office/drawing/2014/chart" uri="{C3380CC4-5D6E-409C-BE32-E72D297353CC}">
              <c16:uniqueId val="{00000000-2077-4014-A765-92E5183217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077-4014-A765-92E5183217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238.01</c:v>
                </c:pt>
                <c:pt idx="1">
                  <c:v>282.69</c:v>
                </c:pt>
                <c:pt idx="2">
                  <c:v>249.94</c:v>
                </c:pt>
                <c:pt idx="3">
                  <c:v>308.89</c:v>
                </c:pt>
                <c:pt idx="4">
                  <c:v>269.13</c:v>
                </c:pt>
              </c:numCache>
            </c:numRef>
          </c:val>
          <c:extLst>
            <c:ext xmlns:c16="http://schemas.microsoft.com/office/drawing/2014/chart" uri="{C3380CC4-5D6E-409C-BE32-E72D297353CC}">
              <c16:uniqueId val="{00000000-F6B6-4F09-AFEC-EE270E6F712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F6B6-4F09-AFEC-EE270E6F712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徳島県　海陽町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9237</v>
      </c>
      <c r="AM8" s="69"/>
      <c r="AN8" s="69"/>
      <c r="AO8" s="69"/>
      <c r="AP8" s="69"/>
      <c r="AQ8" s="69"/>
      <c r="AR8" s="69"/>
      <c r="AS8" s="69"/>
      <c r="AT8" s="68">
        <f>データ!T6</f>
        <v>327.67</v>
      </c>
      <c r="AU8" s="68"/>
      <c r="AV8" s="68"/>
      <c r="AW8" s="68"/>
      <c r="AX8" s="68"/>
      <c r="AY8" s="68"/>
      <c r="AZ8" s="68"/>
      <c r="BA8" s="68"/>
      <c r="BB8" s="68">
        <f>データ!U6</f>
        <v>28.19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8.36</v>
      </c>
      <c r="Q10" s="68"/>
      <c r="R10" s="68"/>
      <c r="S10" s="68"/>
      <c r="T10" s="68"/>
      <c r="U10" s="68"/>
      <c r="V10" s="68"/>
      <c r="W10" s="68">
        <f>データ!Q6</f>
        <v>100</v>
      </c>
      <c r="X10" s="68"/>
      <c r="Y10" s="68"/>
      <c r="Z10" s="68"/>
      <c r="AA10" s="68"/>
      <c r="AB10" s="68"/>
      <c r="AC10" s="68"/>
      <c r="AD10" s="69">
        <f>データ!R6</f>
        <v>2640</v>
      </c>
      <c r="AE10" s="69"/>
      <c r="AF10" s="69"/>
      <c r="AG10" s="69"/>
      <c r="AH10" s="69"/>
      <c r="AI10" s="69"/>
      <c r="AJ10" s="69"/>
      <c r="AK10" s="2"/>
      <c r="AL10" s="69">
        <f>データ!V6</f>
        <v>764</v>
      </c>
      <c r="AM10" s="69"/>
      <c r="AN10" s="69"/>
      <c r="AO10" s="69"/>
      <c r="AP10" s="69"/>
      <c r="AQ10" s="69"/>
      <c r="AR10" s="69"/>
      <c r="AS10" s="69"/>
      <c r="AT10" s="68">
        <f>データ!W6</f>
        <v>0.75</v>
      </c>
      <c r="AU10" s="68"/>
      <c r="AV10" s="68"/>
      <c r="AW10" s="68"/>
      <c r="AX10" s="68"/>
      <c r="AY10" s="68"/>
      <c r="AZ10" s="68"/>
      <c r="BA10" s="68"/>
      <c r="BB10" s="68">
        <f>データ!X6</f>
        <v>1018.67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g1ro82hr9+Igicex5tWruXTGMc4c3ElDMCgl+Sh4aEWDMNT5ceXwOeMaaKBBLa1QFjHmnAD44DrYJ/ZQsadsmg==" saltValue="xzTFrodNqzH+a8R1V/b2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363880</v>
      </c>
      <c r="D6" s="33">
        <f t="shared" si="3"/>
        <v>47</v>
      </c>
      <c r="E6" s="33">
        <f t="shared" si="3"/>
        <v>17</v>
      </c>
      <c r="F6" s="33">
        <f t="shared" si="3"/>
        <v>5</v>
      </c>
      <c r="G6" s="33">
        <f t="shared" si="3"/>
        <v>0</v>
      </c>
      <c r="H6" s="33" t="str">
        <f t="shared" si="3"/>
        <v>徳島県　海陽町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8.36</v>
      </c>
      <c r="Q6" s="34">
        <f t="shared" si="3"/>
        <v>100</v>
      </c>
      <c r="R6" s="34">
        <f t="shared" si="3"/>
        <v>2640</v>
      </c>
      <c r="S6" s="34">
        <f t="shared" si="3"/>
        <v>9237</v>
      </c>
      <c r="T6" s="34">
        <f t="shared" si="3"/>
        <v>327.67</v>
      </c>
      <c r="U6" s="34">
        <f t="shared" si="3"/>
        <v>28.19</v>
      </c>
      <c r="V6" s="34">
        <f t="shared" si="3"/>
        <v>764</v>
      </c>
      <c r="W6" s="34">
        <f t="shared" si="3"/>
        <v>0.75</v>
      </c>
      <c r="X6" s="34">
        <f t="shared" si="3"/>
        <v>1018.67</v>
      </c>
      <c r="Y6" s="35">
        <f>IF(Y7="",NA(),Y7)</f>
        <v>101.55</v>
      </c>
      <c r="Z6" s="35">
        <f t="shared" ref="Z6:AH6" si="4">IF(Z7="",NA(),Z7)</f>
        <v>103.11</v>
      </c>
      <c r="AA6" s="35">
        <f t="shared" si="4"/>
        <v>104.93</v>
      </c>
      <c r="AB6" s="35">
        <f t="shared" si="4"/>
        <v>106.92</v>
      </c>
      <c r="AC6" s="35">
        <f t="shared" si="4"/>
        <v>107.47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44</v>
      </c>
      <c r="BR6" s="35">
        <f t="shared" ref="BR6:BZ6" si="8">IF(BR7="",NA(),BR7)</f>
        <v>37.299999999999997</v>
      </c>
      <c r="BS6" s="35">
        <f t="shared" si="8"/>
        <v>41.99</v>
      </c>
      <c r="BT6" s="35">
        <f t="shared" si="8"/>
        <v>33.56</v>
      </c>
      <c r="BU6" s="35">
        <f t="shared" si="8"/>
        <v>44.37</v>
      </c>
      <c r="BV6" s="35">
        <f t="shared" si="8"/>
        <v>52.19</v>
      </c>
      <c r="BW6" s="35">
        <f t="shared" si="8"/>
        <v>55.32</v>
      </c>
      <c r="BX6" s="35">
        <f t="shared" si="8"/>
        <v>59.8</v>
      </c>
      <c r="BY6" s="35">
        <f t="shared" si="8"/>
        <v>57.77</v>
      </c>
      <c r="BZ6" s="35">
        <f t="shared" si="8"/>
        <v>57.31</v>
      </c>
      <c r="CA6" s="34" t="str">
        <f>IF(CA7="","",IF(CA7="-","【-】","【"&amp;SUBSTITUTE(TEXT(CA7,"#,##0.00"),"-","△")&amp;"】"))</f>
        <v>【59.59】</v>
      </c>
      <c r="CB6" s="35">
        <f>IF(CB7="",NA(),CB7)</f>
        <v>238.01</v>
      </c>
      <c r="CC6" s="35">
        <f t="shared" ref="CC6:CK6" si="9">IF(CC7="",NA(),CC7)</f>
        <v>282.69</v>
      </c>
      <c r="CD6" s="35">
        <f t="shared" si="9"/>
        <v>249.94</v>
      </c>
      <c r="CE6" s="35">
        <f t="shared" si="9"/>
        <v>308.89</v>
      </c>
      <c r="CF6" s="35">
        <f t="shared" si="9"/>
        <v>269.13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65.349999999999994</v>
      </c>
      <c r="CN6" s="35">
        <f t="shared" ref="CN6:CV6" si="10">IF(CN7="",NA(),CN7)</f>
        <v>56.62</v>
      </c>
      <c r="CO6" s="35">
        <f t="shared" si="10"/>
        <v>54.65</v>
      </c>
      <c r="CP6" s="35">
        <f t="shared" si="10"/>
        <v>55.21</v>
      </c>
      <c r="CQ6" s="35">
        <f t="shared" si="10"/>
        <v>50.42</v>
      </c>
      <c r="CR6" s="35">
        <f t="shared" si="10"/>
        <v>52.31</v>
      </c>
      <c r="CS6" s="35">
        <f t="shared" si="10"/>
        <v>60.65</v>
      </c>
      <c r="CT6" s="35">
        <f t="shared" si="10"/>
        <v>51.75</v>
      </c>
      <c r="CU6" s="35">
        <f t="shared" si="10"/>
        <v>50.68</v>
      </c>
      <c r="CV6" s="35">
        <f t="shared" si="10"/>
        <v>50.14</v>
      </c>
      <c r="CW6" s="34" t="str">
        <f>IF(CW7="","",IF(CW7="-","【-】","【"&amp;SUBSTITUTE(TEXT(CW7,"#,##0.00"),"-","△")&amp;"】"))</f>
        <v>【51.30】</v>
      </c>
      <c r="CX6" s="35">
        <f>IF(CX7="",NA(),CX7)</f>
        <v>81.13</v>
      </c>
      <c r="CY6" s="35">
        <f t="shared" ref="CY6:DG6" si="11">IF(CY7="",NA(),CY7)</f>
        <v>80.62</v>
      </c>
      <c r="CZ6" s="35">
        <f t="shared" si="11"/>
        <v>80.37</v>
      </c>
      <c r="DA6" s="35">
        <f t="shared" si="11"/>
        <v>82.09</v>
      </c>
      <c r="DB6" s="35">
        <f t="shared" si="11"/>
        <v>81.680000000000007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363880</v>
      </c>
      <c r="D7" s="37">
        <v>47</v>
      </c>
      <c r="E7" s="37">
        <v>17</v>
      </c>
      <c r="F7" s="37">
        <v>5</v>
      </c>
      <c r="G7" s="37">
        <v>0</v>
      </c>
      <c r="H7" s="37" t="s">
        <v>98</v>
      </c>
      <c r="I7" s="37" t="s">
        <v>99</v>
      </c>
      <c r="J7" s="37" t="s">
        <v>100</v>
      </c>
      <c r="K7" s="37" t="s">
        <v>101</v>
      </c>
      <c r="L7" s="37" t="s">
        <v>102</v>
      </c>
      <c r="M7" s="37" t="s">
        <v>103</v>
      </c>
      <c r="N7" s="38" t="s">
        <v>104</v>
      </c>
      <c r="O7" s="38" t="s">
        <v>105</v>
      </c>
      <c r="P7" s="38">
        <v>8.36</v>
      </c>
      <c r="Q7" s="38">
        <v>100</v>
      </c>
      <c r="R7" s="38">
        <v>2640</v>
      </c>
      <c r="S7" s="38">
        <v>9237</v>
      </c>
      <c r="T7" s="38">
        <v>327.67</v>
      </c>
      <c r="U7" s="38">
        <v>28.19</v>
      </c>
      <c r="V7" s="38">
        <v>764</v>
      </c>
      <c r="W7" s="38">
        <v>0.75</v>
      </c>
      <c r="X7" s="38">
        <v>1018.67</v>
      </c>
      <c r="Y7" s="38">
        <v>101.55</v>
      </c>
      <c r="Z7" s="38">
        <v>103.11</v>
      </c>
      <c r="AA7" s="38">
        <v>104.93</v>
      </c>
      <c r="AB7" s="38">
        <v>106.92</v>
      </c>
      <c r="AC7" s="38">
        <v>107.47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v>
      </c>
      <c r="BG7" s="38">
        <v>0</v>
      </c>
      <c r="BH7" s="38">
        <v>0</v>
      </c>
      <c r="BI7" s="38">
        <v>0</v>
      </c>
      <c r="BJ7" s="38">
        <v>0</v>
      </c>
      <c r="BK7" s="38">
        <v>1081.8</v>
      </c>
      <c r="BL7" s="38">
        <v>974.93</v>
      </c>
      <c r="BM7" s="38">
        <v>855.8</v>
      </c>
      <c r="BN7" s="38">
        <v>789.46</v>
      </c>
      <c r="BO7" s="38">
        <v>826.83</v>
      </c>
      <c r="BP7" s="38">
        <v>765.47</v>
      </c>
      <c r="BQ7" s="38">
        <v>44</v>
      </c>
      <c r="BR7" s="38">
        <v>37.299999999999997</v>
      </c>
      <c r="BS7" s="38">
        <v>41.99</v>
      </c>
      <c r="BT7" s="38">
        <v>33.56</v>
      </c>
      <c r="BU7" s="38">
        <v>44.37</v>
      </c>
      <c r="BV7" s="38">
        <v>52.19</v>
      </c>
      <c r="BW7" s="38">
        <v>55.32</v>
      </c>
      <c r="BX7" s="38">
        <v>59.8</v>
      </c>
      <c r="BY7" s="38">
        <v>57.77</v>
      </c>
      <c r="BZ7" s="38">
        <v>57.31</v>
      </c>
      <c r="CA7" s="38">
        <v>59.59</v>
      </c>
      <c r="CB7" s="38">
        <v>238.01</v>
      </c>
      <c r="CC7" s="38">
        <v>282.69</v>
      </c>
      <c r="CD7" s="38">
        <v>249.94</v>
      </c>
      <c r="CE7" s="38">
        <v>308.89</v>
      </c>
      <c r="CF7" s="38">
        <v>269.13</v>
      </c>
      <c r="CG7" s="38">
        <v>296.14</v>
      </c>
      <c r="CH7" s="38">
        <v>283.17</v>
      </c>
      <c r="CI7" s="38">
        <v>263.76</v>
      </c>
      <c r="CJ7" s="38">
        <v>274.35000000000002</v>
      </c>
      <c r="CK7" s="38">
        <v>273.52</v>
      </c>
      <c r="CL7" s="38">
        <v>257.86</v>
      </c>
      <c r="CM7" s="38">
        <v>65.349999999999994</v>
      </c>
      <c r="CN7" s="38">
        <v>56.62</v>
      </c>
      <c r="CO7" s="38">
        <v>54.65</v>
      </c>
      <c r="CP7" s="38">
        <v>55.21</v>
      </c>
      <c r="CQ7" s="38">
        <v>50.42</v>
      </c>
      <c r="CR7" s="38">
        <v>52.31</v>
      </c>
      <c r="CS7" s="38">
        <v>60.65</v>
      </c>
      <c r="CT7" s="38">
        <v>51.75</v>
      </c>
      <c r="CU7" s="38">
        <v>50.68</v>
      </c>
      <c r="CV7" s="38">
        <v>50.14</v>
      </c>
      <c r="CW7" s="38">
        <v>51.3</v>
      </c>
      <c r="CX7" s="38">
        <v>81.13</v>
      </c>
      <c r="CY7" s="38">
        <v>80.62</v>
      </c>
      <c r="CZ7" s="38">
        <v>80.37</v>
      </c>
      <c r="DA7" s="38">
        <v>82.09</v>
      </c>
      <c r="DB7" s="38">
        <v>81.680000000000007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nec01</cp:lastModifiedBy>
  <cp:lastPrinted>2021-02-03T05:08:56Z</cp:lastPrinted>
  <dcterms:created xsi:type="dcterms:W3CDTF">2020-12-04T03:07:42Z</dcterms:created>
  <dcterms:modified xsi:type="dcterms:W3CDTF">2021-02-03T07:26:05Z</dcterms:modified>
  <cp:category/>
</cp:coreProperties>
</file>