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LJ906\Documents\調査関係\Ｒ２年度\Fw 那賀町【２／２(火)〆切】公営企業に係る経営比較分析表（令和元年度決算）の分析等について（依頼）\"/>
    </mc:Choice>
  </mc:AlternateContent>
  <workbookProtection workbookAlgorithmName="SHA-512" workbookHashValue="PwbMvu7Dv5Ms0/k+YWvrJyw1CXUf/sbDTQLloTi0G4pZXateAQZQdFqY7BfEuE2MS0W8P6i6wOggNCTwASP32w==" workbookSaltValue="3HbBAdZ5sViCd7cnpV4/7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<sst xmlns="http://schemas.openxmlformats.org/spreadsheetml/2006/main" count="236" uniqueCount="120">
  <si>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</si>
  <si>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</si>
  <si>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</si>
  <si>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</si>
  <si>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</si>
  <si>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</si>
  <si>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</si>
  <si>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</si>
  <si>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</si>
  <si>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</si>
  <si>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</si>
  <si>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</si>
  <si>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</si>
  <si>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</si>
  <si>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</si>
  <si>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</si>
  <si>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</si>
  <si>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</si>
  <si>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</si>
  <si>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</si>
  <si>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</si>
  <si>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</si>
  <si>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</si>
  <si>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</si>
  <si>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</si>
  <si>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</si>
  <si>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</si>
  <si>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</si>
  <si>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</si>
  <si>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</si>
  <si>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</si>
  <si>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</si>
  <si>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</si>
  <si>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</si>
  <si>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</si>
  <si>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</si>
  <si>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</si>
  <si>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</si>
  <si>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</si>
  <si>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</si>
  <si>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</si>
  <si>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</si>
  <si>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</si>
  <si>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</si>
  <si>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</si>
  <si>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</si>
  <si>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</si>
  <si>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</si>
  <si>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</si>
  <si>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</si>
  <si>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</si>
  <si>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</si>
  <si>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</si>
  <si>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</si>
  <si>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</si>
  <si>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</si>
  <si>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</si>
  <si>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</si>
  <si>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</si>
  <si>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</si>
  <si>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</si>
  <si>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</si>
  <si>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</si>
  <si>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</si>
  <si>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</si>
  <si>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</si>
  <si>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</si>
  <si>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</si>
  <si>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</si>
  <si>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</si>
  <si>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</si>
  <si>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</si>
  <si>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</si>
  <si>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</si>
  <si>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</si>
  <si>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</si>
  <si>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</si>
  <si>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</si>
  <si>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</si>
  <si>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</si>
  <si>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</si>
  <si>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</si>
  <si>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</si>
  <si>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</si>
  <si>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</si>
  <si>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</si>
  <si>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</si>
  <si>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</si>
  <si>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</si>
  <si>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</si>
  <si>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</si>
  <si>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</si>
  <si>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</si>
  <si>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</si>
  <si>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</si>
  <si>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</si>
  <si>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</si>
  <si>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</si>
  <si>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</si>
  <si>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</si>
  <si>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</si>
  <si>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</si>
  <si>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</si>
  <si>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</si>
  <si>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</si>
  <si>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</si>
  <si>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</si>
  <si>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</si>
  <si>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</si>
  <si>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</si>
  <si>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</si>
  <si>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</si>
  <si>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</si>
  <si>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</si>
  <si>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</si>
  <si>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</si>
  <si>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</si>
  <si>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収益的収支比率は100％以上となっているものの、経費回収率については、100%を下回っており一般会計繰入金に依存している状況である。
　今後、人口減少により使用料収入の減少と施設の老朽化による維持管理費用の増加が予想されることから、より一層の経費削減に努めると同時に利用者の加入促進及び徴収率の向上に努める。</t>
    <phoneticPr fontId="4"/>
  </si>
  <si>
    <t xml:space="preserve">  今後、使用料の減少や施設老朽化による更新等により経営悪化が見込まれる。経営改善のため、利用者の加入促進や徴収率の向上、より一層のコスト縮減に努めるとともに、機能診断、最適整備構想等をもとに計画的な更新に進めていかなければならない。</t>
    <phoneticPr fontId="4"/>
  </si>
  <si>
    <t xml:space="preserve">  処理区域7つの内、4処理区で20年以上、1処理区で30年以上経過しており、機器等の修繕を随時行っている状況である。現在、機能診断や最適整備構想の策定を行っているので、その結果を基に計画的な更新に取り組んでいく。</t>
    <rPh sb="25" eb="2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</si>
</sst>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2C-4877-8354-9105D013DE6C}"/>
            </c:ext>
          </c:extLst>
        </c:ser>
        <c:dLbls>
          <c:showLegendKey val="0"/>
          <c:showVal val="0"/>
          <c:showCatName val="0"/>
          <c:showSerName val="0"/>
          <c:showPercent val="0"/>
          <c:showBubbleSize val="0"/>
        </c:dLbls>
        <c:gapWidth val="150"/>
        <c:axId val="351786688"/>
        <c:axId val="3517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A32C-4877-8354-9105D013DE6C}"/>
            </c:ext>
          </c:extLst>
        </c:ser>
        <c:dLbls>
          <c:showLegendKey val="0"/>
          <c:showVal val="0"/>
          <c:showCatName val="0"/>
          <c:showSerName val="0"/>
          <c:showPercent val="0"/>
          <c:showBubbleSize val="0"/>
        </c:dLbls>
        <c:marker val="1"/>
        <c:smooth val="0"/>
        <c:axId val="351786688"/>
        <c:axId val="351785120"/>
      </c:lineChart>
      <c:dateAx>
        <c:axId val="351786688"/>
        <c:scaling>
          <c:orientation val="minMax"/>
        </c:scaling>
        <c:delete val="1"/>
        <c:axPos val="b"/>
        <c:numFmt formatCode="&quot;H&quot;yy" sourceLinked="1"/>
        <c:majorTickMark val="none"/>
        <c:minorTickMark val="none"/>
        <c:tickLblPos val="none"/>
        <c:crossAx val="351785120"/>
        <c:crosses val="autoZero"/>
        <c:auto val="1"/>
        <c:lblOffset val="100"/>
        <c:baseTimeUnit val="years"/>
      </c:dateAx>
      <c:valAx>
        <c:axId val="3517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7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56.89</c:v>
                </c:pt>
                <c:pt idx="1">
                  <c:v>56.89</c:v>
                </c:pt>
                <c:pt idx="2">
                  <c:v>56.89</c:v>
                </c:pt>
                <c:pt idx="3">
                  <c:v>56.89</c:v>
                </c:pt>
                <c:pt idx="4">
                  <c:v>56.89</c:v>
                </c:pt>
              </c:numCache>
            </c:numRef>
          </c:val>
          <c:extLst xmlns:c16r2="http://schemas.microsoft.com/office/drawing/2015/06/chart">
            <c:ext xmlns:c16="http://schemas.microsoft.com/office/drawing/2014/chart" uri="{C3380CC4-5D6E-409C-BE32-E72D297353CC}">
              <c16:uniqueId val="{00000000-EB6E-4575-AAFD-8CBEC56031BF}"/>
            </c:ext>
          </c:extLst>
        </c:ser>
        <c:dLbls>
          <c:showLegendKey val="0"/>
          <c:showVal val="0"/>
          <c:showCatName val="0"/>
          <c:showSerName val="0"/>
          <c:showPercent val="0"/>
          <c:showBubbleSize val="0"/>
        </c:dLbls>
        <c:gapWidth val="150"/>
        <c:axId val="353772656"/>
        <c:axId val="35376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xmlns:c16r2="http://schemas.microsoft.com/office/drawing/2015/06/chart">
            <c:ext xmlns:c16="http://schemas.microsoft.com/office/drawing/2014/chart" uri="{C3380CC4-5D6E-409C-BE32-E72D297353CC}">
              <c16:uniqueId val="{00000001-EB6E-4575-AAFD-8CBEC56031BF}"/>
            </c:ext>
          </c:extLst>
        </c:ser>
        <c:dLbls>
          <c:showLegendKey val="0"/>
          <c:showVal val="0"/>
          <c:showCatName val="0"/>
          <c:showSerName val="0"/>
          <c:showPercent val="0"/>
          <c:showBubbleSize val="0"/>
        </c:dLbls>
        <c:marker val="1"/>
        <c:smooth val="0"/>
        <c:axId val="353772656"/>
        <c:axId val="353767952"/>
      </c:lineChart>
      <c:dateAx>
        <c:axId val="353772656"/>
        <c:scaling>
          <c:orientation val="minMax"/>
        </c:scaling>
        <c:delete val="1"/>
        <c:axPos val="b"/>
        <c:numFmt formatCode="&quot;H&quot;yy" sourceLinked="1"/>
        <c:majorTickMark val="none"/>
        <c:minorTickMark val="none"/>
        <c:tickLblPos val="none"/>
        <c:crossAx val="353767952"/>
        <c:crosses val="autoZero"/>
        <c:auto val="1"/>
        <c:lblOffset val="100"/>
        <c:baseTimeUnit val="years"/>
      </c:dateAx>
      <c:valAx>
        <c:axId val="35376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7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95.44</c:v>
                </c:pt>
                <c:pt idx="1">
                  <c:v>95.37</c:v>
                </c:pt>
                <c:pt idx="2">
                  <c:v>95.69</c:v>
                </c:pt>
                <c:pt idx="3">
                  <c:v>93.57</c:v>
                </c:pt>
                <c:pt idx="4">
                  <c:v>94.56</c:v>
                </c:pt>
              </c:numCache>
            </c:numRef>
          </c:val>
          <c:extLst xmlns:c16r2="http://schemas.microsoft.com/office/drawing/2015/06/chart">
            <c:ext xmlns:c16="http://schemas.microsoft.com/office/drawing/2014/chart" uri="{C3380CC4-5D6E-409C-BE32-E72D297353CC}">
              <c16:uniqueId val="{00000000-578D-4B25-80F0-EC71E70BEDA4}"/>
            </c:ext>
          </c:extLst>
        </c:ser>
        <c:dLbls>
          <c:showLegendKey val="0"/>
          <c:showVal val="0"/>
          <c:showCatName val="0"/>
          <c:showSerName val="0"/>
          <c:showPercent val="0"/>
          <c:showBubbleSize val="0"/>
        </c:dLbls>
        <c:gapWidth val="150"/>
        <c:axId val="353771872"/>
        <c:axId val="35377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xmlns:c16r2="http://schemas.microsoft.com/office/drawing/2015/06/chart">
            <c:ext xmlns:c16="http://schemas.microsoft.com/office/drawing/2014/chart" uri="{C3380CC4-5D6E-409C-BE32-E72D297353CC}">
              <c16:uniqueId val="{00000001-578D-4B25-80F0-EC71E70BEDA4}"/>
            </c:ext>
          </c:extLst>
        </c:ser>
        <c:dLbls>
          <c:showLegendKey val="0"/>
          <c:showVal val="0"/>
          <c:showCatName val="0"/>
          <c:showSerName val="0"/>
          <c:showPercent val="0"/>
          <c:showBubbleSize val="0"/>
        </c:dLbls>
        <c:marker val="1"/>
        <c:smooth val="0"/>
        <c:axId val="353771872"/>
        <c:axId val="353773048"/>
      </c:lineChart>
      <c:dateAx>
        <c:axId val="353771872"/>
        <c:scaling>
          <c:orientation val="minMax"/>
        </c:scaling>
        <c:delete val="1"/>
        <c:axPos val="b"/>
        <c:numFmt formatCode="&quot;H&quot;yy" sourceLinked="1"/>
        <c:majorTickMark val="none"/>
        <c:minorTickMark val="none"/>
        <c:tickLblPos val="none"/>
        <c:crossAx val="353773048"/>
        <c:crosses val="autoZero"/>
        <c:auto val="1"/>
        <c:lblOffset val="100"/>
        <c:baseTimeUnit val="years"/>
      </c:dateAx>
      <c:valAx>
        <c:axId val="35377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95.01</c:v>
                </c:pt>
                <c:pt idx="1">
                  <c:v>81.81</c:v>
                </c:pt>
                <c:pt idx="2">
                  <c:v>90.37</c:v>
                </c:pt>
                <c:pt idx="3">
                  <c:v>101.59</c:v>
                </c:pt>
                <c:pt idx="4">
                  <c:v>100.76</c:v>
                </c:pt>
              </c:numCache>
            </c:numRef>
          </c:val>
          <c:extLst xmlns:c16r2="http://schemas.microsoft.com/office/drawing/2015/06/chart">
            <c:ext xmlns:c16="http://schemas.microsoft.com/office/drawing/2014/chart" uri="{C3380CC4-5D6E-409C-BE32-E72D297353CC}">
              <c16:uniqueId val="{00000000-088C-45CE-BC12-17B010FE3BDF}"/>
            </c:ext>
          </c:extLst>
        </c:ser>
        <c:dLbls>
          <c:showLegendKey val="0"/>
          <c:showVal val="0"/>
          <c:showCatName val="0"/>
          <c:showSerName val="0"/>
          <c:showPercent val="0"/>
          <c:showBubbleSize val="0"/>
        </c:dLbls>
        <c:gapWidth val="150"/>
        <c:axId val="351787864"/>
        <c:axId val="35178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8C-45CE-BC12-17B010FE3BDF}"/>
            </c:ext>
          </c:extLst>
        </c:ser>
        <c:dLbls>
          <c:showLegendKey val="0"/>
          <c:showVal val="0"/>
          <c:showCatName val="0"/>
          <c:showSerName val="0"/>
          <c:showPercent val="0"/>
          <c:showBubbleSize val="0"/>
        </c:dLbls>
        <c:marker val="1"/>
        <c:smooth val="0"/>
        <c:axId val="351787864"/>
        <c:axId val="351787080"/>
      </c:lineChart>
      <c:dateAx>
        <c:axId val="351787864"/>
        <c:scaling>
          <c:orientation val="minMax"/>
        </c:scaling>
        <c:delete val="1"/>
        <c:axPos val="b"/>
        <c:numFmt formatCode="&quot;H&quot;yy" sourceLinked="1"/>
        <c:majorTickMark val="none"/>
        <c:minorTickMark val="none"/>
        <c:tickLblPos val="none"/>
        <c:crossAx val="351787080"/>
        <c:crosses val="autoZero"/>
        <c:auto val="1"/>
        <c:lblOffset val="100"/>
        <c:baseTimeUnit val="years"/>
      </c:dateAx>
      <c:valAx>
        <c:axId val="35178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78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5F-43C7-82AC-158C5704F13F}"/>
            </c:ext>
          </c:extLst>
        </c:ser>
        <c:dLbls>
          <c:showLegendKey val="0"/>
          <c:showVal val="0"/>
          <c:showCatName val="0"/>
          <c:showSerName val="0"/>
          <c:showPercent val="0"/>
          <c:showBubbleSize val="0"/>
        </c:dLbls>
        <c:gapWidth val="150"/>
        <c:axId val="353438088"/>
        <c:axId val="35344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5F-43C7-82AC-158C5704F13F}"/>
            </c:ext>
          </c:extLst>
        </c:ser>
        <c:dLbls>
          <c:showLegendKey val="0"/>
          <c:showVal val="0"/>
          <c:showCatName val="0"/>
          <c:showSerName val="0"/>
          <c:showPercent val="0"/>
          <c:showBubbleSize val="0"/>
        </c:dLbls>
        <c:marker val="1"/>
        <c:smooth val="0"/>
        <c:axId val="353438088"/>
        <c:axId val="353441616"/>
      </c:lineChart>
      <c:dateAx>
        <c:axId val="353438088"/>
        <c:scaling>
          <c:orientation val="minMax"/>
        </c:scaling>
        <c:delete val="1"/>
        <c:axPos val="b"/>
        <c:numFmt formatCode="&quot;H&quot;yy" sourceLinked="1"/>
        <c:majorTickMark val="none"/>
        <c:minorTickMark val="none"/>
        <c:tickLblPos val="none"/>
        <c:crossAx val="353441616"/>
        <c:crosses val="autoZero"/>
        <c:auto val="1"/>
        <c:lblOffset val="100"/>
        <c:baseTimeUnit val="years"/>
      </c:dateAx>
      <c:valAx>
        <c:axId val="35344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3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50-41DB-B794-1AF06AE385F8}"/>
            </c:ext>
          </c:extLst>
        </c:ser>
        <c:dLbls>
          <c:showLegendKey val="0"/>
          <c:showVal val="0"/>
          <c:showCatName val="0"/>
          <c:showSerName val="0"/>
          <c:showPercent val="0"/>
          <c:showBubbleSize val="0"/>
        </c:dLbls>
        <c:gapWidth val="150"/>
        <c:axId val="353443576"/>
        <c:axId val="35343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50-41DB-B794-1AF06AE385F8}"/>
            </c:ext>
          </c:extLst>
        </c:ser>
        <c:dLbls>
          <c:showLegendKey val="0"/>
          <c:showVal val="0"/>
          <c:showCatName val="0"/>
          <c:showSerName val="0"/>
          <c:showPercent val="0"/>
          <c:showBubbleSize val="0"/>
        </c:dLbls>
        <c:marker val="1"/>
        <c:smooth val="0"/>
        <c:axId val="353443576"/>
        <c:axId val="353439656"/>
      </c:lineChart>
      <c:dateAx>
        <c:axId val="353443576"/>
        <c:scaling>
          <c:orientation val="minMax"/>
        </c:scaling>
        <c:delete val="1"/>
        <c:axPos val="b"/>
        <c:numFmt formatCode="&quot;H&quot;yy" sourceLinked="1"/>
        <c:majorTickMark val="none"/>
        <c:minorTickMark val="none"/>
        <c:tickLblPos val="none"/>
        <c:crossAx val="353439656"/>
        <c:crosses val="autoZero"/>
        <c:auto val="1"/>
        <c:lblOffset val="100"/>
        <c:baseTimeUnit val="years"/>
      </c:dateAx>
      <c:valAx>
        <c:axId val="35343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4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D2-45FA-92F4-6FBA2B53F60C}"/>
            </c:ext>
          </c:extLst>
        </c:ser>
        <c:dLbls>
          <c:showLegendKey val="0"/>
          <c:showVal val="0"/>
          <c:showCatName val="0"/>
          <c:showSerName val="0"/>
          <c:showPercent val="0"/>
          <c:showBubbleSize val="0"/>
        </c:dLbls>
        <c:gapWidth val="150"/>
        <c:axId val="353442008"/>
        <c:axId val="35344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D2-45FA-92F4-6FBA2B53F60C}"/>
            </c:ext>
          </c:extLst>
        </c:ser>
        <c:dLbls>
          <c:showLegendKey val="0"/>
          <c:showVal val="0"/>
          <c:showCatName val="0"/>
          <c:showSerName val="0"/>
          <c:showPercent val="0"/>
          <c:showBubbleSize val="0"/>
        </c:dLbls>
        <c:marker val="1"/>
        <c:smooth val="0"/>
        <c:axId val="353442008"/>
        <c:axId val="353441224"/>
      </c:lineChart>
      <c:dateAx>
        <c:axId val="353442008"/>
        <c:scaling>
          <c:orientation val="minMax"/>
        </c:scaling>
        <c:delete val="1"/>
        <c:axPos val="b"/>
        <c:numFmt formatCode="&quot;H&quot;yy" sourceLinked="1"/>
        <c:majorTickMark val="none"/>
        <c:minorTickMark val="none"/>
        <c:tickLblPos val="none"/>
        <c:crossAx val="353441224"/>
        <c:crosses val="autoZero"/>
        <c:auto val="1"/>
        <c:lblOffset val="100"/>
        <c:baseTimeUnit val="years"/>
      </c:dateAx>
      <c:valAx>
        <c:axId val="35344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4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B3-4488-AEA4-4F29D71D50C0}"/>
            </c:ext>
          </c:extLst>
        </c:ser>
        <c:dLbls>
          <c:showLegendKey val="0"/>
          <c:showVal val="0"/>
          <c:showCatName val="0"/>
          <c:showSerName val="0"/>
          <c:showPercent val="0"/>
          <c:showBubbleSize val="0"/>
        </c:dLbls>
        <c:gapWidth val="150"/>
        <c:axId val="353440440"/>
        <c:axId val="3534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B3-4488-AEA4-4F29D71D50C0}"/>
            </c:ext>
          </c:extLst>
        </c:ser>
        <c:dLbls>
          <c:showLegendKey val="0"/>
          <c:showVal val="0"/>
          <c:showCatName val="0"/>
          <c:showSerName val="0"/>
          <c:showPercent val="0"/>
          <c:showBubbleSize val="0"/>
        </c:dLbls>
        <c:marker val="1"/>
        <c:smooth val="0"/>
        <c:axId val="353440440"/>
        <c:axId val="353440832"/>
      </c:lineChart>
      <c:dateAx>
        <c:axId val="353440440"/>
        <c:scaling>
          <c:orientation val="minMax"/>
        </c:scaling>
        <c:delete val="1"/>
        <c:axPos val="b"/>
        <c:numFmt formatCode="&quot;H&quot;yy" sourceLinked="1"/>
        <c:majorTickMark val="none"/>
        <c:minorTickMark val="none"/>
        <c:tickLblPos val="none"/>
        <c:crossAx val="353440832"/>
        <c:crosses val="autoZero"/>
        <c:auto val="1"/>
        <c:lblOffset val="100"/>
        <c:baseTimeUnit val="years"/>
      </c:dateAx>
      <c:valAx>
        <c:axId val="3534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4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41.97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AE-469E-A042-6812C4A96024}"/>
            </c:ext>
          </c:extLst>
        </c:ser>
        <c:dLbls>
          <c:showLegendKey val="0"/>
          <c:showVal val="0"/>
          <c:showCatName val="0"/>
          <c:showSerName val="0"/>
          <c:showPercent val="0"/>
          <c:showBubbleSize val="0"/>
        </c:dLbls>
        <c:gapWidth val="150"/>
        <c:axId val="353769128"/>
        <c:axId val="35376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xmlns:c16r2="http://schemas.microsoft.com/office/drawing/2015/06/chart">
            <c:ext xmlns:c16="http://schemas.microsoft.com/office/drawing/2014/chart" uri="{C3380CC4-5D6E-409C-BE32-E72D297353CC}">
              <c16:uniqueId val="{00000001-8CAE-469E-A042-6812C4A96024}"/>
            </c:ext>
          </c:extLst>
        </c:ser>
        <c:dLbls>
          <c:showLegendKey val="0"/>
          <c:showVal val="0"/>
          <c:showCatName val="0"/>
          <c:showSerName val="0"/>
          <c:showPercent val="0"/>
          <c:showBubbleSize val="0"/>
        </c:dLbls>
        <c:marker val="1"/>
        <c:smooth val="0"/>
        <c:axId val="353769128"/>
        <c:axId val="353769520"/>
      </c:lineChart>
      <c:dateAx>
        <c:axId val="353769128"/>
        <c:scaling>
          <c:orientation val="minMax"/>
        </c:scaling>
        <c:delete val="1"/>
        <c:axPos val="b"/>
        <c:numFmt formatCode="&quot;H&quot;yy" sourceLinked="1"/>
        <c:majorTickMark val="none"/>
        <c:minorTickMark val="none"/>
        <c:tickLblPos val="none"/>
        <c:crossAx val="353769520"/>
        <c:crosses val="autoZero"/>
        <c:auto val="1"/>
        <c:lblOffset val="100"/>
        <c:baseTimeUnit val="years"/>
      </c:dateAx>
      <c:valAx>
        <c:axId val="35376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6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89.4</c:v>
                </c:pt>
                <c:pt idx="1">
                  <c:v>58</c:v>
                </c:pt>
                <c:pt idx="2">
                  <c:v>70.37</c:v>
                </c:pt>
                <c:pt idx="3">
                  <c:v>86.47</c:v>
                </c:pt>
                <c:pt idx="4">
                  <c:v>87.08</c:v>
                </c:pt>
              </c:numCache>
            </c:numRef>
          </c:val>
          <c:extLst xmlns:c16r2="http://schemas.microsoft.com/office/drawing/2015/06/chart">
            <c:ext xmlns:c16="http://schemas.microsoft.com/office/drawing/2014/chart" uri="{C3380CC4-5D6E-409C-BE32-E72D297353CC}">
              <c16:uniqueId val="{00000000-D048-4BA9-B60B-80A5294A153E}"/>
            </c:ext>
          </c:extLst>
        </c:ser>
        <c:dLbls>
          <c:showLegendKey val="0"/>
          <c:showVal val="0"/>
          <c:showCatName val="0"/>
          <c:showSerName val="0"/>
          <c:showPercent val="0"/>
          <c:showBubbleSize val="0"/>
        </c:dLbls>
        <c:gapWidth val="150"/>
        <c:axId val="353769912"/>
        <c:axId val="35377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xmlns:c16r2="http://schemas.microsoft.com/office/drawing/2015/06/chart">
            <c:ext xmlns:c16="http://schemas.microsoft.com/office/drawing/2014/chart" uri="{C3380CC4-5D6E-409C-BE32-E72D297353CC}">
              <c16:uniqueId val="{00000001-D048-4BA9-B60B-80A5294A153E}"/>
            </c:ext>
          </c:extLst>
        </c:ser>
        <c:dLbls>
          <c:showLegendKey val="0"/>
          <c:showVal val="0"/>
          <c:showCatName val="0"/>
          <c:showSerName val="0"/>
          <c:showPercent val="0"/>
          <c:showBubbleSize val="0"/>
        </c:dLbls>
        <c:marker val="1"/>
        <c:smooth val="0"/>
        <c:axId val="353769912"/>
        <c:axId val="353770696"/>
      </c:lineChart>
      <c:dateAx>
        <c:axId val="353769912"/>
        <c:scaling>
          <c:orientation val="minMax"/>
        </c:scaling>
        <c:delete val="1"/>
        <c:axPos val="b"/>
        <c:numFmt formatCode="&quot;H&quot;yy" sourceLinked="1"/>
        <c:majorTickMark val="none"/>
        <c:minorTickMark val="none"/>
        <c:tickLblPos val="none"/>
        <c:crossAx val="353770696"/>
        <c:crosses val="autoZero"/>
        <c:auto val="1"/>
        <c:lblOffset val="100"/>
        <c:baseTimeUnit val="years"/>
      </c:dateAx>
      <c:valAx>
        <c:axId val="35377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6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157.96</c:v>
                </c:pt>
                <c:pt idx="1">
                  <c:v>243.14</c:v>
                </c:pt>
                <c:pt idx="2">
                  <c:v>209.43</c:v>
                </c:pt>
                <c:pt idx="3">
                  <c:v>162.31</c:v>
                </c:pt>
                <c:pt idx="4">
                  <c:v>140.53</c:v>
                </c:pt>
              </c:numCache>
            </c:numRef>
          </c:val>
          <c:extLst xmlns:c16r2="http://schemas.microsoft.com/office/drawing/2015/06/chart">
            <c:ext xmlns:c16="http://schemas.microsoft.com/office/drawing/2014/chart" uri="{C3380CC4-5D6E-409C-BE32-E72D297353CC}">
              <c16:uniqueId val="{00000000-9764-476A-A109-A77E04F3BF19}"/>
            </c:ext>
          </c:extLst>
        </c:ser>
        <c:dLbls>
          <c:showLegendKey val="0"/>
          <c:showVal val="0"/>
          <c:showCatName val="0"/>
          <c:showSerName val="0"/>
          <c:showPercent val="0"/>
          <c:showBubbleSize val="0"/>
        </c:dLbls>
        <c:gapWidth val="150"/>
        <c:axId val="353770304"/>
        <c:axId val="35377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xmlns:c16r2="http://schemas.microsoft.com/office/drawing/2015/06/chart">
            <c:ext xmlns:c16="http://schemas.microsoft.com/office/drawing/2014/chart" uri="{C3380CC4-5D6E-409C-BE32-E72D297353CC}">
              <c16:uniqueId val="{00000001-9764-476A-A109-A77E04F3BF19}"/>
            </c:ext>
          </c:extLst>
        </c:ser>
        <c:dLbls>
          <c:showLegendKey val="0"/>
          <c:showVal val="0"/>
          <c:showCatName val="0"/>
          <c:showSerName val="0"/>
          <c:showPercent val="0"/>
          <c:showBubbleSize val="0"/>
        </c:dLbls>
        <c:marker val="1"/>
        <c:smooth val="0"/>
        <c:axId val="353770304"/>
        <c:axId val="353774616"/>
      </c:lineChart>
      <c:dateAx>
        <c:axId val="353770304"/>
        <c:scaling>
          <c:orientation val="minMax"/>
        </c:scaling>
        <c:delete val="1"/>
        <c:axPos val="b"/>
        <c:numFmt formatCode="&quot;H&quot;yy" sourceLinked="1"/>
        <c:majorTickMark val="none"/>
        <c:minorTickMark val="none"/>
        <c:tickLblPos val="none"/>
        <c:crossAx val="353774616"/>
        <c:crosses val="autoZero"/>
        <c:auto val="1"/>
        <c:lblOffset val="100"/>
        <c:baseTimeUnit val="years"/>
      </c:dateAx>
      <c:valAx>
        <c:axId val="35377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5"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那賀町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8176</v>
      </c>
      <c r="AM8" s="69"/>
      <c r="AN8" s="69"/>
      <c r="AO8" s="69"/>
      <c r="AP8" s="69"/>
      <c r="AQ8" s="69"/>
      <c r="AR8" s="69"/>
      <c r="AS8" s="69"/>
      <c r="AT8" s="68">
        <f>データ!T6</f>
        <v>694.98</v>
      </c>
      <c r="AU8" s="68"/>
      <c r="AV8" s="68"/>
      <c r="AW8" s="68"/>
      <c r="AX8" s="68"/>
      <c r="AY8" s="68"/>
      <c r="AZ8" s="68"/>
      <c r="BA8" s="68"/>
      <c r="BB8" s="68">
        <f>データ!U6</f>
        <v>11.76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35.44</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2866</v>
      </c>
      <c r="AM10" s="69"/>
      <c r="AN10" s="69"/>
      <c r="AO10" s="69"/>
      <c r="AP10" s="69"/>
      <c r="AQ10" s="69"/>
      <c r="AR10" s="69"/>
      <c r="AS10" s="69"/>
      <c r="AT10" s="68">
        <f>データ!W6</f>
        <v>2.91</v>
      </c>
      <c r="AU10" s="68"/>
      <c r="AV10" s="68"/>
      <c r="AW10" s="68"/>
      <c r="AX10" s="68"/>
      <c r="AY10" s="68"/>
      <c r="AZ10" s="68"/>
      <c r="BA10" s="68"/>
      <c r="BB10" s="68">
        <f>データ!X6</f>
        <v>984.88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c74UlrqBF7r2/v0rBbBaYCwCgf3jJHXS0N17XhRngLdCO0aEO/V72q+lKDZM4K2kbNJbnAzuyOHh+a6uhfT0Mg==" saltValue="NAcmTCSfDcmR79v4FbTP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363685</v>
      </c>
      <c r="D6" s="33">
        <f t="shared" si="3"/>
        <v>47</v>
      </c>
      <c r="E6" s="33">
        <f t="shared" si="3"/>
        <v>17</v>
      </c>
      <c r="F6" s="33">
        <f t="shared" si="3"/>
        <v>5</v>
      </c>
      <c r="G6" s="33">
        <f t="shared" si="3"/>
        <v>0</v>
      </c>
      <c r="H6" s="33" t="str">
        <f t="shared" si="3"/>
        <v>徳島県　那賀町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35.44</v>
      </c>
      <c r="Q6" s="34">
        <f t="shared" si="3"/>
        <v>100</v>
      </c>
      <c r="R6" s="34">
        <f t="shared" si="3"/>
        <v>3850</v>
      </c>
      <c r="S6" s="34">
        <f t="shared" si="3"/>
        <v>8176</v>
      </c>
      <c r="T6" s="34">
        <f t="shared" si="3"/>
        <v>694.98</v>
      </c>
      <c r="U6" s="34">
        <f t="shared" si="3"/>
        <v>11.76</v>
      </c>
      <c r="V6" s="34">
        <f t="shared" si="3"/>
        <v>2866</v>
      </c>
      <c r="W6" s="34">
        <f t="shared" si="3"/>
        <v>2.91</v>
      </c>
      <c r="X6" s="34">
        <f t="shared" si="3"/>
        <v>984.88</v>
      </c>
      <c r="Y6" s="35">
        <f>IF(Y7="",NA(),Y7)</f>
        <v>95.01</v>
      </c>
      <c r="Z6" s="35">
        <f t="shared" ref="Z6:AH6" si="4">IF(Z7="",NA(),Z7)</f>
        <v>81.81</v>
      </c>
      <c r="AA6" s="35">
        <f t="shared" si="4"/>
        <v>90.37</v>
      </c>
      <c r="AB6" s="35">
        <f t="shared" si="4"/>
        <v>101.59</v>
      </c>
      <c r="AC6" s="35">
        <f t="shared" si="4"/>
        <v>100.76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41.97</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654.71</v>
      </c>
      <c r="BP6" s="34" t="str">
        <f>IF(BP7="","",IF(BP7="-","【-】","【"&amp;SUBSTITUTE(TEXT(BP7,"#,##0.00"),"-","△")&amp;"】"))</f>
        <v>【765.47】</v>
      </c>
      <c r="BQ6" s="35">
        <f>IF(BQ7="",NA(),BQ7)</f>
        <v>89.4</v>
      </c>
      <c r="BR6" s="35">
        <f t="shared" ref="BR6:BZ6" si="8">IF(BR7="",NA(),BR7)</f>
        <v>58</v>
      </c>
      <c r="BS6" s="35">
        <f t="shared" si="8"/>
        <v>70.37</v>
      </c>
      <c r="BT6" s="35">
        <f t="shared" si="8"/>
        <v>86.47</v>
      </c>
      <c r="BU6" s="35">
        <f t="shared" si="8"/>
        <v>87.08</v>
      </c>
      <c r="BV6" s="35">
        <f t="shared" si="8"/>
        <v>52.19</v>
      </c>
      <c r="BW6" s="35">
        <f t="shared" si="8"/>
        <v>55.32</v>
      </c>
      <c r="BX6" s="35">
        <f t="shared" si="8"/>
        <v>59.8</v>
      </c>
      <c r="BY6" s="35">
        <f t="shared" si="8"/>
        <v>57.77</v>
      </c>
      <c r="BZ6" s="35">
        <f t="shared" si="8"/>
        <v>65.37</v>
      </c>
      <c r="CA6" s="34" t="str">
        <f>IF(CA7="","",IF(CA7="-","【-】","【"&amp;SUBSTITUTE(TEXT(CA7,"#,##0.00"),"-","△")&amp;"】"))</f>
        <v>【59.59】</v>
      </c>
      <c r="CB6" s="35">
        <f>IF(CB7="",NA(),CB7)</f>
        <v>157.96</v>
      </c>
      <c r="CC6" s="35">
        <f t="shared" ref="CC6:CK6" si="9">IF(CC7="",NA(),CC7)</f>
        <v>243.14</v>
      </c>
      <c r="CD6" s="35">
        <f t="shared" si="9"/>
        <v>209.43</v>
      </c>
      <c r="CE6" s="35">
        <f t="shared" si="9"/>
        <v>162.31</v>
      </c>
      <c r="CF6" s="35">
        <f t="shared" si="9"/>
        <v>140.53</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56.89</v>
      </c>
      <c r="CN6" s="35">
        <f t="shared" ref="CN6:CV6" si="10">IF(CN7="",NA(),CN7)</f>
        <v>56.89</v>
      </c>
      <c r="CO6" s="35">
        <f t="shared" si="10"/>
        <v>56.89</v>
      </c>
      <c r="CP6" s="35">
        <f t="shared" si="10"/>
        <v>56.89</v>
      </c>
      <c r="CQ6" s="35">
        <f t="shared" si="10"/>
        <v>56.89</v>
      </c>
      <c r="CR6" s="35">
        <f t="shared" si="10"/>
        <v>52.31</v>
      </c>
      <c r="CS6" s="35">
        <f t="shared" si="10"/>
        <v>60.65</v>
      </c>
      <c r="CT6" s="35">
        <f t="shared" si="10"/>
        <v>51.75</v>
      </c>
      <c r="CU6" s="35">
        <f t="shared" si="10"/>
        <v>50.68</v>
      </c>
      <c r="CV6" s="35">
        <f t="shared" si="10"/>
        <v>54.06</v>
      </c>
      <c r="CW6" s="34" t="str">
        <f>IF(CW7="","",IF(CW7="-","【-】","【"&amp;SUBSTITUTE(TEXT(CW7,"#,##0.00"),"-","△")&amp;"】"))</f>
        <v>【51.30】</v>
      </c>
      <c r="CX6" s="35">
        <f>IF(CX7="",NA(),CX7)</f>
        <v>95.44</v>
      </c>
      <c r="CY6" s="35">
        <f t="shared" ref="CY6:DG6" si="11">IF(CY7="",NA(),CY7)</f>
        <v>95.37</v>
      </c>
      <c r="CZ6" s="35">
        <f t="shared" si="11"/>
        <v>95.69</v>
      </c>
      <c r="DA6" s="35">
        <f t="shared" si="11"/>
        <v>93.57</v>
      </c>
      <c r="DB6" s="35">
        <f t="shared" si="11"/>
        <v>94.56</v>
      </c>
      <c r="DC6" s="35">
        <f t="shared" si="11"/>
        <v>84.32</v>
      </c>
      <c r="DD6" s="35">
        <f t="shared" si="11"/>
        <v>84.58</v>
      </c>
      <c r="DE6" s="35">
        <f t="shared" si="11"/>
        <v>84.84</v>
      </c>
      <c r="DF6" s="35">
        <f t="shared" si="11"/>
        <v>84.86</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363685</v>
      </c>
      <c r="D7" s="37">
        <v>47</v>
      </c>
      <c r="E7" s="37">
        <v>17</v>
      </c>
      <c r="F7" s="37">
        <v>5</v>
      </c>
      <c r="G7" s="37">
        <v>0</v>
      </c>
      <c r="H7" s="37" t="s">
        <v>98</v>
      </c>
      <c r="I7" s="37" t="s">
        <v>99</v>
      </c>
      <c r="J7" s="37" t="s">
        <v>100</v>
      </c>
      <c r="K7" s="37" t="s">
        <v>101</v>
      </c>
      <c r="L7" s="37" t="s">
        <v>102</v>
      </c>
      <c r="M7" s="37" t="s">
        <v>103</v>
      </c>
      <c r="N7" s="38" t="s">
        <v>104</v>
      </c>
      <c r="O7" s="38" t="s">
        <v>105</v>
      </c>
      <c r="P7" s="38">
        <v>35.44</v>
      </c>
      <c r="Q7" s="38">
        <v>100</v>
      </c>
      <c r="R7" s="38">
        <v>3850</v>
      </c>
      <c r="S7" s="38">
        <v>8176</v>
      </c>
      <c r="T7" s="38">
        <v>694.98</v>
      </c>
      <c r="U7" s="38">
        <v>11.76</v>
      </c>
      <c r="V7" s="38">
        <v>2866</v>
      </c>
      <c r="W7" s="38">
        <v>2.91</v>
      </c>
      <c r="X7" s="38">
        <v>984.88</v>
      </c>
      <c r="Y7" s="38">
        <v>95.01</v>
      </c>
      <c r="Z7" s="38">
        <v>81.81</v>
      </c>
      <c r="AA7" s="38">
        <v>90.37</v>
      </c>
      <c r="AB7" s="38">
        <v>101.59</v>
      </c>
      <c r="AC7" s="38">
        <v>100.76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41.97</v>
      </c>
      <c r="BG7" s="38">
        <v>0</v>
      </c>
      <c r="BH7" s="38">
        <v>0</v>
      </c>
      <c r="BI7" s="38">
        <v>0</v>
      </c>
      <c r="BJ7" s="38">
        <v>0</v>
      </c>
      <c r="BK7" s="38">
        <v>1081.8</v>
      </c>
      <c r="BL7" s="38">
        <v>974.93</v>
      </c>
      <c r="BM7" s="38">
        <v>855.8</v>
      </c>
      <c r="BN7" s="38">
        <v>789.46</v>
      </c>
      <c r="BO7" s="38">
        <v>654.71</v>
      </c>
      <c r="BP7" s="38">
        <v>765.47</v>
      </c>
      <c r="BQ7" s="38">
        <v>89.4</v>
      </c>
      <c r="BR7" s="38">
        <v>58</v>
      </c>
      <c r="BS7" s="38">
        <v>70.37</v>
      </c>
      <c r="BT7" s="38">
        <v>86.47</v>
      </c>
      <c r="BU7" s="38">
        <v>87.08</v>
      </c>
      <c r="BV7" s="38">
        <v>52.19</v>
      </c>
      <c r="BW7" s="38">
        <v>55.32</v>
      </c>
      <c r="BX7" s="38">
        <v>59.8</v>
      </c>
      <c r="BY7" s="38">
        <v>57.77</v>
      </c>
      <c r="BZ7" s="38">
        <v>65.37</v>
      </c>
      <c r="CA7" s="38">
        <v>59.59</v>
      </c>
      <c r="CB7" s="38">
        <v>157.96</v>
      </c>
      <c r="CC7" s="38">
        <v>243.14</v>
      </c>
      <c r="CD7" s="38">
        <v>209.43</v>
      </c>
      <c r="CE7" s="38">
        <v>162.31</v>
      </c>
      <c r="CF7" s="38">
        <v>140.53</v>
      </c>
      <c r="CG7" s="38">
        <v>296.14</v>
      </c>
      <c r="CH7" s="38">
        <v>283.17</v>
      </c>
      <c r="CI7" s="38">
        <v>263.76</v>
      </c>
      <c r="CJ7" s="38">
        <v>274.35000000000002</v>
      </c>
      <c r="CK7" s="38">
        <v>228.99</v>
      </c>
      <c r="CL7" s="38">
        <v>257.86</v>
      </c>
      <c r="CM7" s="38">
        <v>56.89</v>
      </c>
      <c r="CN7" s="38">
        <v>56.89</v>
      </c>
      <c r="CO7" s="38">
        <v>56.89</v>
      </c>
      <c r="CP7" s="38">
        <v>56.89</v>
      </c>
      <c r="CQ7" s="38">
        <v>56.89</v>
      </c>
      <c r="CR7" s="38">
        <v>52.31</v>
      </c>
      <c r="CS7" s="38">
        <v>60.65</v>
      </c>
      <c r="CT7" s="38">
        <v>51.75</v>
      </c>
      <c r="CU7" s="38">
        <v>50.68</v>
      </c>
      <c r="CV7" s="38">
        <v>54.06</v>
      </c>
      <c r="CW7" s="38">
        <v>51.3</v>
      </c>
      <c r="CX7" s="38">
        <v>95.44</v>
      </c>
      <c r="CY7" s="38">
        <v>95.37</v>
      </c>
      <c r="CZ7" s="38">
        <v>95.69</v>
      </c>
      <c r="DA7" s="38">
        <v>93.57</v>
      </c>
      <c r="DB7" s="38">
        <v>94.56</v>
      </c>
      <c r="DC7" s="38">
        <v>84.32</v>
      </c>
      <c r="DD7" s="38">
        <v>84.58</v>
      </c>
      <c r="DE7" s="38">
        <v>84.84</v>
      </c>
      <c r="DF7" s="38">
        <v>84.86</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NCLJ906</cp:lastModifiedBy>
  <cp:lastPrinted>2021-01-15T07:24:08Z</cp:lastPrinted>
  <dcterms:created xsi:type="dcterms:W3CDTF">2020-12-04T03:07:41Z</dcterms:created>
  <dcterms:modified xsi:type="dcterms:W3CDTF">2021-01-15T07:29:18Z</dcterms:modified>
  <cp:category/>
</cp:coreProperties>
</file>