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24_東みよし町\"/>
    </mc:Choice>
  </mc:AlternateContent>
  <workbookProtection workbookAlgorithmName="SHA-512" workbookHashValue="pGdZbPeFIFCecPGUv2ozGvsGg4xE+dPda7JptDn72SrCF8OvYn6rqq3S7s2DzMZvmsjfFzpU2jBlsaP6JuH6YA==" workbookSaltValue="hg11i3cLJvG9LiY5W/La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<sst xmlns="http://schemas.openxmlformats.org/spreadsheetml/2006/main" count="236" uniqueCount="121">
  <si>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</si>
  <si>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</si>
  <si>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</si>
  <si>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</si>
  <si>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</si>
  <si>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</si>
  <si>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</si>
  <si>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</si>
  <si>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</si>
  <si>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</si>
  <si>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</si>
  <si>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</si>
  <si>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</si>
  <si>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</si>
  <si>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</si>
  <si>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</si>
  <si>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</si>
  <si>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</si>
  <si>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</si>
  <si>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</si>
  <si>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</si>
  <si>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</si>
  <si>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</si>
  <si>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</si>
  <si>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</si>
  <si>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</si>
  <si>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</si>
  <si>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</si>
  <si>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</si>
  <si>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</si>
  <si>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</si>
  <si>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</si>
  <si>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</si>
  <si>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</si>
  <si>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</si>
  <si>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</si>
  <si>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</si>
  <si>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</si>
  <si>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</si>
  <si>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</si>
  <si>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</si>
  <si>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</si>
  <si>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</si>
  <si>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</si>
  <si>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</si>
  <si>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</si>
  <si>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</si>
  <si>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</si>
  <si>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</si>
  <si>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</si>
  <si>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</si>
  <si>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</si>
  <si>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</si>
  <si>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</si>
  <si>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</si>
  <si>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</si>
  <si>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</si>
  <si>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</si>
  <si>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</si>
  <si>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</si>
  <si>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</si>
  <si>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</si>
  <si>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</si>
  <si>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</si>
  <si>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</si>
  <si>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</si>
  <si>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</si>
  <si>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</si>
  <si>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</si>
  <si>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</si>
  <si>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</si>
  <si>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</si>
  <si>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</si>
  <si>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</si>
  <si>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</si>
  <si>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</si>
  <si>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</si>
  <si>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</si>
  <si>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</si>
  <si>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</si>
  <si>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</si>
  <si>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</si>
  <si>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</si>
  <si>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</si>
  <si>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</si>
  <si>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</si>
  <si>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</si>
  <si>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</si>
  <si>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</si>
  <si>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</si>
  <si>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</si>
  <si>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</si>
  <si>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</si>
  <si>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</si>
  <si>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</si>
  <si>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</si>
  <si>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</si>
  <si>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</si>
  <si>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</si>
  <si>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</si>
  <si>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</si>
  <si>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</si>
  <si>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</si>
  <si>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</si>
  <si>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</si>
  <si>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</si>
  <si>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</si>
  <si>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</si>
  <si>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</si>
  <si>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</si>
  <si>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</si>
  <si>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</si>
  <si>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</si>
  <si>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</si>
  <si>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</si>
  <si>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</si>
  <si>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</si>
  <si>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</si>
  <si>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る必要がある。</t>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</si>
  <si>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t>
    <phoneticPr fontId="4"/>
  </si>
  <si>
    <t>①平成30年度に使用料改定を行ったものの、未だ一般会計からの繰入金に頼っている状況であり、更なる経営改善への取り組みが必要である。
⑤現在も事業計画区域内の管渠整備を行っており、それに伴う下水道接続世帯の微増、また平成30年度に料金改定を行ったため、使用料収入も増加傾向であり経費回収率も改善傾向にある。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は微増しているが、人口減少なども要因となり汚水量は大幅には増加しておらず、施設利用率も横ばい傾向となっている。今後、事業計画の見直し時には事業規模の縮小も検討し、耐用年数が経過し改築が必要となる汚水処理設備の更新期には実情に合ったスペックでの更新などを検討していく必要がある。
⑧管渠整備中であり、供用開始区域内世帯は増加し接続世帯も微増しているものの、人口減少などによる世帯員数の減少などが要因となり、水洗化率は横ばい傾向へと変化してきている。</t>
    <rPh sb="316" eb="318">
      <t>コンゴ</t>
    </rPh>
    <rPh sb="319" eb="321">
      <t>ジギョウ</t>
    </rPh>
    <rPh sb="321" eb="323">
      <t>ケイカク</t>
    </rPh>
    <rPh sb="324" eb="326">
      <t>ミナオ</t>
    </rPh>
    <rPh sb="327" eb="328">
      <t>ジ</t>
    </rPh>
    <rPh sb="330" eb="332">
      <t>ジギョウ</t>
    </rPh>
    <rPh sb="332" eb="334">
      <t>キボ</t>
    </rPh>
    <rPh sb="335" eb="337">
      <t>シュクショウ</t>
    </rPh>
    <rPh sb="338" eb="340">
      <t>ケントウ</t>
    </rPh>
    <rPh sb="342" eb="344">
      <t>タイヨウ</t>
    </rPh>
    <rPh sb="344" eb="346">
      <t>ネンスウ</t>
    </rPh>
    <rPh sb="347" eb="349">
      <t>ケイカ</t>
    </rPh>
    <rPh sb="350" eb="352">
      <t>カイチク</t>
    </rPh>
    <rPh sb="353" eb="355">
      <t>ヒツヨウ</t>
    </rPh>
    <rPh sb="358" eb="360">
      <t>オスイ</t>
    </rPh>
    <rPh sb="360" eb="362">
      <t>ショリ</t>
    </rPh>
    <rPh sb="362" eb="364">
      <t>セツビ</t>
    </rPh>
    <rPh sb="365" eb="367">
      <t>コウシン</t>
    </rPh>
    <rPh sb="367" eb="368">
      <t>キ</t>
    </rPh>
    <rPh sb="370" eb="372">
      <t>ジツジョウ</t>
    </rPh>
    <rPh sb="373" eb="374">
      <t>ア</t>
    </rPh>
    <rPh sb="382" eb="384">
      <t>コウシン</t>
    </rPh>
    <rPh sb="387" eb="389">
      <t>ケントウ</t>
    </rPh>
    <rPh sb="393" eb="3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</si>
</sst>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B3-4CBA-8A1F-4FC8E57DF739}"/>
            </c:ext>
          </c:extLst>
        </c:ser>
        <c:dLbls>
          <c:showLegendKey val="0"/>
          <c:showVal val="0"/>
          <c:showCatName val="0"/>
          <c:showSerName val="0"/>
          <c:showPercent val="0"/>
          <c:showBubbleSize val="0"/>
        </c:dLbls>
        <c:gapWidth val="150"/>
        <c:axId val="378439696"/>
        <c:axId val="3784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xmlns:c16r2="http://schemas.microsoft.com/office/drawing/2015/06/chart">
            <c:ext xmlns:c16="http://schemas.microsoft.com/office/drawing/2014/chart" uri="{C3380CC4-5D6E-409C-BE32-E72D297353CC}">
              <c16:uniqueId val="{00000001-62B3-4CBA-8A1F-4FC8E57DF739}"/>
            </c:ext>
          </c:extLst>
        </c:ser>
        <c:dLbls>
          <c:showLegendKey val="0"/>
          <c:showVal val="0"/>
          <c:showCatName val="0"/>
          <c:showSerName val="0"/>
          <c:showPercent val="0"/>
          <c:showBubbleSize val="0"/>
        </c:dLbls>
        <c:marker val="1"/>
        <c:smooth val="0"/>
        <c:axId val="378439696"/>
        <c:axId val="378440080"/>
      </c:lineChart>
      <c:dateAx>
        <c:axId val="378439696"/>
        <c:scaling>
          <c:orientation val="minMax"/>
        </c:scaling>
        <c:delete val="1"/>
        <c:axPos val="b"/>
        <c:numFmt formatCode="&quot;H&quot;yy" sourceLinked="1"/>
        <c:majorTickMark val="none"/>
        <c:minorTickMark val="none"/>
        <c:tickLblPos val="none"/>
        <c:crossAx val="378440080"/>
        <c:crosses val="autoZero"/>
        <c:auto val="1"/>
        <c:lblOffset val="100"/>
        <c:baseTimeUnit val="years"/>
      </c:dateAx>
      <c:valAx>
        <c:axId val="37844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42.43</c:v>
                </c:pt>
                <c:pt idx="1">
                  <c:v>43.56</c:v>
                </c:pt>
                <c:pt idx="2">
                  <c:v>44.5</c:v>
                </c:pt>
                <c:pt idx="3">
                  <c:v>43.51</c:v>
                </c:pt>
                <c:pt idx="4">
                  <c:v>42.62</c:v>
                </c:pt>
              </c:numCache>
            </c:numRef>
          </c:val>
          <c:extLst xmlns:c16r2="http://schemas.microsoft.com/office/drawing/2015/06/chart">
            <c:ext xmlns:c16="http://schemas.microsoft.com/office/drawing/2014/chart" uri="{C3380CC4-5D6E-409C-BE32-E72D297353CC}">
              <c16:uniqueId val="{00000000-9B62-4684-B00C-757575D14ED8}"/>
            </c:ext>
          </c:extLst>
        </c:ser>
        <c:dLbls>
          <c:showLegendKey val="0"/>
          <c:showVal val="0"/>
          <c:showCatName val="0"/>
          <c:showSerName val="0"/>
          <c:showPercent val="0"/>
          <c:showBubbleSize val="0"/>
        </c:dLbls>
        <c:gapWidth val="150"/>
        <c:axId val="379038944"/>
        <c:axId val="37903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xmlns:c16r2="http://schemas.microsoft.com/office/drawing/2015/06/chart">
            <c:ext xmlns:c16="http://schemas.microsoft.com/office/drawing/2014/chart" uri="{C3380CC4-5D6E-409C-BE32-E72D297353CC}">
              <c16:uniqueId val="{00000001-9B62-4684-B00C-757575D14ED8}"/>
            </c:ext>
          </c:extLst>
        </c:ser>
        <c:dLbls>
          <c:showLegendKey val="0"/>
          <c:showVal val="0"/>
          <c:showCatName val="0"/>
          <c:showSerName val="0"/>
          <c:showPercent val="0"/>
          <c:showBubbleSize val="0"/>
        </c:dLbls>
        <c:marker val="1"/>
        <c:smooth val="0"/>
        <c:axId val="379038944"/>
        <c:axId val="379039336"/>
      </c:lineChart>
      <c:dateAx>
        <c:axId val="379038944"/>
        <c:scaling>
          <c:orientation val="minMax"/>
        </c:scaling>
        <c:delete val="1"/>
        <c:axPos val="b"/>
        <c:numFmt formatCode="&quot;H&quot;yy" sourceLinked="1"/>
        <c:majorTickMark val="none"/>
        <c:minorTickMark val="none"/>
        <c:tickLblPos val="none"/>
        <c:crossAx val="379039336"/>
        <c:crosses val="autoZero"/>
        <c:auto val="1"/>
        <c:lblOffset val="100"/>
        <c:baseTimeUnit val="years"/>
      </c:dateAx>
      <c:valAx>
        <c:axId val="37903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65.47</c:v>
                </c:pt>
                <c:pt idx="1">
                  <c:v>65.17</c:v>
                </c:pt>
                <c:pt idx="2">
                  <c:v>65.930000000000007</c:v>
                </c:pt>
                <c:pt idx="3">
                  <c:v>66.27</c:v>
                </c:pt>
                <c:pt idx="4">
                  <c:v>66.64</c:v>
                </c:pt>
              </c:numCache>
            </c:numRef>
          </c:val>
          <c:extLst xmlns:c16r2="http://schemas.microsoft.com/office/drawing/2015/06/chart">
            <c:ext xmlns:c16="http://schemas.microsoft.com/office/drawing/2014/chart" uri="{C3380CC4-5D6E-409C-BE32-E72D297353CC}">
              <c16:uniqueId val="{00000000-D71D-4D1A-9534-74AC9D6307EE}"/>
            </c:ext>
          </c:extLst>
        </c:ser>
        <c:dLbls>
          <c:showLegendKey val="0"/>
          <c:showVal val="0"/>
          <c:showCatName val="0"/>
          <c:showSerName val="0"/>
          <c:showPercent val="0"/>
          <c:showBubbleSize val="0"/>
        </c:dLbls>
        <c:gapWidth val="150"/>
        <c:axId val="379034632"/>
        <c:axId val="37942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xmlns:c16r2="http://schemas.microsoft.com/office/drawing/2015/06/chart">
            <c:ext xmlns:c16="http://schemas.microsoft.com/office/drawing/2014/chart" uri="{C3380CC4-5D6E-409C-BE32-E72D297353CC}">
              <c16:uniqueId val="{00000001-D71D-4D1A-9534-74AC9D6307EE}"/>
            </c:ext>
          </c:extLst>
        </c:ser>
        <c:dLbls>
          <c:showLegendKey val="0"/>
          <c:showVal val="0"/>
          <c:showCatName val="0"/>
          <c:showSerName val="0"/>
          <c:showPercent val="0"/>
          <c:showBubbleSize val="0"/>
        </c:dLbls>
        <c:marker val="1"/>
        <c:smooth val="0"/>
        <c:axId val="379034632"/>
        <c:axId val="379428616"/>
      </c:lineChart>
      <c:dateAx>
        <c:axId val="379034632"/>
        <c:scaling>
          <c:orientation val="minMax"/>
        </c:scaling>
        <c:delete val="1"/>
        <c:axPos val="b"/>
        <c:numFmt formatCode="&quot;H&quot;yy" sourceLinked="1"/>
        <c:majorTickMark val="none"/>
        <c:minorTickMark val="none"/>
        <c:tickLblPos val="none"/>
        <c:crossAx val="379428616"/>
        <c:crosses val="autoZero"/>
        <c:auto val="1"/>
        <c:lblOffset val="100"/>
        <c:baseTimeUnit val="years"/>
      </c:dateAx>
      <c:valAx>
        <c:axId val="37942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98.49</c:v>
                </c:pt>
                <c:pt idx="1">
                  <c:v>98.07</c:v>
                </c:pt>
                <c:pt idx="2">
                  <c:v>96.68</c:v>
                </c:pt>
                <c:pt idx="3">
                  <c:v>97.85</c:v>
                </c:pt>
                <c:pt idx="4">
                  <c:v>95.5</c:v>
                </c:pt>
              </c:numCache>
            </c:numRef>
          </c:val>
          <c:extLst xmlns:c16r2="http://schemas.microsoft.com/office/drawing/2015/06/chart">
            <c:ext xmlns:c16="http://schemas.microsoft.com/office/drawing/2014/chart" uri="{C3380CC4-5D6E-409C-BE32-E72D297353CC}">
              <c16:uniqueId val="{00000000-B307-4AE9-A9C1-64C1757EB909}"/>
            </c:ext>
          </c:extLst>
        </c:ser>
        <c:dLbls>
          <c:showLegendKey val="0"/>
          <c:showVal val="0"/>
          <c:showCatName val="0"/>
          <c:showSerName val="0"/>
          <c:showPercent val="0"/>
          <c:showBubbleSize val="0"/>
        </c:dLbls>
        <c:gapWidth val="150"/>
        <c:axId val="379305064"/>
        <c:axId val="37930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07-4AE9-A9C1-64C1757EB909}"/>
            </c:ext>
          </c:extLst>
        </c:ser>
        <c:dLbls>
          <c:showLegendKey val="0"/>
          <c:showVal val="0"/>
          <c:showCatName val="0"/>
          <c:showSerName val="0"/>
          <c:showPercent val="0"/>
          <c:showBubbleSize val="0"/>
        </c:dLbls>
        <c:marker val="1"/>
        <c:smooth val="0"/>
        <c:axId val="379305064"/>
        <c:axId val="379305448"/>
      </c:lineChart>
      <c:dateAx>
        <c:axId val="379305064"/>
        <c:scaling>
          <c:orientation val="minMax"/>
        </c:scaling>
        <c:delete val="1"/>
        <c:axPos val="b"/>
        <c:numFmt formatCode="&quot;H&quot;yy" sourceLinked="1"/>
        <c:majorTickMark val="none"/>
        <c:minorTickMark val="none"/>
        <c:tickLblPos val="none"/>
        <c:crossAx val="379305448"/>
        <c:crosses val="autoZero"/>
        <c:auto val="1"/>
        <c:lblOffset val="100"/>
        <c:baseTimeUnit val="years"/>
      </c:dateAx>
      <c:valAx>
        <c:axId val="3793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0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5E-4954-82FD-9484C4D99425}"/>
            </c:ext>
          </c:extLst>
        </c:ser>
        <c:dLbls>
          <c:showLegendKey val="0"/>
          <c:showVal val="0"/>
          <c:showCatName val="0"/>
          <c:showSerName val="0"/>
          <c:showPercent val="0"/>
          <c:showBubbleSize val="0"/>
        </c:dLbls>
        <c:gapWidth val="150"/>
        <c:axId val="379395952"/>
        <c:axId val="37939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5E-4954-82FD-9484C4D99425}"/>
            </c:ext>
          </c:extLst>
        </c:ser>
        <c:dLbls>
          <c:showLegendKey val="0"/>
          <c:showVal val="0"/>
          <c:showCatName val="0"/>
          <c:showSerName val="0"/>
          <c:showPercent val="0"/>
          <c:showBubbleSize val="0"/>
        </c:dLbls>
        <c:marker val="1"/>
        <c:smooth val="0"/>
        <c:axId val="379395952"/>
        <c:axId val="379396336"/>
      </c:lineChart>
      <c:dateAx>
        <c:axId val="379395952"/>
        <c:scaling>
          <c:orientation val="minMax"/>
        </c:scaling>
        <c:delete val="1"/>
        <c:axPos val="b"/>
        <c:numFmt formatCode="&quot;H&quot;yy" sourceLinked="1"/>
        <c:majorTickMark val="none"/>
        <c:minorTickMark val="none"/>
        <c:tickLblPos val="none"/>
        <c:crossAx val="379396336"/>
        <c:crosses val="autoZero"/>
        <c:auto val="1"/>
        <c:lblOffset val="100"/>
        <c:baseTimeUnit val="years"/>
      </c:dateAx>
      <c:valAx>
        <c:axId val="37939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C3-4B15-8524-813DF6E7606A}"/>
            </c:ext>
          </c:extLst>
        </c:ser>
        <c:dLbls>
          <c:showLegendKey val="0"/>
          <c:showVal val="0"/>
          <c:showCatName val="0"/>
          <c:showSerName val="0"/>
          <c:showPercent val="0"/>
          <c:showBubbleSize val="0"/>
        </c:dLbls>
        <c:gapWidth val="150"/>
        <c:axId val="379425872"/>
        <c:axId val="37942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C3-4B15-8524-813DF6E7606A}"/>
            </c:ext>
          </c:extLst>
        </c:ser>
        <c:dLbls>
          <c:showLegendKey val="0"/>
          <c:showVal val="0"/>
          <c:showCatName val="0"/>
          <c:showSerName val="0"/>
          <c:showPercent val="0"/>
          <c:showBubbleSize val="0"/>
        </c:dLbls>
        <c:marker val="1"/>
        <c:smooth val="0"/>
        <c:axId val="379425872"/>
        <c:axId val="379429008"/>
      </c:lineChart>
      <c:dateAx>
        <c:axId val="379425872"/>
        <c:scaling>
          <c:orientation val="minMax"/>
        </c:scaling>
        <c:delete val="1"/>
        <c:axPos val="b"/>
        <c:numFmt formatCode="&quot;H&quot;yy" sourceLinked="1"/>
        <c:majorTickMark val="none"/>
        <c:minorTickMark val="none"/>
        <c:tickLblPos val="none"/>
        <c:crossAx val="379429008"/>
        <c:crosses val="autoZero"/>
        <c:auto val="1"/>
        <c:lblOffset val="100"/>
        <c:baseTimeUnit val="years"/>
      </c:dateAx>
      <c:valAx>
        <c:axId val="3794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6C-4931-B1DA-14FE582F459E}"/>
            </c:ext>
          </c:extLst>
        </c:ser>
        <c:dLbls>
          <c:showLegendKey val="0"/>
          <c:showVal val="0"/>
          <c:showCatName val="0"/>
          <c:showSerName val="0"/>
          <c:showPercent val="0"/>
          <c:showBubbleSize val="0"/>
        </c:dLbls>
        <c:gapWidth val="150"/>
        <c:axId val="379426264"/>
        <c:axId val="37942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C-4931-B1DA-14FE582F459E}"/>
            </c:ext>
          </c:extLst>
        </c:ser>
        <c:dLbls>
          <c:showLegendKey val="0"/>
          <c:showVal val="0"/>
          <c:showCatName val="0"/>
          <c:showSerName val="0"/>
          <c:showPercent val="0"/>
          <c:showBubbleSize val="0"/>
        </c:dLbls>
        <c:marker val="1"/>
        <c:smooth val="0"/>
        <c:axId val="379426264"/>
        <c:axId val="379429400"/>
      </c:lineChart>
      <c:dateAx>
        <c:axId val="379426264"/>
        <c:scaling>
          <c:orientation val="minMax"/>
        </c:scaling>
        <c:delete val="1"/>
        <c:axPos val="b"/>
        <c:numFmt formatCode="&quot;H&quot;yy" sourceLinked="1"/>
        <c:majorTickMark val="none"/>
        <c:minorTickMark val="none"/>
        <c:tickLblPos val="none"/>
        <c:crossAx val="379429400"/>
        <c:crosses val="autoZero"/>
        <c:auto val="1"/>
        <c:lblOffset val="100"/>
        <c:baseTimeUnit val="years"/>
      </c:dateAx>
      <c:valAx>
        <c:axId val="37942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E2-4C86-BD64-0923BDF22EEB}"/>
            </c:ext>
          </c:extLst>
        </c:ser>
        <c:dLbls>
          <c:showLegendKey val="0"/>
          <c:showVal val="0"/>
          <c:showCatName val="0"/>
          <c:showSerName val="0"/>
          <c:showPercent val="0"/>
          <c:showBubbleSize val="0"/>
        </c:dLbls>
        <c:gapWidth val="150"/>
        <c:axId val="379427440"/>
        <c:axId val="3790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E2-4C86-BD64-0923BDF22EEB}"/>
            </c:ext>
          </c:extLst>
        </c:ser>
        <c:dLbls>
          <c:showLegendKey val="0"/>
          <c:showVal val="0"/>
          <c:showCatName val="0"/>
          <c:showSerName val="0"/>
          <c:showPercent val="0"/>
          <c:showBubbleSize val="0"/>
        </c:dLbls>
        <c:marker val="1"/>
        <c:smooth val="0"/>
        <c:axId val="379427440"/>
        <c:axId val="379041296"/>
      </c:lineChart>
      <c:dateAx>
        <c:axId val="379427440"/>
        <c:scaling>
          <c:orientation val="minMax"/>
        </c:scaling>
        <c:delete val="1"/>
        <c:axPos val="b"/>
        <c:numFmt formatCode="&quot;H&quot;yy" sourceLinked="1"/>
        <c:majorTickMark val="none"/>
        <c:minorTickMark val="none"/>
        <c:tickLblPos val="none"/>
        <c:crossAx val="379041296"/>
        <c:crosses val="autoZero"/>
        <c:auto val="1"/>
        <c:lblOffset val="100"/>
        <c:baseTimeUnit val="years"/>
      </c:dateAx>
      <c:valAx>
        <c:axId val="37904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2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94-475D-8B36-CF1FBFBC2D2D}"/>
            </c:ext>
          </c:extLst>
        </c:ser>
        <c:dLbls>
          <c:showLegendKey val="0"/>
          <c:showVal val="0"/>
          <c:showCatName val="0"/>
          <c:showSerName val="0"/>
          <c:showPercent val="0"/>
          <c:showBubbleSize val="0"/>
        </c:dLbls>
        <c:gapWidth val="150"/>
        <c:axId val="379040120"/>
        <c:axId val="3790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A394-475D-8B36-CF1FBFBC2D2D}"/>
            </c:ext>
          </c:extLst>
        </c:ser>
        <c:dLbls>
          <c:showLegendKey val="0"/>
          <c:showVal val="0"/>
          <c:showCatName val="0"/>
          <c:showSerName val="0"/>
          <c:showPercent val="0"/>
          <c:showBubbleSize val="0"/>
        </c:dLbls>
        <c:marker val="1"/>
        <c:smooth val="0"/>
        <c:axId val="379040120"/>
        <c:axId val="379035024"/>
      </c:lineChart>
      <c:dateAx>
        <c:axId val="379040120"/>
        <c:scaling>
          <c:orientation val="minMax"/>
        </c:scaling>
        <c:delete val="1"/>
        <c:axPos val="b"/>
        <c:numFmt formatCode="&quot;H&quot;yy" sourceLinked="1"/>
        <c:majorTickMark val="none"/>
        <c:minorTickMark val="none"/>
        <c:tickLblPos val="none"/>
        <c:crossAx val="379035024"/>
        <c:crosses val="autoZero"/>
        <c:auto val="1"/>
        <c:lblOffset val="100"/>
        <c:baseTimeUnit val="years"/>
      </c:dateAx>
      <c:valAx>
        <c:axId val="3790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75.430000000000007</c:v>
                </c:pt>
                <c:pt idx="1">
                  <c:v>64.14</c:v>
                </c:pt>
                <c:pt idx="2">
                  <c:v>74.52</c:v>
                </c:pt>
                <c:pt idx="3">
                  <c:v>88.8</c:v>
                </c:pt>
                <c:pt idx="4">
                  <c:v>80.61</c:v>
                </c:pt>
              </c:numCache>
            </c:numRef>
          </c:val>
          <c:extLst xmlns:c16r2="http://schemas.microsoft.com/office/drawing/2015/06/chart">
            <c:ext xmlns:c16="http://schemas.microsoft.com/office/drawing/2014/chart" uri="{C3380CC4-5D6E-409C-BE32-E72D297353CC}">
              <c16:uniqueId val="{00000000-D4D8-4D00-9A9D-FAF39774B9B4}"/>
            </c:ext>
          </c:extLst>
        </c:ser>
        <c:dLbls>
          <c:showLegendKey val="0"/>
          <c:showVal val="0"/>
          <c:showCatName val="0"/>
          <c:showSerName val="0"/>
          <c:showPercent val="0"/>
          <c:showBubbleSize val="0"/>
        </c:dLbls>
        <c:gapWidth val="150"/>
        <c:axId val="379036984"/>
        <c:axId val="37903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D4D8-4D00-9A9D-FAF39774B9B4}"/>
            </c:ext>
          </c:extLst>
        </c:ser>
        <c:dLbls>
          <c:showLegendKey val="0"/>
          <c:showVal val="0"/>
          <c:showCatName val="0"/>
          <c:showSerName val="0"/>
          <c:showPercent val="0"/>
          <c:showBubbleSize val="0"/>
        </c:dLbls>
        <c:marker val="1"/>
        <c:smooth val="0"/>
        <c:axId val="379036984"/>
        <c:axId val="379035416"/>
      </c:lineChart>
      <c:dateAx>
        <c:axId val="379036984"/>
        <c:scaling>
          <c:orientation val="minMax"/>
        </c:scaling>
        <c:delete val="1"/>
        <c:axPos val="b"/>
        <c:numFmt formatCode="&quot;H&quot;yy" sourceLinked="1"/>
        <c:majorTickMark val="none"/>
        <c:minorTickMark val="none"/>
        <c:tickLblPos val="none"/>
        <c:crossAx val="379035416"/>
        <c:crosses val="autoZero"/>
        <c:auto val="1"/>
        <c:lblOffset val="100"/>
        <c:baseTimeUnit val="years"/>
      </c:dateAx>
      <c:valAx>
        <c:axId val="37903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190.87</c:v>
                </c:pt>
                <c:pt idx="1">
                  <c:v>224.39</c:v>
                </c:pt>
                <c:pt idx="2">
                  <c:v>185.86</c:v>
                </c:pt>
                <c:pt idx="3">
                  <c:v>179.8</c:v>
                </c:pt>
                <c:pt idx="4">
                  <c:v>184.36</c:v>
                </c:pt>
              </c:numCache>
            </c:numRef>
          </c:val>
          <c:extLst xmlns:c16r2="http://schemas.microsoft.com/office/drawing/2015/06/chart">
            <c:ext xmlns:c16="http://schemas.microsoft.com/office/drawing/2014/chart" uri="{C3380CC4-5D6E-409C-BE32-E72D297353CC}">
              <c16:uniqueId val="{00000000-5755-47B9-B94C-88A4E5869E9F}"/>
            </c:ext>
          </c:extLst>
        </c:ser>
        <c:dLbls>
          <c:showLegendKey val="0"/>
          <c:showVal val="0"/>
          <c:showCatName val="0"/>
          <c:showSerName val="0"/>
          <c:showPercent val="0"/>
          <c:showBubbleSize val="0"/>
        </c:dLbls>
        <c:gapWidth val="150"/>
        <c:axId val="379036200"/>
        <c:axId val="37903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xmlns:c16r2="http://schemas.microsoft.com/office/drawing/2015/06/chart">
            <c:ext xmlns:c16="http://schemas.microsoft.com/office/drawing/2014/chart" uri="{C3380CC4-5D6E-409C-BE32-E72D297353CC}">
              <c16:uniqueId val="{00000001-5755-47B9-B94C-88A4E5869E9F}"/>
            </c:ext>
          </c:extLst>
        </c:ser>
        <c:dLbls>
          <c:showLegendKey val="0"/>
          <c:showVal val="0"/>
          <c:showCatName val="0"/>
          <c:showSerName val="0"/>
          <c:showPercent val="0"/>
          <c:showBubbleSize val="0"/>
        </c:dLbls>
        <c:marker val="1"/>
        <c:smooth val="0"/>
        <c:axId val="379036200"/>
        <c:axId val="379036592"/>
      </c:lineChart>
      <c:dateAx>
        <c:axId val="379036200"/>
        <c:scaling>
          <c:orientation val="minMax"/>
        </c:scaling>
        <c:delete val="1"/>
        <c:axPos val="b"/>
        <c:numFmt formatCode="&quot;H&quot;yy" sourceLinked="1"/>
        <c:majorTickMark val="none"/>
        <c:minorTickMark val="none"/>
        <c:tickLblPos val="none"/>
        <c:crossAx val="379036592"/>
        <c:crosses val="autoZero"/>
        <c:auto val="1"/>
        <c:lblOffset val="100"/>
        <c:baseTimeUnit val="years"/>
      </c:dateAx>
      <c:valAx>
        <c:axId val="37903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3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4"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東みよし町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14285</v>
      </c>
      <c r="AM8" s="51"/>
      <c r="AN8" s="51"/>
      <c r="AO8" s="51"/>
      <c r="AP8" s="51"/>
      <c r="AQ8" s="51"/>
      <c r="AR8" s="51"/>
      <c r="AS8" s="51"/>
      <c r="AT8" s="46">
        <f>データ!T6</f>
        <v>122.48</v>
      </c>
      <c r="AU8" s="46"/>
      <c r="AV8" s="46"/>
      <c r="AW8" s="46"/>
      <c r="AX8" s="46"/>
      <c r="AY8" s="46"/>
      <c r="AZ8" s="46"/>
      <c r="BA8" s="46"/>
      <c r="BB8" s="46">
        <f>データ!U6</f>
        <v>116.63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20.28</v>
      </c>
      <c r="Q10" s="46"/>
      <c r="R10" s="46"/>
      <c r="S10" s="46"/>
      <c r="T10" s="46"/>
      <c r="U10" s="46"/>
      <c r="V10" s="46"/>
      <c r="W10" s="46">
        <f>データ!Q6</f>
        <v>87</v>
      </c>
      <c r="X10" s="46"/>
      <c r="Y10" s="46"/>
      <c r="Z10" s="46"/>
      <c r="AA10" s="46"/>
      <c r="AB10" s="46"/>
      <c r="AC10" s="46"/>
      <c r="AD10" s="51">
        <f>データ!R6</f>
        <v>2970</v>
      </c>
      <c r="AE10" s="51"/>
      <c r="AF10" s="51"/>
      <c r="AG10" s="51"/>
      <c r="AH10" s="51"/>
      <c r="AI10" s="51"/>
      <c r="AJ10" s="51"/>
      <c r="AK10" s="2"/>
      <c r="AL10" s="51">
        <f>データ!V6</f>
        <v>2875</v>
      </c>
      <c r="AM10" s="51"/>
      <c r="AN10" s="51"/>
      <c r="AO10" s="51"/>
      <c r="AP10" s="51"/>
      <c r="AQ10" s="51"/>
      <c r="AR10" s="51"/>
      <c r="AS10" s="51"/>
      <c r="AT10" s="46">
        <f>データ!W6</f>
        <v>1.01</v>
      </c>
      <c r="AU10" s="46"/>
      <c r="AV10" s="46"/>
      <c r="AW10" s="46"/>
      <c r="AX10" s="46"/>
      <c r="AY10" s="46"/>
      <c r="AZ10" s="46"/>
      <c r="BA10" s="46"/>
      <c r="BB10" s="46">
        <f>データ!X6</f>
        <v>2846.53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iTFBPLoBA21jpqaSdHUdm2P49hgFjgyJNzLQvwNnh4NWR5PCchPpCZ+LeRinORGn2hU4fw9mmq1jxGVVa8PAng==" saltValue="UPUrWSwpKq7ToTxHrcd5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364894</v>
      </c>
      <c r="D6" s="33">
        <f t="shared" si="3"/>
        <v>47</v>
      </c>
      <c r="E6" s="33">
        <f t="shared" si="3"/>
        <v>17</v>
      </c>
      <c r="F6" s="33">
        <f t="shared" si="3"/>
        <v>4</v>
      </c>
      <c r="G6" s="33">
        <f t="shared" si="3"/>
        <v>0</v>
      </c>
      <c r="H6" s="33" t="str">
        <f t="shared" si="3"/>
        <v>徳島県　東みよし町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20.28</v>
      </c>
      <c r="Q6" s="34">
        <f t="shared" si="3"/>
        <v>87</v>
      </c>
      <c r="R6" s="34">
        <f t="shared" si="3"/>
        <v>2970</v>
      </c>
      <c r="S6" s="34">
        <f t="shared" si="3"/>
        <v>14285</v>
      </c>
      <c r="T6" s="34">
        <f t="shared" si="3"/>
        <v>122.48</v>
      </c>
      <c r="U6" s="34">
        <f t="shared" si="3"/>
        <v>116.63</v>
      </c>
      <c r="V6" s="34">
        <f t="shared" si="3"/>
        <v>2875</v>
      </c>
      <c r="W6" s="34">
        <f t="shared" si="3"/>
        <v>1.01</v>
      </c>
      <c r="X6" s="34">
        <f t="shared" si="3"/>
        <v>2846.53</v>
      </c>
      <c r="Y6" s="35">
        <f>IF(Y7="",NA(),Y7)</f>
        <v>98.49</v>
      </c>
      <c r="Z6" s="35">
        <f t="shared" ref="Z6:AH6" si="4">IF(Z7="",NA(),Z7)</f>
        <v>98.07</v>
      </c>
      <c r="AA6" s="35">
        <f t="shared" si="4"/>
        <v>96.68</v>
      </c>
      <c r="AB6" s="35">
        <f t="shared" si="4"/>
        <v>97.85</v>
      </c>
      <c r="AC6" s="35">
        <f t="shared" si="4"/>
        <v>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75.430000000000007</v>
      </c>
      <c r="BR6" s="35">
        <f t="shared" ref="BR6:BZ6" si="8">IF(BR7="",NA(),BR7)</f>
        <v>64.14</v>
      </c>
      <c r="BS6" s="35">
        <f t="shared" si="8"/>
        <v>74.52</v>
      </c>
      <c r="BT6" s="35">
        <f t="shared" si="8"/>
        <v>88.8</v>
      </c>
      <c r="BU6" s="35">
        <f t="shared" si="8"/>
        <v>80.61</v>
      </c>
      <c r="BV6" s="35">
        <f t="shared" si="8"/>
        <v>49.22</v>
      </c>
      <c r="BW6" s="35">
        <f t="shared" si="8"/>
        <v>53.7</v>
      </c>
      <c r="BX6" s="35">
        <f t="shared" si="8"/>
        <v>61.54</v>
      </c>
      <c r="BY6" s="35">
        <f t="shared" si="8"/>
        <v>72.260000000000005</v>
      </c>
      <c r="BZ6" s="35">
        <f t="shared" si="8"/>
        <v>71.84</v>
      </c>
      <c r="CA6" s="34" t="str">
        <f>IF(CA7="","",IF(CA7="-","【-】","【"&amp;SUBSTITUTE(TEXT(CA7,"#,##0.00"),"-","△")&amp;"】"))</f>
        <v>【74.17】</v>
      </c>
      <c r="CB6" s="35">
        <f>IF(CB7="",NA(),CB7)</f>
        <v>190.87</v>
      </c>
      <c r="CC6" s="35">
        <f t="shared" ref="CC6:CK6" si="9">IF(CC7="",NA(),CC7)</f>
        <v>224.39</v>
      </c>
      <c r="CD6" s="35">
        <f t="shared" si="9"/>
        <v>185.86</v>
      </c>
      <c r="CE6" s="35">
        <f t="shared" si="9"/>
        <v>179.8</v>
      </c>
      <c r="CF6" s="35">
        <f t="shared" si="9"/>
        <v>184.36</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42.43</v>
      </c>
      <c r="CN6" s="35">
        <f t="shared" ref="CN6:CV6" si="10">IF(CN7="",NA(),CN7)</f>
        <v>43.56</v>
      </c>
      <c r="CO6" s="35">
        <f t="shared" si="10"/>
        <v>44.5</v>
      </c>
      <c r="CP6" s="35">
        <f t="shared" si="10"/>
        <v>43.51</v>
      </c>
      <c r="CQ6" s="35">
        <f t="shared" si="10"/>
        <v>42.62</v>
      </c>
      <c r="CR6" s="35">
        <f t="shared" si="10"/>
        <v>36.65</v>
      </c>
      <c r="CS6" s="35">
        <f t="shared" si="10"/>
        <v>37.72</v>
      </c>
      <c r="CT6" s="35">
        <f t="shared" si="10"/>
        <v>37.08</v>
      </c>
      <c r="CU6" s="35">
        <f t="shared" si="10"/>
        <v>42.56</v>
      </c>
      <c r="CV6" s="35">
        <f t="shared" si="10"/>
        <v>42.47</v>
      </c>
      <c r="CW6" s="34" t="str">
        <f>IF(CW7="","",IF(CW7="-","【-】","【"&amp;SUBSTITUTE(TEXT(CW7,"#,##0.00"),"-","△")&amp;"】"))</f>
        <v>【42.86】</v>
      </c>
      <c r="CX6" s="35">
        <f>IF(CX7="",NA(),CX7)</f>
        <v>65.47</v>
      </c>
      <c r="CY6" s="35">
        <f t="shared" ref="CY6:DG6" si="11">IF(CY7="",NA(),CY7)</f>
        <v>65.17</v>
      </c>
      <c r="CZ6" s="35">
        <f t="shared" si="11"/>
        <v>65.930000000000007</v>
      </c>
      <c r="DA6" s="35">
        <f t="shared" si="11"/>
        <v>66.27</v>
      </c>
      <c r="DB6" s="35">
        <f t="shared" si="11"/>
        <v>66.64</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364894</v>
      </c>
      <c r="D7" s="37">
        <v>47</v>
      </c>
      <c r="E7" s="37">
        <v>17</v>
      </c>
      <c r="F7" s="37">
        <v>4</v>
      </c>
      <c r="G7" s="37">
        <v>0</v>
      </c>
      <c r="H7" s="37" t="s">
        <v>99</v>
      </c>
      <c r="I7" s="37" t="s">
        <v>100</v>
      </c>
      <c r="J7" s="37" t="s">
        <v>101</v>
      </c>
      <c r="K7" s="37" t="s">
        <v>102</v>
      </c>
      <c r="L7" s="37" t="s">
        <v>103</v>
      </c>
      <c r="M7" s="37" t="s">
        <v>104</v>
      </c>
      <c r="N7" s="38" t="s">
        <v>105</v>
      </c>
      <c r="O7" s="38" t="s">
        <v>106</v>
      </c>
      <c r="P7" s="38">
        <v>20.28</v>
      </c>
      <c r="Q7" s="38">
        <v>87</v>
      </c>
      <c r="R7" s="38">
        <v>2970</v>
      </c>
      <c r="S7" s="38">
        <v>14285</v>
      </c>
      <c r="T7" s="38">
        <v>122.48</v>
      </c>
      <c r="U7" s="38">
        <v>116.63</v>
      </c>
      <c r="V7" s="38">
        <v>2875</v>
      </c>
      <c r="W7" s="38">
        <v>1.01</v>
      </c>
      <c r="X7" s="38">
        <v>2846.53</v>
      </c>
      <c r="Y7" s="38">
        <v>98.49</v>
      </c>
      <c r="Z7" s="38">
        <v>98.07</v>
      </c>
      <c r="AA7" s="38">
        <v>96.68</v>
      </c>
      <c r="AB7" s="38">
        <v>97.85</v>
      </c>
      <c r="AC7" s="38">
        <v>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1194.1500000000001</v>
      </c>
      <c r="BO7" s="38">
        <v>1206.79</v>
      </c>
      <c r="BP7" s="38">
        <v>1218.7</v>
      </c>
      <c r="BQ7" s="38">
        <v>75.430000000000007</v>
      </c>
      <c r="BR7" s="38">
        <v>64.14</v>
      </c>
      <c r="BS7" s="38">
        <v>74.52</v>
      </c>
      <c r="BT7" s="38">
        <v>88.8</v>
      </c>
      <c r="BU7" s="38">
        <v>80.61</v>
      </c>
      <c r="BV7" s="38">
        <v>49.22</v>
      </c>
      <c r="BW7" s="38">
        <v>53.7</v>
      </c>
      <c r="BX7" s="38">
        <v>61.54</v>
      </c>
      <c r="BY7" s="38">
        <v>72.260000000000005</v>
      </c>
      <c r="BZ7" s="38">
        <v>71.84</v>
      </c>
      <c r="CA7" s="38">
        <v>74.17</v>
      </c>
      <c r="CB7" s="38">
        <v>190.87</v>
      </c>
      <c r="CC7" s="38">
        <v>224.39</v>
      </c>
      <c r="CD7" s="38">
        <v>185.86</v>
      </c>
      <c r="CE7" s="38">
        <v>179.8</v>
      </c>
      <c r="CF7" s="38">
        <v>184.36</v>
      </c>
      <c r="CG7" s="38">
        <v>332.02</v>
      </c>
      <c r="CH7" s="38">
        <v>300.35000000000002</v>
      </c>
      <c r="CI7" s="38">
        <v>267.86</v>
      </c>
      <c r="CJ7" s="38">
        <v>230.02</v>
      </c>
      <c r="CK7" s="38">
        <v>228.47</v>
      </c>
      <c r="CL7" s="38">
        <v>218.56</v>
      </c>
      <c r="CM7" s="38">
        <v>42.43</v>
      </c>
      <c r="CN7" s="38">
        <v>43.56</v>
      </c>
      <c r="CO7" s="38">
        <v>44.5</v>
      </c>
      <c r="CP7" s="38">
        <v>43.51</v>
      </c>
      <c r="CQ7" s="38">
        <v>42.62</v>
      </c>
      <c r="CR7" s="38">
        <v>36.65</v>
      </c>
      <c r="CS7" s="38">
        <v>37.72</v>
      </c>
      <c r="CT7" s="38">
        <v>37.08</v>
      </c>
      <c r="CU7" s="38">
        <v>42.56</v>
      </c>
      <c r="CV7" s="38">
        <v>42.47</v>
      </c>
      <c r="CW7" s="38">
        <v>42.86</v>
      </c>
      <c r="CX7" s="38">
        <v>65.47</v>
      </c>
      <c r="CY7" s="38">
        <v>65.17</v>
      </c>
      <c r="CZ7" s="38">
        <v>65.930000000000007</v>
      </c>
      <c r="DA7" s="38">
        <v>66.27</v>
      </c>
      <c r="DB7" s="38">
        <v>66.64</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2021-02-01T07:56:02Z</cp:lastPrinted>
  <dcterms:created xsi:type="dcterms:W3CDTF">2020-12-04T02:57:25Z</dcterms:created>
  <dcterms:modified xsi:type="dcterms:W3CDTF">2021-02-01T07:56:05Z</dcterms:modified>
  <cp:category/>
</cp:coreProperties>
</file>