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172.18.254.231\全庁共有フォルダ\01 総務課\11 財務\【令和２年度】\11_公営企業関係\01_照会・回答\210113_公営企業に係る経営比較分析表（令和元年度決算）の分析等について\03_各課より\"/>
    </mc:Choice>
  </mc:AlternateContent>
  <xr:revisionPtr revIDLastSave="0" documentId="13_ncr:1_{0B133F46-9E48-4CA6-839E-281AD45C699A}" xr6:coauthVersionLast="43" xr6:coauthVersionMax="43" xr10:uidLastSave="{00000000-0000-0000-0000-000000000000}"/>
  <workbookProtection workbookAlgorithmName="SHA-512" workbookHashValue="Ox1Z5Yk5gMbAnOB4RrdWdFqdkzpid0l/IEjvD6KsOS1JVyMR+kcGD7CPhv8QlCLS8lQA2gp+YaisTQ/zhNoOJQ==" workbookSaltValue="uqDKCUXm32I7qW3qm7A73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H86" i="4"/>
  <c r="E86" i="4"/>
  <c r="AL10" i="4"/>
  <c r="AL8" i="4"/>
  <c r="P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<sst xmlns="http://schemas.openxmlformats.org/spreadsheetml/2006/main" count="241" uniqueCount="119">
  <si>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</si>
  <si>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</si>
  <si>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</si>
  <si>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</si>
  <si>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</si>
  <si>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</si>
  <si>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</si>
  <si>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</si>
  <si>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</si>
  <si>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</si>
  <si>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</si>
  <si>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</si>
  <si>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</si>
  <si>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</si>
  <si>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</si>
  <si>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</si>
  <si>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</si>
  <si>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</si>
  <si>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</si>
  <si>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</si>
  <si>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</si>
  <si>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</si>
  <si>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</si>
  <si>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</si>
  <si>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</si>
  <si>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</si>
  <si>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</si>
  <si>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</si>
  <si>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</si>
  <si>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</si>
  <si>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</si>
  <si>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</si>
  <si>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</si>
  <si>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</si>
  <si>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</si>
  <si>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</si>
  <si>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</si>
  <si>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</si>
  <si>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</si>
  <si>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</si>
  <si>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</si>
  <si>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</si>
  <si>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</si>
  <si>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</si>
  <si>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</si>
  <si>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</si>
  <si>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</si>
  <si>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</si>
  <si>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</si>
  <si>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</si>
  <si>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</si>
  <si>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</si>
  <si>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</si>
  <si>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</si>
  <si>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</si>
  <si>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</si>
  <si>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</si>
  <si>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</si>
  <si>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</si>
  <si>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</si>
  <si>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</si>
  <si>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</si>
  <si>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</si>
  <si>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</si>
  <si>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</si>
  <si>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</si>
  <si>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</si>
  <si>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</si>
  <si>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</si>
  <si>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</si>
  <si>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</si>
  <si>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</si>
  <si>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</si>
  <si>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</si>
  <si>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</si>
  <si>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</si>
  <si>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</si>
  <si>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</si>
  <si>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</si>
  <si>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</si>
  <si>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</si>
  <si>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</si>
  <si>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</si>
  <si>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</si>
  <si>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</si>
  <si>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</si>
  <si>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</si>
  <si>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</si>
  <si>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</si>
  <si>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</si>
  <si>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</si>
  <si>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</si>
  <si>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</si>
  <si>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</si>
  <si>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</si>
  <si>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</si>
  <si>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板野町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</si>
  <si>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</si>
  <si>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</si>
  <si>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</si>
  <si>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</si>
  <si>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</si>
  <si>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</si>
  <si>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</si>
  <si>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</si>
  <si>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</si>
  <si>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</si>
  <si>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</si>
  <si>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</si>
  <si>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</si>
  <si>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</si>
  <si>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</si>
  <si>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</si>
  <si>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</si>
  <si>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</si>
  <si>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</si>
  <si>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本町の特定環境保全公共下水道は、平成２１年度に供用開始し、開始後間もないため、現状では管渠改善及び老朽化対策の必要な施設はありません。
　今後はストックマネジメント計画を作成し、老朽化等に備える。</t>
    <rPh sb="1" eb="3">
      <t>ホンチョウ</t>
    </rPh>
    <rPh sb="4" eb="6">
      <t>トクテイ</t>
    </rPh>
    <rPh sb="6" eb="8">
      <t>カンキョウ</t>
    </rPh>
    <rPh sb="8" eb="10">
      <t>ホゼン</t>
    </rPh>
    <rPh sb="10" eb="12">
      <t>コウキョウ</t>
    </rPh>
    <rPh sb="12" eb="15">
      <t>ゲスイドウ</t>
    </rPh>
    <rPh sb="17" eb="19">
      <t>ヘイセイ</t>
    </rPh>
    <rPh sb="21" eb="23">
      <t>ネンド</t>
    </rPh>
    <rPh sb="24" eb="26">
      <t>キョウヨウ</t>
    </rPh>
    <rPh sb="26" eb="28">
      <t>カイシ</t>
    </rPh>
    <rPh sb="30" eb="33">
      <t>カイシゴ</t>
    </rPh>
    <rPh sb="33" eb="34">
      <t>マ</t>
    </rPh>
    <rPh sb="40" eb="42">
      <t>ゲンジョウ</t>
    </rPh>
    <rPh sb="44" eb="46">
      <t>カンキョ</t>
    </rPh>
    <rPh sb="46" eb="48">
      <t>カイゼン</t>
    </rPh>
    <rPh sb="48" eb="49">
      <t>オヨ</t>
    </rPh>
    <rPh sb="50" eb="53">
      <t>ロウキュウカ</t>
    </rPh>
    <rPh sb="53" eb="55">
      <t>タイサク</t>
    </rPh>
    <rPh sb="56" eb="58">
      <t>ヒツヨウ</t>
    </rPh>
    <rPh sb="59" eb="61">
      <t>シセツ</t>
    </rPh>
    <rPh sb="70" eb="72">
      <t>コンゴ</t>
    </rPh>
    <rPh sb="83" eb="85">
      <t>ケイカク</t>
    </rPh>
    <rPh sb="86" eb="88">
      <t>サクセイ</t>
    </rPh>
    <rPh sb="90" eb="93">
      <t>ロウキュウカ</t>
    </rPh>
    <rPh sb="93" eb="94">
      <t>トウ</t>
    </rPh>
    <rPh sb="95" eb="96">
      <t>ソナ</t>
    </rPh>
    <phoneticPr fontId="4"/>
  </si>
  <si>
    <t>　本町の特定環境保全公共下水道は、供用開始して間もないことから、使用料収入が少なく、また、元利償還金の返済が続くことにより、一般会計からの繰入金に依存する経営状況が続いている。
　経営改善のためには、接続率向上による使用料収入の増収が課題であるため、今後も下水道人口の増加を図り、「経営の効率化」の向上を目指すとともに将来世代の地方債償還金の負担の増大を考慮し、計画的な整備に努める事が必要である。</t>
    <rPh sb="1" eb="3">
      <t>ホンチョウ</t>
    </rPh>
    <rPh sb="4" eb="15">
      <t>トクテイカンキョウホゼンコウキョウゲスイドウ</t>
    </rPh>
    <rPh sb="17" eb="19">
      <t>キョウヨウ</t>
    </rPh>
    <rPh sb="19" eb="21">
      <t>カイシ</t>
    </rPh>
    <rPh sb="23" eb="24">
      <t>マ</t>
    </rPh>
    <rPh sb="32" eb="35">
      <t>シヨウリョウ</t>
    </rPh>
    <rPh sb="35" eb="37">
      <t>シュウニュウ</t>
    </rPh>
    <rPh sb="38" eb="39">
      <t>スク</t>
    </rPh>
    <rPh sb="45" eb="47">
      <t>ガンリ</t>
    </rPh>
    <rPh sb="47" eb="50">
      <t>ショウカンキン</t>
    </rPh>
    <rPh sb="51" eb="53">
      <t>ヘンサイ</t>
    </rPh>
    <rPh sb="54" eb="55">
      <t>ツヅ</t>
    </rPh>
    <rPh sb="62" eb="64">
      <t>イッパン</t>
    </rPh>
    <rPh sb="64" eb="66">
      <t>カイケイ</t>
    </rPh>
    <rPh sb="69" eb="72">
      <t>クリイレキン</t>
    </rPh>
    <rPh sb="73" eb="75">
      <t>イゾン</t>
    </rPh>
    <rPh sb="77" eb="79">
      <t>ケイエイ</t>
    </rPh>
    <rPh sb="79" eb="81">
      <t>ジョウキョウ</t>
    </rPh>
    <rPh sb="82" eb="83">
      <t>ツヅ</t>
    </rPh>
    <rPh sb="90" eb="92">
      <t>ケイエイ</t>
    </rPh>
    <rPh sb="92" eb="94">
      <t>カイゼン</t>
    </rPh>
    <rPh sb="100" eb="102">
      <t>セツゾク</t>
    </rPh>
    <rPh sb="102" eb="103">
      <t>リツ</t>
    </rPh>
    <rPh sb="103" eb="105">
      <t>コウジョウ</t>
    </rPh>
    <rPh sb="108" eb="113">
      <t>シヨウリョウシュウニュウ</t>
    </rPh>
    <rPh sb="114" eb="116">
      <t>ゾウシュウ</t>
    </rPh>
    <rPh sb="117" eb="119">
      <t>カダイ</t>
    </rPh>
    <rPh sb="125" eb="127">
      <t>コンゴ</t>
    </rPh>
    <rPh sb="128" eb="131">
      <t>ゲスイドウ</t>
    </rPh>
    <rPh sb="131" eb="133">
      <t>ジンコウ</t>
    </rPh>
    <rPh sb="134" eb="136">
      <t>ゾウカ</t>
    </rPh>
    <rPh sb="137" eb="138">
      <t>ハカ</t>
    </rPh>
    <rPh sb="141" eb="143">
      <t>ケイエイ</t>
    </rPh>
    <rPh sb="144" eb="147">
      <t>コウリツカ</t>
    </rPh>
    <rPh sb="149" eb="151">
      <t>コウジョウ</t>
    </rPh>
    <rPh sb="152" eb="154">
      <t>メザ</t>
    </rPh>
    <rPh sb="159" eb="161">
      <t>ショウライ</t>
    </rPh>
    <rPh sb="161" eb="163">
      <t>セダイ</t>
    </rPh>
    <rPh sb="164" eb="167">
      <t>チホウサイ</t>
    </rPh>
    <rPh sb="167" eb="170">
      <t>ショウカンキン</t>
    </rPh>
    <rPh sb="171" eb="173">
      <t>フタン</t>
    </rPh>
    <rPh sb="174" eb="176">
      <t>ゾウダイ</t>
    </rPh>
    <rPh sb="177" eb="179">
      <t>コウリョ</t>
    </rPh>
    <rPh sb="181" eb="184">
      <t>ケイカクテキ</t>
    </rPh>
    <rPh sb="185" eb="187">
      <t>セイビ</t>
    </rPh>
    <rPh sb="188" eb="189">
      <t>ツト</t>
    </rPh>
    <rPh sb="191" eb="192">
      <t>コト</t>
    </rPh>
    <rPh sb="193" eb="195">
      <t>ヒツヨウ</t>
    </rPh>
    <phoneticPr fontId="4"/>
  </si>
  <si>
    <t>　収益的比率は９０％以上で推移しているが、今後の整備進展に伴う地方債償還金の増大を考慮し、営業収益の確保に努める。
　経費回収率においては、類似団体の平均値との比較では高い推移となっていますが、今後整備を進めていく上で維持管理費の増大も考えられるため、使用料収入の増収を図る必要がある。
　水洗化率は、類似団体と比べ大きく離されており、未接続世帯への水洗化の指導を強化し、水洗化率の向上及び使用料収入の増収を図る。</t>
    <rPh sb="1" eb="4">
      <t>シュウエキテキ</t>
    </rPh>
    <rPh sb="4" eb="6">
      <t>ヒリツ</t>
    </rPh>
    <rPh sb="10" eb="12">
      <t>イジョウ</t>
    </rPh>
    <rPh sb="13" eb="15">
      <t>スイイ</t>
    </rPh>
    <rPh sb="21" eb="23">
      <t>コンゴ</t>
    </rPh>
    <rPh sb="24" eb="26">
      <t>セイビ</t>
    </rPh>
    <rPh sb="26" eb="28">
      <t>シンテン</t>
    </rPh>
    <rPh sb="29" eb="30">
      <t>トモナ</t>
    </rPh>
    <rPh sb="39" eb="41">
      <t>ゾウダイ</t>
    </rPh>
    <rPh sb="42" eb="44">
      <t>コウリョ</t>
    </rPh>
    <rPh sb="46" eb="48">
      <t>エイギョウ</t>
    </rPh>
    <rPh sb="48" eb="50">
      <t>シュウエキ</t>
    </rPh>
    <rPh sb="51" eb="53">
      <t>カクホ</t>
    </rPh>
    <rPh sb="54" eb="55">
      <t>ツト</t>
    </rPh>
    <rPh sb="60" eb="62">
      <t>ケイヒ</t>
    </rPh>
    <rPh sb="62" eb="65">
      <t>カイシュウリツ</t>
    </rPh>
    <rPh sb="71" eb="73">
      <t>ルイジ</t>
    </rPh>
    <rPh sb="73" eb="75">
      <t>ダンタイ</t>
    </rPh>
    <rPh sb="76" eb="79">
      <t>ヘイキンチ</t>
    </rPh>
    <rPh sb="81" eb="83">
      <t>ヒカク</t>
    </rPh>
    <rPh sb="85" eb="86">
      <t>タカ</t>
    </rPh>
    <rPh sb="87" eb="89">
      <t>スイイ</t>
    </rPh>
    <rPh sb="98" eb="100">
      <t>コンゴ</t>
    </rPh>
    <rPh sb="100" eb="102">
      <t>セイビ</t>
    </rPh>
    <rPh sb="103" eb="104">
      <t>スス</t>
    </rPh>
    <rPh sb="108" eb="109">
      <t>ウエ</t>
    </rPh>
    <rPh sb="110" eb="112">
      <t>イジ</t>
    </rPh>
    <rPh sb="112" eb="114">
      <t>カンリ</t>
    </rPh>
    <rPh sb="114" eb="115">
      <t>ヒ</t>
    </rPh>
    <rPh sb="116" eb="118">
      <t>ゾウダイ</t>
    </rPh>
    <rPh sb="119" eb="120">
      <t>カンガ</t>
    </rPh>
    <rPh sb="127" eb="130">
      <t>シヨウリョウ</t>
    </rPh>
    <rPh sb="130" eb="132">
      <t>シュウニュウ</t>
    </rPh>
    <rPh sb="133" eb="135">
      <t>ゾウシュウ</t>
    </rPh>
    <rPh sb="136" eb="137">
      <t>ハカ</t>
    </rPh>
    <rPh sb="138" eb="140">
      <t>ヒツヨウ</t>
    </rPh>
    <rPh sb="146" eb="149">
      <t>スイセンカ</t>
    </rPh>
    <rPh sb="149" eb="150">
      <t>リツ</t>
    </rPh>
    <rPh sb="152" eb="154">
      <t>ルイジ</t>
    </rPh>
    <rPh sb="154" eb="156">
      <t>ダンタイ</t>
    </rPh>
    <rPh sb="157" eb="158">
      <t>クラ</t>
    </rPh>
    <rPh sb="159" eb="160">
      <t>オオ</t>
    </rPh>
    <rPh sb="162" eb="163">
      <t>ハナ</t>
    </rPh>
    <rPh sb="169" eb="172">
      <t>ミセツゾク</t>
    </rPh>
    <rPh sb="172" eb="174">
      <t>セタイ</t>
    </rPh>
    <rPh sb="176" eb="178">
      <t>スイセン</t>
    </rPh>
    <rPh sb="178" eb="179">
      <t>カ</t>
    </rPh>
    <rPh sb="180" eb="182">
      <t>シドウ</t>
    </rPh>
    <rPh sb="183" eb="185">
      <t>キョウカ</t>
    </rPh>
    <rPh sb="187" eb="190">
      <t>スイセンカ</t>
    </rPh>
    <rPh sb="190" eb="191">
      <t>リツ</t>
    </rPh>
    <rPh sb="192" eb="194">
      <t>コウジョウ</t>
    </rPh>
    <rPh sb="194" eb="195">
      <t>オヨ</t>
    </rPh>
    <rPh sb="196" eb="199">
      <t>シヨウリョウ</t>
    </rPh>
    <rPh sb="199" eb="201">
      <t>シュウニュウ</t>
    </rPh>
    <rPh sb="202" eb="204">
      <t>ゾウシュウ</t>
    </rPh>
    <rPh sb="205" eb="20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</si>
</sst>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51-46F2-8C7E-E42DDCD05970}"/>
            </c:ext>
          </c:extLst>
        </c:ser>
        <c:dLbls>
          <c:showLegendKey val="0"/>
          <c:showVal val="0"/>
          <c:showCatName val="0"/>
          <c:showSerName val="0"/>
          <c:showPercent val="0"/>
          <c:showBubbleSize val="0"/>
        </c:dLbls>
        <c:gapWidth val="150"/>
        <c:axId val="367559560"/>
        <c:axId val="36756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0.06</c:v>
                </c:pt>
              </c:numCache>
            </c:numRef>
          </c:val>
          <c:smooth val="0"/>
          <c:extLst>
            <c:ext xmlns:c16="http://schemas.microsoft.com/office/drawing/2014/chart" uri="{C3380CC4-5D6E-409C-BE32-E72D297353CC}">
              <c16:uniqueId val="{00000001-0F51-46F2-8C7E-E42DDCD05970}"/>
            </c:ext>
          </c:extLst>
        </c:ser>
        <c:dLbls>
          <c:showLegendKey val="0"/>
          <c:showVal val="0"/>
          <c:showCatName val="0"/>
          <c:showSerName val="0"/>
          <c:showPercent val="0"/>
          <c:showBubbleSize val="0"/>
        </c:dLbls>
        <c:marker val="1"/>
        <c:smooth val="0"/>
        <c:axId val="367559560"/>
        <c:axId val="367560344"/>
      </c:lineChart>
      <c:dateAx>
        <c:axId val="367559560"/>
        <c:scaling>
          <c:orientation val="minMax"/>
        </c:scaling>
        <c:delete val="1"/>
        <c:axPos val="b"/>
        <c:numFmt formatCode="&quot;H&quot;yy" sourceLinked="1"/>
        <c:majorTickMark val="none"/>
        <c:minorTickMark val="none"/>
        <c:tickLblPos val="none"/>
        <c:crossAx val="367560344"/>
        <c:crosses val="autoZero"/>
        <c:auto val="1"/>
        <c:lblOffset val="100"/>
        <c:baseTimeUnit val="years"/>
      </c:dateAx>
      <c:valAx>
        <c:axId val="36756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5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4A-4487-83FB-34D4B20B6480}"/>
            </c:ext>
          </c:extLst>
        </c:ser>
        <c:dLbls>
          <c:showLegendKey val="0"/>
          <c:showVal val="0"/>
          <c:showCatName val="0"/>
          <c:showSerName val="0"/>
          <c:showPercent val="0"/>
          <c:showBubbleSize val="0"/>
        </c:dLbls>
        <c:gapWidth val="150"/>
        <c:axId val="368704192"/>
        <c:axId val="36869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37.65</c:v>
                </c:pt>
              </c:numCache>
            </c:numRef>
          </c:val>
          <c:smooth val="0"/>
          <c:extLst>
            <c:ext xmlns:c16="http://schemas.microsoft.com/office/drawing/2014/chart" uri="{C3380CC4-5D6E-409C-BE32-E72D297353CC}">
              <c16:uniqueId val="{00000001-484A-4487-83FB-34D4B20B6480}"/>
            </c:ext>
          </c:extLst>
        </c:ser>
        <c:dLbls>
          <c:showLegendKey val="0"/>
          <c:showVal val="0"/>
          <c:showCatName val="0"/>
          <c:showSerName val="0"/>
          <c:showPercent val="0"/>
          <c:showBubbleSize val="0"/>
        </c:dLbls>
        <c:marker val="1"/>
        <c:smooth val="0"/>
        <c:axId val="368704192"/>
        <c:axId val="368698312"/>
      </c:lineChart>
      <c:dateAx>
        <c:axId val="368704192"/>
        <c:scaling>
          <c:orientation val="minMax"/>
        </c:scaling>
        <c:delete val="1"/>
        <c:axPos val="b"/>
        <c:numFmt formatCode="&quot;H&quot;yy" sourceLinked="1"/>
        <c:majorTickMark val="none"/>
        <c:minorTickMark val="none"/>
        <c:tickLblPos val="none"/>
        <c:crossAx val="368698312"/>
        <c:crosses val="autoZero"/>
        <c:auto val="1"/>
        <c:lblOffset val="100"/>
        <c:baseTimeUnit val="years"/>
      </c:dateAx>
      <c:valAx>
        <c:axId val="36869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7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27.45</c:v>
                </c:pt>
                <c:pt idx="1">
                  <c:v>25.98</c:v>
                </c:pt>
                <c:pt idx="2">
                  <c:v>30.16</c:v>
                </c:pt>
                <c:pt idx="3">
                  <c:v>32.69</c:v>
                </c:pt>
                <c:pt idx="4">
                  <c:v>31.75</c:v>
                </c:pt>
              </c:numCache>
            </c:numRef>
          </c:val>
          <c:extLst>
            <c:ext xmlns:c16="http://schemas.microsoft.com/office/drawing/2014/chart" uri="{C3380CC4-5D6E-409C-BE32-E72D297353CC}">
              <c16:uniqueId val="{00000000-03D3-4BB0-B26D-8583E29162E9}"/>
            </c:ext>
          </c:extLst>
        </c:ser>
        <c:dLbls>
          <c:showLegendKey val="0"/>
          <c:showVal val="0"/>
          <c:showCatName val="0"/>
          <c:showSerName val="0"/>
          <c:showPercent val="0"/>
          <c:showBubbleSize val="0"/>
        </c:dLbls>
        <c:gapWidth val="150"/>
        <c:axId val="368699880"/>
        <c:axId val="36870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67.37</c:v>
                </c:pt>
              </c:numCache>
            </c:numRef>
          </c:val>
          <c:smooth val="0"/>
          <c:extLst>
            <c:ext xmlns:c16="http://schemas.microsoft.com/office/drawing/2014/chart" uri="{C3380CC4-5D6E-409C-BE32-E72D297353CC}">
              <c16:uniqueId val="{00000001-03D3-4BB0-B26D-8583E29162E9}"/>
            </c:ext>
          </c:extLst>
        </c:ser>
        <c:dLbls>
          <c:showLegendKey val="0"/>
          <c:showVal val="0"/>
          <c:showCatName val="0"/>
          <c:showSerName val="0"/>
          <c:showPercent val="0"/>
          <c:showBubbleSize val="0"/>
        </c:dLbls>
        <c:marker val="1"/>
        <c:smooth val="0"/>
        <c:axId val="368699880"/>
        <c:axId val="368705368"/>
      </c:lineChart>
      <c:dateAx>
        <c:axId val="368699880"/>
        <c:scaling>
          <c:orientation val="minMax"/>
        </c:scaling>
        <c:delete val="1"/>
        <c:axPos val="b"/>
        <c:numFmt formatCode="&quot;H&quot;yy" sourceLinked="1"/>
        <c:majorTickMark val="none"/>
        <c:minorTickMark val="none"/>
        <c:tickLblPos val="none"/>
        <c:crossAx val="368705368"/>
        <c:crosses val="autoZero"/>
        <c:auto val="1"/>
        <c:lblOffset val="100"/>
        <c:baseTimeUnit val="years"/>
      </c:dateAx>
      <c:valAx>
        <c:axId val="36870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69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97.54</c:v>
                </c:pt>
                <c:pt idx="1">
                  <c:v>93.45</c:v>
                </c:pt>
                <c:pt idx="2">
                  <c:v>96.72</c:v>
                </c:pt>
                <c:pt idx="3">
                  <c:v>94.36</c:v>
                </c:pt>
                <c:pt idx="4">
                  <c:v>92.51</c:v>
                </c:pt>
              </c:numCache>
            </c:numRef>
          </c:val>
          <c:extLst>
            <c:ext xmlns:c16="http://schemas.microsoft.com/office/drawing/2014/chart" uri="{C3380CC4-5D6E-409C-BE32-E72D297353CC}">
              <c16:uniqueId val="{00000000-3EB5-4349-8B38-EDAECE5FAD35}"/>
            </c:ext>
          </c:extLst>
        </c:ser>
        <c:dLbls>
          <c:showLegendKey val="0"/>
          <c:showVal val="0"/>
          <c:showCatName val="0"/>
          <c:showSerName val="0"/>
          <c:showPercent val="0"/>
          <c:showBubbleSize val="0"/>
        </c:dLbls>
        <c:gapWidth val="150"/>
        <c:axId val="367557992"/>
        <c:axId val="36755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B5-4349-8B38-EDAECE5FAD35}"/>
            </c:ext>
          </c:extLst>
        </c:ser>
        <c:dLbls>
          <c:showLegendKey val="0"/>
          <c:showVal val="0"/>
          <c:showCatName val="0"/>
          <c:showSerName val="0"/>
          <c:showPercent val="0"/>
          <c:showBubbleSize val="0"/>
        </c:dLbls>
        <c:marker val="1"/>
        <c:smooth val="0"/>
        <c:axId val="367557992"/>
        <c:axId val="367559168"/>
      </c:lineChart>
      <c:dateAx>
        <c:axId val="367557992"/>
        <c:scaling>
          <c:orientation val="minMax"/>
        </c:scaling>
        <c:delete val="1"/>
        <c:axPos val="b"/>
        <c:numFmt formatCode="&quot;H&quot;yy" sourceLinked="1"/>
        <c:majorTickMark val="none"/>
        <c:minorTickMark val="none"/>
        <c:tickLblPos val="none"/>
        <c:crossAx val="367559168"/>
        <c:crosses val="autoZero"/>
        <c:auto val="1"/>
        <c:lblOffset val="100"/>
        <c:baseTimeUnit val="years"/>
      </c:dateAx>
      <c:valAx>
        <c:axId val="3675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5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F5-4531-A081-2DF566282048}"/>
            </c:ext>
          </c:extLst>
        </c:ser>
        <c:dLbls>
          <c:showLegendKey val="0"/>
          <c:showVal val="0"/>
          <c:showCatName val="0"/>
          <c:showSerName val="0"/>
          <c:showPercent val="0"/>
          <c:showBubbleSize val="0"/>
        </c:dLbls>
        <c:gapWidth val="150"/>
        <c:axId val="368426424"/>
        <c:axId val="36842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F5-4531-A081-2DF566282048}"/>
            </c:ext>
          </c:extLst>
        </c:ser>
        <c:dLbls>
          <c:showLegendKey val="0"/>
          <c:showVal val="0"/>
          <c:showCatName val="0"/>
          <c:showSerName val="0"/>
          <c:showPercent val="0"/>
          <c:showBubbleSize val="0"/>
        </c:dLbls>
        <c:marker val="1"/>
        <c:smooth val="0"/>
        <c:axId val="368426424"/>
        <c:axId val="368425640"/>
      </c:lineChart>
      <c:dateAx>
        <c:axId val="368426424"/>
        <c:scaling>
          <c:orientation val="minMax"/>
        </c:scaling>
        <c:delete val="1"/>
        <c:axPos val="b"/>
        <c:numFmt formatCode="&quot;H&quot;yy" sourceLinked="1"/>
        <c:majorTickMark val="none"/>
        <c:minorTickMark val="none"/>
        <c:tickLblPos val="none"/>
        <c:crossAx val="368425640"/>
        <c:crosses val="autoZero"/>
        <c:auto val="1"/>
        <c:lblOffset val="100"/>
        <c:baseTimeUnit val="years"/>
      </c:dateAx>
      <c:valAx>
        <c:axId val="36842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2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71-4325-8AE3-07EBF2A28E09}"/>
            </c:ext>
          </c:extLst>
        </c:ser>
        <c:dLbls>
          <c:showLegendKey val="0"/>
          <c:showVal val="0"/>
          <c:showCatName val="0"/>
          <c:showSerName val="0"/>
          <c:showPercent val="0"/>
          <c:showBubbleSize val="0"/>
        </c:dLbls>
        <c:gapWidth val="150"/>
        <c:axId val="368431128"/>
        <c:axId val="36843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71-4325-8AE3-07EBF2A28E09}"/>
            </c:ext>
          </c:extLst>
        </c:ser>
        <c:dLbls>
          <c:showLegendKey val="0"/>
          <c:showVal val="0"/>
          <c:showCatName val="0"/>
          <c:showSerName val="0"/>
          <c:showPercent val="0"/>
          <c:showBubbleSize val="0"/>
        </c:dLbls>
        <c:marker val="1"/>
        <c:smooth val="0"/>
        <c:axId val="368431128"/>
        <c:axId val="368431912"/>
      </c:lineChart>
      <c:dateAx>
        <c:axId val="368431128"/>
        <c:scaling>
          <c:orientation val="minMax"/>
        </c:scaling>
        <c:delete val="1"/>
        <c:axPos val="b"/>
        <c:numFmt formatCode="&quot;H&quot;yy" sourceLinked="1"/>
        <c:majorTickMark val="none"/>
        <c:minorTickMark val="none"/>
        <c:tickLblPos val="none"/>
        <c:crossAx val="368431912"/>
        <c:crosses val="autoZero"/>
        <c:auto val="1"/>
        <c:lblOffset val="100"/>
        <c:baseTimeUnit val="years"/>
      </c:dateAx>
      <c:valAx>
        <c:axId val="36843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3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FF-48CE-B817-932144A49325}"/>
            </c:ext>
          </c:extLst>
        </c:ser>
        <c:dLbls>
          <c:showLegendKey val="0"/>
          <c:showVal val="0"/>
          <c:showCatName val="0"/>
          <c:showSerName val="0"/>
          <c:showPercent val="0"/>
          <c:showBubbleSize val="0"/>
        </c:dLbls>
        <c:gapWidth val="150"/>
        <c:axId val="368424856"/>
        <c:axId val="36842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FF-48CE-B817-932144A49325}"/>
            </c:ext>
          </c:extLst>
        </c:ser>
        <c:dLbls>
          <c:showLegendKey val="0"/>
          <c:showVal val="0"/>
          <c:showCatName val="0"/>
          <c:showSerName val="0"/>
          <c:showPercent val="0"/>
          <c:showBubbleSize val="0"/>
        </c:dLbls>
        <c:marker val="1"/>
        <c:smooth val="0"/>
        <c:axId val="368424856"/>
        <c:axId val="368427992"/>
      </c:lineChart>
      <c:dateAx>
        <c:axId val="368424856"/>
        <c:scaling>
          <c:orientation val="minMax"/>
        </c:scaling>
        <c:delete val="1"/>
        <c:axPos val="b"/>
        <c:numFmt formatCode="&quot;H&quot;yy" sourceLinked="1"/>
        <c:majorTickMark val="none"/>
        <c:minorTickMark val="none"/>
        <c:tickLblPos val="none"/>
        <c:crossAx val="368427992"/>
        <c:crosses val="autoZero"/>
        <c:auto val="1"/>
        <c:lblOffset val="100"/>
        <c:baseTimeUnit val="years"/>
      </c:dateAx>
      <c:valAx>
        <c:axId val="36842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2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80-4367-AFA4-CB54EBB91E00}"/>
            </c:ext>
          </c:extLst>
        </c:ser>
        <c:dLbls>
          <c:showLegendKey val="0"/>
          <c:showVal val="0"/>
          <c:showCatName val="0"/>
          <c:showSerName val="0"/>
          <c:showPercent val="0"/>
          <c:showBubbleSize val="0"/>
        </c:dLbls>
        <c:gapWidth val="150"/>
        <c:axId val="368428384"/>
        <c:axId val="36843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80-4367-AFA4-CB54EBB91E00}"/>
            </c:ext>
          </c:extLst>
        </c:ser>
        <c:dLbls>
          <c:showLegendKey val="0"/>
          <c:showVal val="0"/>
          <c:showCatName val="0"/>
          <c:showSerName val="0"/>
          <c:showPercent val="0"/>
          <c:showBubbleSize val="0"/>
        </c:dLbls>
        <c:marker val="1"/>
        <c:smooth val="0"/>
        <c:axId val="368428384"/>
        <c:axId val="368430736"/>
      </c:lineChart>
      <c:dateAx>
        <c:axId val="368428384"/>
        <c:scaling>
          <c:orientation val="minMax"/>
        </c:scaling>
        <c:delete val="1"/>
        <c:axPos val="b"/>
        <c:numFmt formatCode="&quot;H&quot;yy" sourceLinked="1"/>
        <c:majorTickMark val="none"/>
        <c:minorTickMark val="none"/>
        <c:tickLblPos val="none"/>
        <c:crossAx val="368430736"/>
        <c:crosses val="autoZero"/>
        <c:auto val="1"/>
        <c:lblOffset val="100"/>
        <c:baseTimeUnit val="years"/>
      </c:dateAx>
      <c:valAx>
        <c:axId val="36843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2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283.64</c:v>
                </c:pt>
                <c:pt idx="3">
                  <c:v>0</c:v>
                </c:pt>
                <c:pt idx="4">
                  <c:v>0</c:v>
                </c:pt>
              </c:numCache>
            </c:numRef>
          </c:val>
          <c:extLst>
            <c:ext xmlns:c16="http://schemas.microsoft.com/office/drawing/2014/chart" uri="{C3380CC4-5D6E-409C-BE32-E72D297353CC}">
              <c16:uniqueId val="{00000000-B883-4818-AD4C-23B14BED41AD}"/>
            </c:ext>
          </c:extLst>
        </c:ser>
        <c:dLbls>
          <c:showLegendKey val="0"/>
          <c:showVal val="0"/>
          <c:showCatName val="0"/>
          <c:showSerName val="0"/>
          <c:showPercent val="0"/>
          <c:showBubbleSize val="0"/>
        </c:dLbls>
        <c:gapWidth val="150"/>
        <c:axId val="368703408"/>
        <c:axId val="36870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1087.96</c:v>
                </c:pt>
              </c:numCache>
            </c:numRef>
          </c:val>
          <c:smooth val="0"/>
          <c:extLst>
            <c:ext xmlns:c16="http://schemas.microsoft.com/office/drawing/2014/chart" uri="{C3380CC4-5D6E-409C-BE32-E72D297353CC}">
              <c16:uniqueId val="{00000001-B883-4818-AD4C-23B14BED41AD}"/>
            </c:ext>
          </c:extLst>
        </c:ser>
        <c:dLbls>
          <c:showLegendKey val="0"/>
          <c:showVal val="0"/>
          <c:showCatName val="0"/>
          <c:showSerName val="0"/>
          <c:showPercent val="0"/>
          <c:showBubbleSize val="0"/>
        </c:dLbls>
        <c:marker val="1"/>
        <c:smooth val="0"/>
        <c:axId val="368703408"/>
        <c:axId val="368704976"/>
      </c:lineChart>
      <c:dateAx>
        <c:axId val="368703408"/>
        <c:scaling>
          <c:orientation val="minMax"/>
        </c:scaling>
        <c:delete val="1"/>
        <c:axPos val="b"/>
        <c:numFmt formatCode="&quot;H&quot;yy" sourceLinked="1"/>
        <c:majorTickMark val="none"/>
        <c:minorTickMark val="none"/>
        <c:tickLblPos val="none"/>
        <c:crossAx val="368704976"/>
        <c:crosses val="autoZero"/>
        <c:auto val="1"/>
        <c:lblOffset val="100"/>
        <c:baseTimeUnit val="years"/>
      </c:dateAx>
      <c:valAx>
        <c:axId val="36870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70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103.02</c:v>
                </c:pt>
                <c:pt idx="1">
                  <c:v>90.78</c:v>
                </c:pt>
                <c:pt idx="2">
                  <c:v>100</c:v>
                </c:pt>
                <c:pt idx="3">
                  <c:v>100</c:v>
                </c:pt>
                <c:pt idx="4">
                  <c:v>92.86</c:v>
                </c:pt>
              </c:numCache>
            </c:numRef>
          </c:val>
          <c:extLst>
            <c:ext xmlns:c16="http://schemas.microsoft.com/office/drawing/2014/chart" uri="{C3380CC4-5D6E-409C-BE32-E72D297353CC}">
              <c16:uniqueId val="{00000000-EAB2-4D2C-B59D-0846CB414634}"/>
            </c:ext>
          </c:extLst>
        </c:ser>
        <c:dLbls>
          <c:showLegendKey val="0"/>
          <c:showVal val="0"/>
          <c:showCatName val="0"/>
          <c:showSerName val="0"/>
          <c:showPercent val="0"/>
          <c:showBubbleSize val="0"/>
        </c:dLbls>
        <c:gapWidth val="150"/>
        <c:axId val="368703800"/>
        <c:axId val="36870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59.67</c:v>
                </c:pt>
              </c:numCache>
            </c:numRef>
          </c:val>
          <c:smooth val="0"/>
          <c:extLst>
            <c:ext xmlns:c16="http://schemas.microsoft.com/office/drawing/2014/chart" uri="{C3380CC4-5D6E-409C-BE32-E72D297353CC}">
              <c16:uniqueId val="{00000001-EAB2-4D2C-B59D-0846CB414634}"/>
            </c:ext>
          </c:extLst>
        </c:ser>
        <c:dLbls>
          <c:showLegendKey val="0"/>
          <c:showVal val="0"/>
          <c:showCatName val="0"/>
          <c:showSerName val="0"/>
          <c:showPercent val="0"/>
          <c:showBubbleSize val="0"/>
        </c:dLbls>
        <c:marker val="1"/>
        <c:smooth val="0"/>
        <c:axId val="368703800"/>
        <c:axId val="368701056"/>
      </c:lineChart>
      <c:dateAx>
        <c:axId val="368703800"/>
        <c:scaling>
          <c:orientation val="minMax"/>
        </c:scaling>
        <c:delete val="1"/>
        <c:axPos val="b"/>
        <c:numFmt formatCode="&quot;H&quot;yy" sourceLinked="1"/>
        <c:majorTickMark val="none"/>
        <c:minorTickMark val="none"/>
        <c:tickLblPos val="none"/>
        <c:crossAx val="368701056"/>
        <c:crosses val="autoZero"/>
        <c:auto val="1"/>
        <c:lblOffset val="100"/>
        <c:baseTimeUnit val="years"/>
      </c:dateAx>
      <c:valAx>
        <c:axId val="3687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70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174.64</c:v>
                </c:pt>
                <c:pt idx="1">
                  <c:v>202.25</c:v>
                </c:pt>
                <c:pt idx="2">
                  <c:v>186.41</c:v>
                </c:pt>
                <c:pt idx="3">
                  <c:v>185.81</c:v>
                </c:pt>
                <c:pt idx="4">
                  <c:v>200.5</c:v>
                </c:pt>
              </c:numCache>
            </c:numRef>
          </c:val>
          <c:extLst>
            <c:ext xmlns:c16="http://schemas.microsoft.com/office/drawing/2014/chart" uri="{C3380CC4-5D6E-409C-BE32-E72D297353CC}">
              <c16:uniqueId val="{00000000-4DB8-4759-B71F-BDB0D079678C}"/>
            </c:ext>
          </c:extLst>
        </c:ser>
        <c:dLbls>
          <c:showLegendKey val="0"/>
          <c:showVal val="0"/>
          <c:showCatName val="0"/>
          <c:showSerName val="0"/>
          <c:showPercent val="0"/>
          <c:showBubbleSize val="0"/>
        </c:dLbls>
        <c:gapWidth val="150"/>
        <c:axId val="368703016"/>
        <c:axId val="36869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270.60000000000002</c:v>
                </c:pt>
              </c:numCache>
            </c:numRef>
          </c:val>
          <c:smooth val="0"/>
          <c:extLst>
            <c:ext xmlns:c16="http://schemas.microsoft.com/office/drawing/2014/chart" uri="{C3380CC4-5D6E-409C-BE32-E72D297353CC}">
              <c16:uniqueId val="{00000001-4DB8-4759-B71F-BDB0D079678C}"/>
            </c:ext>
          </c:extLst>
        </c:ser>
        <c:dLbls>
          <c:showLegendKey val="0"/>
          <c:showVal val="0"/>
          <c:showCatName val="0"/>
          <c:showSerName val="0"/>
          <c:showPercent val="0"/>
          <c:showBubbleSize val="0"/>
        </c:dLbls>
        <c:marker val="1"/>
        <c:smooth val="0"/>
        <c:axId val="368703016"/>
        <c:axId val="368698704"/>
      </c:lineChart>
      <c:dateAx>
        <c:axId val="368703016"/>
        <c:scaling>
          <c:orientation val="minMax"/>
        </c:scaling>
        <c:delete val="1"/>
        <c:axPos val="b"/>
        <c:numFmt formatCode="&quot;H&quot;yy" sourceLinked="1"/>
        <c:majorTickMark val="none"/>
        <c:minorTickMark val="none"/>
        <c:tickLblPos val="none"/>
        <c:crossAx val="368698704"/>
        <c:crosses val="autoZero"/>
        <c:auto val="1"/>
        <c:lblOffset val="100"/>
        <c:baseTimeUnit val="years"/>
      </c:dateAx>
      <c:valAx>
        <c:axId val="36869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70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4"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板野町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13442</v>
      </c>
      <c r="AM8" s="51"/>
      <c r="AN8" s="51"/>
      <c r="AO8" s="51"/>
      <c r="AP8" s="51"/>
      <c r="AQ8" s="51"/>
      <c r="AR8" s="51"/>
      <c r="AS8" s="51"/>
      <c r="AT8" s="46">
        <f>データ!T6</f>
        <v>36.22</v>
      </c>
      <c r="AU8" s="46"/>
      <c r="AV8" s="46"/>
      <c r="AW8" s="46"/>
      <c r="AX8" s="46"/>
      <c r="AY8" s="46"/>
      <c r="AZ8" s="46"/>
      <c r="BA8" s="46"/>
      <c r="BB8" s="46">
        <f>データ!U6</f>
        <v>371.12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35.89</v>
      </c>
      <c r="Q10" s="46"/>
      <c r="R10" s="46"/>
      <c r="S10" s="46"/>
      <c r="T10" s="46"/>
      <c r="U10" s="46"/>
      <c r="V10" s="46"/>
      <c r="W10" s="46">
        <f>データ!Q6</f>
        <v>98.53</v>
      </c>
      <c r="X10" s="46"/>
      <c r="Y10" s="46"/>
      <c r="Z10" s="46"/>
      <c r="AA10" s="46"/>
      <c r="AB10" s="46"/>
      <c r="AC10" s="46"/>
      <c r="AD10" s="51">
        <f>データ!R6</f>
        <v>3140</v>
      </c>
      <c r="AE10" s="51"/>
      <c r="AF10" s="51"/>
      <c r="AG10" s="51"/>
      <c r="AH10" s="51"/>
      <c r="AI10" s="51"/>
      <c r="AJ10" s="51"/>
      <c r="AK10" s="2"/>
      <c r="AL10" s="51">
        <f>データ!V6</f>
        <v>4809</v>
      </c>
      <c r="AM10" s="51"/>
      <c r="AN10" s="51"/>
      <c r="AO10" s="51"/>
      <c r="AP10" s="51"/>
      <c r="AQ10" s="51"/>
      <c r="AR10" s="51"/>
      <c r="AS10" s="51"/>
      <c r="AT10" s="46">
        <f>データ!W6</f>
        <v>1.2</v>
      </c>
      <c r="AU10" s="46"/>
      <c r="AV10" s="46"/>
      <c r="AW10" s="46"/>
      <c r="AX10" s="46"/>
      <c r="AY10" s="46"/>
      <c r="AZ10" s="46"/>
      <c r="BA10" s="46"/>
      <c r="BB10" s="46">
        <f>データ!X6</f>
        <v>4007.5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VGEPqV3RfvM9ycBFibGy7WUSaEsrdW/qxXDGebFIZUWLvwvn+5StsRRnu8XJ/imJL6KNf18KMNd9SmrTzUi1Cg==" saltValue="7Y1LdXM+buUfwNtL+sEP6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364045</v>
      </c>
      <c r="D6" s="33">
        <f t="shared" si="3"/>
        <v>47</v>
      </c>
      <c r="E6" s="33">
        <f t="shared" si="3"/>
        <v>17</v>
      </c>
      <c r="F6" s="33">
        <f t="shared" si="3"/>
        <v>4</v>
      </c>
      <c r="G6" s="33">
        <f t="shared" si="3"/>
        <v>0</v>
      </c>
      <c r="H6" s="33" t="str">
        <f t="shared" si="3"/>
        <v>徳島県　板野町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35.89</v>
      </c>
      <c r="Q6" s="34">
        <f t="shared" si="3"/>
        <v>98.53</v>
      </c>
      <c r="R6" s="34">
        <f t="shared" si="3"/>
        <v>3140</v>
      </c>
      <c r="S6" s="34">
        <f t="shared" si="3"/>
        <v>13442</v>
      </c>
      <c r="T6" s="34">
        <f t="shared" si="3"/>
        <v>36.22</v>
      </c>
      <c r="U6" s="34">
        <f t="shared" si="3"/>
        <v>371.12</v>
      </c>
      <c r="V6" s="34">
        <f t="shared" si="3"/>
        <v>4809</v>
      </c>
      <c r="W6" s="34">
        <f t="shared" si="3"/>
        <v>1.2</v>
      </c>
      <c r="X6" s="34">
        <f t="shared" si="3"/>
        <v>4007.5</v>
      </c>
      <c r="Y6" s="35">
        <f>IF(Y7="",NA(),Y7)</f>
        <v>97.54</v>
      </c>
      <c r="Z6" s="35">
        <f t="shared" ref="Z6:AH6" si="4">IF(Z7="",NA(),Z7)</f>
        <v>93.45</v>
      </c>
      <c r="AA6" s="35">
        <f t="shared" si="4"/>
        <v>96.72</v>
      </c>
      <c r="AB6" s="35">
        <f t="shared" si="4"/>
        <v>94.36</v>
      </c>
      <c r="AC6" s="35">
        <f t="shared" si="4"/>
        <v>92.51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283.64</v>
      </c>
      <c r="BI6" s="34">
        <f t="shared" si="7"/>
        <v>0</v>
      </c>
      <c r="BJ6" s="34">
        <f t="shared" si="7"/>
        <v>0</v>
      </c>
      <c r="BK6" s="35">
        <f t="shared" si="7"/>
        <v>1673.47</v>
      </c>
      <c r="BL6" s="35">
        <f t="shared" si="7"/>
        <v>1592.72</v>
      </c>
      <c r="BM6" s="35">
        <f t="shared" si="7"/>
        <v>1223.96</v>
      </c>
      <c r="BN6" s="35">
        <f t="shared" si="7"/>
        <v>1269.1500000000001</v>
      </c>
      <c r="BO6" s="35">
        <f t="shared" si="7"/>
        <v>1087.96</v>
      </c>
      <c r="BP6" s="34" t="str">
        <f>IF(BP7="","",IF(BP7="-","【-】","【"&amp;SUBSTITUTE(TEXT(BP7,"#,##0.00"),"-","△")&amp;"】"))</f>
        <v>【1,218.70】</v>
      </c>
      <c r="BQ6" s="35">
        <f>IF(BQ7="",NA(),BQ7)</f>
        <v>103.02</v>
      </c>
      <c r="BR6" s="35">
        <f t="shared" ref="BR6:BZ6" si="8">IF(BR7="",NA(),BR7)</f>
        <v>90.78</v>
      </c>
      <c r="BS6" s="35">
        <f t="shared" si="8"/>
        <v>100</v>
      </c>
      <c r="BT6" s="35">
        <f t="shared" si="8"/>
        <v>100</v>
      </c>
      <c r="BU6" s="35">
        <f t="shared" si="8"/>
        <v>92.86</v>
      </c>
      <c r="BV6" s="35">
        <f t="shared" si="8"/>
        <v>49.22</v>
      </c>
      <c r="BW6" s="35">
        <f t="shared" si="8"/>
        <v>53.7</v>
      </c>
      <c r="BX6" s="35">
        <f t="shared" si="8"/>
        <v>61.54</v>
      </c>
      <c r="BY6" s="35">
        <f t="shared" si="8"/>
        <v>63.97</v>
      </c>
      <c r="BZ6" s="35">
        <f t="shared" si="8"/>
        <v>59.67</v>
      </c>
      <c r="CA6" s="34" t="str">
        <f>IF(CA7="","",IF(CA7="-","【-】","【"&amp;SUBSTITUTE(TEXT(CA7,"#,##0.00"),"-","△")&amp;"】"))</f>
        <v>【74.17】</v>
      </c>
      <c r="CB6" s="35">
        <f>IF(CB7="",NA(),CB7)</f>
        <v>174.64</v>
      </c>
      <c r="CC6" s="35">
        <f t="shared" ref="CC6:CK6" si="9">IF(CC7="",NA(),CC7)</f>
        <v>202.25</v>
      </c>
      <c r="CD6" s="35">
        <f t="shared" si="9"/>
        <v>186.41</v>
      </c>
      <c r="CE6" s="35">
        <f t="shared" si="9"/>
        <v>185.81</v>
      </c>
      <c r="CF6" s="35">
        <f t="shared" si="9"/>
        <v>200.5</v>
      </c>
      <c r="CG6" s="35">
        <f t="shared" si="9"/>
        <v>332.02</v>
      </c>
      <c r="CH6" s="35">
        <f t="shared" si="9"/>
        <v>300.35000000000002</v>
      </c>
      <c r="CI6" s="35">
        <f t="shared" si="9"/>
        <v>267.86</v>
      </c>
      <c r="CJ6" s="35">
        <f t="shared" si="9"/>
        <v>256.82</v>
      </c>
      <c r="CK6" s="35">
        <f t="shared" si="9"/>
        <v>270.60000000000002</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36.65</v>
      </c>
      <c r="CS6" s="35">
        <f t="shared" si="10"/>
        <v>37.72</v>
      </c>
      <c r="CT6" s="35">
        <f t="shared" si="10"/>
        <v>37.08</v>
      </c>
      <c r="CU6" s="35">
        <f t="shared" si="10"/>
        <v>37.46</v>
      </c>
      <c r="CV6" s="35">
        <f t="shared" si="10"/>
        <v>37.65</v>
      </c>
      <c r="CW6" s="34" t="str">
        <f>IF(CW7="","",IF(CW7="-","【-】","【"&amp;SUBSTITUTE(TEXT(CW7,"#,##0.00"),"-","△")&amp;"】"))</f>
        <v>【42.86】</v>
      </c>
      <c r="CX6" s="35">
        <f>IF(CX7="",NA(),CX7)</f>
        <v>27.45</v>
      </c>
      <c r="CY6" s="35">
        <f t="shared" ref="CY6:DG6" si="11">IF(CY7="",NA(),CY7)</f>
        <v>25.98</v>
      </c>
      <c r="CZ6" s="35">
        <f t="shared" si="11"/>
        <v>30.16</v>
      </c>
      <c r="DA6" s="35">
        <f t="shared" si="11"/>
        <v>32.69</v>
      </c>
      <c r="DB6" s="35">
        <f t="shared" si="11"/>
        <v>31.75</v>
      </c>
      <c r="DC6" s="35">
        <f t="shared" si="11"/>
        <v>68.83</v>
      </c>
      <c r="DD6" s="35">
        <f t="shared" si="11"/>
        <v>68.459999999999994</v>
      </c>
      <c r="DE6" s="35">
        <f t="shared" si="11"/>
        <v>67.22</v>
      </c>
      <c r="DF6" s="35">
        <f t="shared" si="11"/>
        <v>67.459999999999994</v>
      </c>
      <c r="DG6" s="35">
        <f t="shared" si="11"/>
        <v>67.37</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0.06</v>
      </c>
      <c r="EO6" s="34" t="str">
        <f>IF(EO7="","",IF(EO7="-","【-】","【"&amp;SUBSTITUTE(TEXT(EO7,"#,##0.00"),"-","△")&amp;"】"))</f>
        <v>【0.28】</v>
      </c>
    </row>
    <row r="7" spans="1:145" s="36" customFormat="1" x14ac:dyDescent="0.15">
      <c r="A7" s="28"/>
      <c r="B7" s="37">
        <v>2019</v>
      </c>
      <c r="C7" s="37">
        <v>364045</v>
      </c>
      <c r="D7" s="37">
        <v>47</v>
      </c>
      <c r="E7" s="37">
        <v>17</v>
      </c>
      <c r="F7" s="37">
        <v>4</v>
      </c>
      <c r="G7" s="37">
        <v>0</v>
      </c>
      <c r="H7" s="37" t="s">
        <v>96</v>
      </c>
      <c r="I7" s="37" t="s">
        <v>97</v>
      </c>
      <c r="J7" s="37" t="s">
        <v>98</v>
      </c>
      <c r="K7" s="37" t="s">
        <v>99</v>
      </c>
      <c r="L7" s="37" t="s">
        <v>100</v>
      </c>
      <c r="M7" s="37" t="s">
        <v>101</v>
      </c>
      <c r="N7" s="38" t="s">
        <v>102</v>
      </c>
      <c r="O7" s="38" t="s">
        <v>103</v>
      </c>
      <c r="P7" s="38">
        <v>35.89</v>
      </c>
      <c r="Q7" s="38">
        <v>98.53</v>
      </c>
      <c r="R7" s="38">
        <v>3140</v>
      </c>
      <c r="S7" s="38">
        <v>13442</v>
      </c>
      <c r="T7" s="38">
        <v>36.22</v>
      </c>
      <c r="U7" s="38">
        <v>371.12</v>
      </c>
      <c r="V7" s="38">
        <v>4809</v>
      </c>
      <c r="W7" s="38">
        <v>1.2</v>
      </c>
      <c r="X7" s="38">
        <v>4007.5</v>
      </c>
      <c r="Y7" s="38">
        <v>97.54</v>
      </c>
      <c r="Z7" s="38">
        <v>93.45</v>
      </c>
      <c r="AA7" s="38">
        <v>96.72</v>
      </c>
      <c r="AB7" s="38">
        <v>94.36</v>
      </c>
      <c r="AC7" s="38">
        <v>92.51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283.64</v>
      </c>
      <c r="BI7" s="38">
        <v>0</v>
      </c>
      <c r="BJ7" s="38">
        <v>0</v>
      </c>
      <c r="BK7" s="38">
        <v>1673.47</v>
      </c>
      <c r="BL7" s="38">
        <v>1592.72</v>
      </c>
      <c r="BM7" s="38">
        <v>1223.96</v>
      </c>
      <c r="BN7" s="38">
        <v>1269.1500000000001</v>
      </c>
      <c r="BO7" s="38">
        <v>1087.96</v>
      </c>
      <c r="BP7" s="38">
        <v>1218.7</v>
      </c>
      <c r="BQ7" s="38">
        <v>103.02</v>
      </c>
      <c r="BR7" s="38">
        <v>90.78</v>
      </c>
      <c r="BS7" s="38">
        <v>100</v>
      </c>
      <c r="BT7" s="38">
        <v>100</v>
      </c>
      <c r="BU7" s="38">
        <v>92.86</v>
      </c>
      <c r="BV7" s="38">
        <v>49.22</v>
      </c>
      <c r="BW7" s="38">
        <v>53.7</v>
      </c>
      <c r="BX7" s="38">
        <v>61.54</v>
      </c>
      <c r="BY7" s="38">
        <v>63.97</v>
      </c>
      <c r="BZ7" s="38">
        <v>59.67</v>
      </c>
      <c r="CA7" s="38">
        <v>74.17</v>
      </c>
      <c r="CB7" s="38">
        <v>174.64</v>
      </c>
      <c r="CC7" s="38">
        <v>202.25</v>
      </c>
      <c r="CD7" s="38">
        <v>186.41</v>
      </c>
      <c r="CE7" s="38">
        <v>185.81</v>
      </c>
      <c r="CF7" s="38">
        <v>200.5</v>
      </c>
      <c r="CG7" s="38">
        <v>332.02</v>
      </c>
      <c r="CH7" s="38">
        <v>300.35000000000002</v>
      </c>
      <c r="CI7" s="38">
        <v>267.86</v>
      </c>
      <c r="CJ7" s="38">
        <v>256.82</v>
      </c>
      <c r="CK7" s="38">
        <v>270.60000000000002</v>
      </c>
      <c r="CL7" s="38">
        <v>218.56</v>
      </c>
      <c r="CM7" s="38" t="s">
        <v>102</v>
      </c>
      <c r="CN7" s="38" t="s">
        <v>102</v>
      </c>
      <c r="CO7" s="38" t="s">
        <v>102</v>
      </c>
      <c r="CP7" s="38" t="s">
        <v>102</v>
      </c>
      <c r="CQ7" s="38" t="s">
        <v>102</v>
      </c>
      <c r="CR7" s="38">
        <v>36.65</v>
      </c>
      <c r="CS7" s="38">
        <v>37.72</v>
      </c>
      <c r="CT7" s="38">
        <v>37.08</v>
      </c>
      <c r="CU7" s="38">
        <v>37.46</v>
      </c>
      <c r="CV7" s="38">
        <v>37.65</v>
      </c>
      <c r="CW7" s="38">
        <v>42.86</v>
      </c>
      <c r="CX7" s="38">
        <v>27.45</v>
      </c>
      <c r="CY7" s="38">
        <v>25.98</v>
      </c>
      <c r="CZ7" s="38">
        <v>30.16</v>
      </c>
      <c r="DA7" s="38">
        <v>32.69</v>
      </c>
      <c r="DB7" s="38">
        <v>31.75</v>
      </c>
      <c r="DC7" s="38">
        <v>68.83</v>
      </c>
      <c r="DD7" s="38">
        <v>68.459999999999994</v>
      </c>
      <c r="DE7" s="38">
        <v>67.22</v>
      </c>
      <c r="DF7" s="38">
        <v>67.459999999999994</v>
      </c>
      <c r="DG7" s="38">
        <v>67.37</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0.06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2021-01-29T08:37:43Z</cp:lastPrinted>
  <dcterms:created xsi:type="dcterms:W3CDTF">2020-12-04T02:57:23Z</dcterms:created>
  <dcterms:modified xsi:type="dcterms:W3CDTF">2021-01-29T08:42:07Z</dcterms:modified>
  <cp:category/>
</cp:coreProperties>
</file>