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下水道課\【下水道課】\【公共下水道】\【照会回答】公営企業系\R2\21.1.14【〆0202】経営比較調査\回答\"/>
    </mc:Choice>
  </mc:AlternateContent>
  <workbookProtection workbookAlgorithmName="SHA-512" workbookHashValue="iZ74THLgV8U9EDXGG2A2rQIeIy0opeKvUdBqZNDgofuIVXWd6VlVhgU1ybnxszOE69xIThZ5E/QMvrf/bty3kA==" workbookSaltValue="qErSJ+g4+8KSywm/tkyqz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<sst xmlns="http://schemas.openxmlformats.org/spreadsheetml/2006/main" count="241" uniqueCount="122">
  <si>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</si>
  <si>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</si>
  <si>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</si>
  <si>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</si>
  <si>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</si>
  <si>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</si>
  <si>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</si>
  <si>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</si>
  <si>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</si>
  <si>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</si>
  <si>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</si>
  <si>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</si>
  <si>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</si>
  <si>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</si>
  <si>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</si>
  <si>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</si>
  <si>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</si>
  <si>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</si>
  <si>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</si>
  <si>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</si>
  <si>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</si>
  <si>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</si>
  <si>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</si>
  <si>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</si>
  <si>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</si>
  <si>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</si>
  <si>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</si>
  <si>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</si>
  <si>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</si>
  <si>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</si>
  <si>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</si>
  <si>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</si>
  <si>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</si>
  <si>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</si>
  <si>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</si>
  <si>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</si>
  <si>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</si>
  <si>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</si>
  <si>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</si>
  <si>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</si>
  <si>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</si>
  <si>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</si>
  <si>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</si>
  <si>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</si>
  <si>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</si>
  <si>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</si>
  <si>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</si>
  <si>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</si>
  <si>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</si>
  <si>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</si>
  <si>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</si>
  <si>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</si>
  <si>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</si>
  <si>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</si>
  <si>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</si>
  <si>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</si>
  <si>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</si>
  <si>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</si>
  <si>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</si>
  <si>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</si>
  <si>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</si>
  <si>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</si>
  <si>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</si>
  <si>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</si>
  <si>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</si>
  <si>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</si>
  <si>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</si>
  <si>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</si>
  <si>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</si>
  <si>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</si>
  <si>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</si>
  <si>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</si>
  <si>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</si>
  <si>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</si>
  <si>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</si>
  <si>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</si>
  <si>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</si>
  <si>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</si>
  <si>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</si>
  <si>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</si>
  <si>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</si>
  <si>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</si>
  <si>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</si>
  <si>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</si>
  <si>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</si>
  <si>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</si>
  <si>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</si>
  <si>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</si>
  <si>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</si>
  <si>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</si>
  <si>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</si>
  <si>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</si>
  <si>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</si>
  <si>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</si>
  <si>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</si>
  <si>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</si>
  <si>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</si>
  <si>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</si>
  <si>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藍住町</t>
  </si>
  <si>
    <t>法非適用</t>
  </si>
  <si>
    <t>下水道事業</t>
  </si>
  <si>
    <t>公共下水道</t>
  </si>
  <si>
    <t>Cc3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</si>
  <si>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</si>
  <si>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</si>
  <si>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</si>
  <si>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</si>
  <si>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</si>
  <si>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</si>
  <si>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</si>
  <si>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</si>
  <si>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</si>
  <si>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</si>
  <si>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</si>
  <si>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</si>
  <si>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</si>
  <si>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</si>
  <si>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</si>
  <si>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</si>
  <si>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現在のところ、老朽管がないため管渠改善の実績はありません。</t>
    <rPh sb="0" eb="2">
      <t>ゲンザイ</t>
    </rPh>
    <rPh sb="7" eb="9">
      <t>ロウキュウ</t>
    </rPh>
    <rPh sb="9" eb="10">
      <t>カン</t>
    </rPh>
    <rPh sb="15" eb="17">
      <t>カンキョ</t>
    </rPh>
    <rPh sb="17" eb="19">
      <t>カイゼン</t>
    </rPh>
    <rPh sb="20" eb="22">
      <t>ジッセキ</t>
    </rPh>
    <phoneticPr fontId="4"/>
  </si>
  <si>
    <t>　供用開始からの年数が浅いことから、使用料収入が少なく、一般会計からの繰入金に依存している経営状況であると言えます。
　また、面整備には、多額の地方債の借入が伴います。経営改善のためには、今後も引き続き、水洗化率の増加を図り｢経営の効率性｣の向上を目指すとともに、将来世代への地方債償還金にかかる負担増を考慮に入れながら、計画的に管渠整備を推進していく必要があると考えます。</t>
    <phoneticPr fontId="4"/>
  </si>
  <si>
    <t>　本町は、平成１３年度に事業認可を受けて面整備を開始し、平成２１年度に供用開始を行いました。
　供用開始から年数が浅く、比較的使用料収入が少ないため、依然として厳しい経営状況となっており、健全経営であるとは言えないため、経営改善を推進していくことが必要です。
　水洗化率については、５年スパンで見ると徐々に上昇しているものの、平均値より下回っています。水洗化率は、有収水量・使用料収入につながるものであり、経営上重要な指標となります。そのため、今後どのように水洗化率の向上を図っていくかということが、本事業における重要なポイントであると考え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</si>
</sst>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C-4E69-B800-220CD9FA5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203520"/>
        <c:axId val="37220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0.21</c:v>
                </c:pt>
                <c:pt idx="2">
                  <c:v>0.15</c:v>
                </c:pt>
                <c:pt idx="3">
                  <c:v>0.25</c:v>
                </c:pt>
                <c:pt idx="4">
                  <c:v>0.18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CC-4E69-B800-220CD9FA5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203520"/>
        <c:axId val="372205088"/>
      </c:lineChart>
      <c:dateAx>
        <c:axId val="372203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2205088"/>
        <c:crosses val="autoZero"/>
        <c:auto val="1"/>
        <c:lblOffset val="100"/>
        <c:baseTimeUnit val="years"/>
      </c:dateAx>
      <c:valAx>
        <c:axId val="37220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20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0D-4480-987C-51879028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750912"/>
        <c:axId val="37275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44.89</c:v>
                </c:pt>
                <c:pt idx="1">
                  <c:v>40.75</c:v>
                </c:pt>
                <c:pt idx="2">
                  <c:v>42.4</c:v>
                </c:pt>
                <c:pt idx="3">
                  <c:v>45.44</c:v>
                </c:pt>
                <c:pt idx="4">
                  <c:v>47.28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0D-4480-987C-51879028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50912"/>
        <c:axId val="372753264"/>
      </c:lineChart>
      <c:dateAx>
        <c:axId val="372750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2753264"/>
        <c:crosses val="autoZero"/>
        <c:auto val="1"/>
        <c:lblOffset val="100"/>
        <c:baseTimeUnit val="years"/>
      </c:dateAx>
      <c:valAx>
        <c:axId val="37275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75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44.92</c:v>
                </c:pt>
                <c:pt idx="2">
                  <c:v>46.77</c:v>
                </c:pt>
                <c:pt idx="3">
                  <c:v>48.34</c:v>
                </c:pt>
                <c:pt idx="4">
                  <c:v>51.17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23-49AA-B447-E35E4485B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754440"/>
        <c:axId val="372752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64.89</c:v>
                </c:pt>
                <c:pt idx="1">
                  <c:v>64.97</c:v>
                </c:pt>
                <c:pt idx="2">
                  <c:v>65.77</c:v>
                </c:pt>
                <c:pt idx="3">
                  <c:v>65.97</c:v>
                </c:pt>
                <c:pt idx="4">
                  <c:v>64.7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23-49AA-B447-E35E4485B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54440"/>
        <c:axId val="372752872"/>
      </c:lineChart>
      <c:dateAx>
        <c:axId val="372754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2752872"/>
        <c:crosses val="autoZero"/>
        <c:auto val="1"/>
        <c:lblOffset val="100"/>
        <c:baseTimeUnit val="years"/>
      </c:dateAx>
      <c:valAx>
        <c:axId val="372752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75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84.93</c:v>
                </c:pt>
                <c:pt idx="1">
                  <c:v>90.55</c:v>
                </c:pt>
                <c:pt idx="2">
                  <c:v>92.25</c:v>
                </c:pt>
                <c:pt idx="3">
                  <c:v>91.39</c:v>
                </c:pt>
                <c:pt idx="4">
                  <c:v>90.26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44-481C-A2A2-905F641E8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205480"/>
        <c:axId val="37220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44-481C-A2A2-905F641E8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205480"/>
        <c:axId val="372204304"/>
      </c:lineChart>
      <c:dateAx>
        <c:axId val="372205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2204304"/>
        <c:crosses val="autoZero"/>
        <c:auto val="1"/>
        <c:lblOffset val="100"/>
        <c:baseTimeUnit val="years"/>
      </c:dateAx>
      <c:valAx>
        <c:axId val="37220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205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D3-4C6F-A45E-3571259A7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983288"/>
        <c:axId val="371984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3-4C6F-A45E-3571259A7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83288"/>
        <c:axId val="371984856"/>
      </c:lineChart>
      <c:dateAx>
        <c:axId val="371983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1984856"/>
        <c:crosses val="autoZero"/>
        <c:auto val="1"/>
        <c:lblOffset val="100"/>
        <c:baseTimeUnit val="years"/>
      </c:dateAx>
      <c:valAx>
        <c:axId val="371984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983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7C-41B4-B26D-1CC5BCEA7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986032"/>
        <c:axId val="37198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7C-41B4-B26D-1CC5BCEA7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86032"/>
        <c:axId val="371981328"/>
      </c:lineChart>
      <c:dateAx>
        <c:axId val="371986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1981328"/>
        <c:crosses val="autoZero"/>
        <c:auto val="1"/>
        <c:lblOffset val="100"/>
        <c:baseTimeUnit val="years"/>
      </c:dateAx>
      <c:valAx>
        <c:axId val="37198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98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E9-4AE1-B05D-17F561825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981720"/>
        <c:axId val="37198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E9-4AE1-B05D-17F561825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81720"/>
        <c:axId val="371982896"/>
      </c:lineChart>
      <c:dateAx>
        <c:axId val="371981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1982896"/>
        <c:crosses val="autoZero"/>
        <c:auto val="1"/>
        <c:lblOffset val="100"/>
        <c:baseTimeUnit val="years"/>
      </c:dateAx>
      <c:valAx>
        <c:axId val="37198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981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E2-4164-8D95-1796DE5BB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982112"/>
        <c:axId val="37198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E2-4164-8D95-1796DE5BB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82112"/>
        <c:axId val="371983680"/>
      </c:lineChart>
      <c:dateAx>
        <c:axId val="371982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1983680"/>
        <c:crosses val="autoZero"/>
        <c:auto val="1"/>
        <c:lblOffset val="100"/>
        <c:baseTimeUnit val="years"/>
      </c:dateAx>
      <c:valAx>
        <c:axId val="37198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98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16.86</c:v>
                </c:pt>
                <c:pt idx="1">
                  <c:v>9.36</c:v>
                </c:pt>
                <c:pt idx="2">
                  <c:v>9.4700000000000006</c:v>
                </c:pt>
                <c:pt idx="3">
                  <c:v>20.329999999999998</c:v>
                </c:pt>
                <c:pt idx="4">
                  <c:v>168.76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EB-4BC1-9038-9F8C4E84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987208"/>
        <c:axId val="37198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1240.1600000000001</c:v>
                </c:pt>
                <c:pt idx="1">
                  <c:v>1193.49</c:v>
                </c:pt>
                <c:pt idx="2">
                  <c:v>876.19</c:v>
                </c:pt>
                <c:pt idx="3">
                  <c:v>722.53</c:v>
                </c:pt>
                <c:pt idx="4">
                  <c:v>933.3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EB-4BC1-9038-9F8C4E84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87208"/>
        <c:axId val="371984072"/>
      </c:lineChart>
      <c:dateAx>
        <c:axId val="371987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1984072"/>
        <c:crosses val="autoZero"/>
        <c:auto val="1"/>
        <c:lblOffset val="100"/>
        <c:baseTimeUnit val="years"/>
      </c:dateAx>
      <c:valAx>
        <c:axId val="37198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987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64.09</c:v>
                </c:pt>
                <c:pt idx="1">
                  <c:v>95.33</c:v>
                </c:pt>
                <c:pt idx="2">
                  <c:v>93.98</c:v>
                </c:pt>
                <c:pt idx="3">
                  <c:v>108.07</c:v>
                </c:pt>
                <c:pt idx="4">
                  <c:v>106.03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75-4A8E-B5EB-B046B273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747776"/>
        <c:axId val="372752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65.569999999999993</c:v>
                </c:pt>
                <c:pt idx="2">
                  <c:v>75.7</c:v>
                </c:pt>
                <c:pt idx="3">
                  <c:v>74.61</c:v>
                </c:pt>
                <c:pt idx="4">
                  <c:v>77.510000000000005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75-4A8E-B5EB-B046B273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47776"/>
        <c:axId val="372752088"/>
      </c:lineChart>
      <c:dateAx>
        <c:axId val="372747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2752088"/>
        <c:crosses val="autoZero"/>
        <c:auto val="1"/>
        <c:lblOffset val="100"/>
        <c:baseTimeUnit val="years"/>
      </c:dateAx>
      <c:valAx>
        <c:axId val="372752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74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259.77</c:v>
                </c:pt>
                <c:pt idx="1">
                  <c:v>183.37</c:v>
                </c:pt>
                <c:pt idx="2">
                  <c:v>184.24</c:v>
                </c:pt>
                <c:pt idx="3">
                  <c:v>161.03</c:v>
                </c:pt>
                <c:pt idx="4">
                  <c:v>145.38999999999999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74-4B33-8401-A4DAC0389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753656"/>
        <c:axId val="372749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281.52999999999997</c:v>
                </c:pt>
                <c:pt idx="1">
                  <c:v>263.04000000000002</c:v>
                </c:pt>
                <c:pt idx="2">
                  <c:v>230.04</c:v>
                </c:pt>
                <c:pt idx="3">
                  <c:v>233.5</c:v>
                </c:pt>
                <c:pt idx="4">
                  <c:v>221.95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74-4B33-8401-A4DAC0389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53656"/>
        <c:axId val="372749736"/>
      </c:lineChart>
      <c:dateAx>
        <c:axId val="372753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2749736"/>
        <c:crosses val="autoZero"/>
        <c:auto val="1"/>
        <c:lblOffset val="100"/>
        <c:baseTimeUnit val="years"/>
      </c:dateAx>
      <c:valAx>
        <c:axId val="372749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753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Z28" zoomScale="87" zoomScaleNormal="87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藍住町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35282</v>
      </c>
      <c r="AM8" s="69"/>
      <c r="AN8" s="69"/>
      <c r="AO8" s="69"/>
      <c r="AP8" s="69"/>
      <c r="AQ8" s="69"/>
      <c r="AR8" s="69"/>
      <c r="AS8" s="69"/>
      <c r="AT8" s="68">
        <f>データ!T6</f>
        <v>16.27</v>
      </c>
      <c r="AU8" s="68"/>
      <c r="AV8" s="68"/>
      <c r="AW8" s="68"/>
      <c r="AX8" s="68"/>
      <c r="AY8" s="68"/>
      <c r="AZ8" s="68"/>
      <c r="BA8" s="68"/>
      <c r="BB8" s="68">
        <f>データ!U6</f>
        <v>2168.5300000000002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11.36</v>
      </c>
      <c r="Q10" s="68"/>
      <c r="R10" s="68"/>
      <c r="S10" s="68"/>
      <c r="T10" s="68"/>
      <c r="U10" s="68"/>
      <c r="V10" s="68"/>
      <c r="W10" s="68">
        <f>データ!Q6</f>
        <v>105.63</v>
      </c>
      <c r="X10" s="68"/>
      <c r="Y10" s="68"/>
      <c r="Z10" s="68"/>
      <c r="AA10" s="68"/>
      <c r="AB10" s="68"/>
      <c r="AC10" s="68"/>
      <c r="AD10" s="69">
        <f>データ!R6</f>
        <v>3140</v>
      </c>
      <c r="AE10" s="69"/>
      <c r="AF10" s="69"/>
      <c r="AG10" s="69"/>
      <c r="AH10" s="69"/>
      <c r="AI10" s="69"/>
      <c r="AJ10" s="69"/>
      <c r="AK10" s="2"/>
      <c r="AL10" s="69">
        <f>データ!V6</f>
        <v>4004</v>
      </c>
      <c r="AM10" s="69"/>
      <c r="AN10" s="69"/>
      <c r="AO10" s="69"/>
      <c r="AP10" s="69"/>
      <c r="AQ10" s="69"/>
      <c r="AR10" s="69"/>
      <c r="AS10" s="69"/>
      <c r="AT10" s="68">
        <f>データ!W6</f>
        <v>1.29</v>
      </c>
      <c r="AU10" s="68"/>
      <c r="AV10" s="68"/>
      <c r="AW10" s="68"/>
      <c r="AX10" s="68"/>
      <c r="AY10" s="68"/>
      <c r="AZ10" s="68"/>
      <c r="BA10" s="68"/>
      <c r="BB10" s="68">
        <f>データ!X6</f>
        <v>3103.88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121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120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43</v>
      </c>
      <c r="O86" s="26" t="str">
        <f>データ!EO6</f>
        <v>【0.22】</v>
      </c>
    </row>
  </sheetData>
  <sheetProtection algorithmName="SHA-512" hashValue="fLmXu5HSfhfpG5XMSRKVCMpv7WZfDS3sj2L/8vzz/wOKO3crb2rbLf0xCZC68BguYeLQUSz8YpI93zRHBte1MQ==" saltValue="VipaZhd6o8wpav9gIY5jo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364037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徳島県　藍住町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11.36</v>
      </c>
      <c r="Q6" s="34">
        <f t="shared" si="3"/>
        <v>105.63</v>
      </c>
      <c r="R6" s="34">
        <f t="shared" si="3"/>
        <v>3140</v>
      </c>
      <c r="S6" s="34">
        <f t="shared" si="3"/>
        <v>35282</v>
      </c>
      <c r="T6" s="34">
        <f t="shared" si="3"/>
        <v>16.27</v>
      </c>
      <c r="U6" s="34">
        <f t="shared" si="3"/>
        <v>2168.5300000000002</v>
      </c>
      <c r="V6" s="34">
        <f t="shared" si="3"/>
        <v>4004</v>
      </c>
      <c r="W6" s="34">
        <f t="shared" si="3"/>
        <v>1.29</v>
      </c>
      <c r="X6" s="34">
        <f t="shared" si="3"/>
        <v>3103.88</v>
      </c>
      <c r="Y6" s="35">
        <f>IF(Y7="",NA(),Y7)</f>
        <v>84.93</v>
      </c>
      <c r="Z6" s="35">
        <f t="shared" ref="Z6:AH6" si="4">IF(Z7="",NA(),Z7)</f>
        <v>90.55</v>
      </c>
      <c r="AA6" s="35">
        <f t="shared" si="4"/>
        <v>92.25</v>
      </c>
      <c r="AB6" s="35">
        <f t="shared" si="4"/>
        <v>91.39</v>
      </c>
      <c r="AC6" s="35">
        <f t="shared" si="4"/>
        <v>90.26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16.86</v>
      </c>
      <c r="BG6" s="35">
        <f t="shared" ref="BG6:BO6" si="7">IF(BG7="",NA(),BG7)</f>
        <v>9.36</v>
      </c>
      <c r="BH6" s="35">
        <f t="shared" si="7"/>
        <v>9.4700000000000006</v>
      </c>
      <c r="BI6" s="35">
        <f t="shared" si="7"/>
        <v>20.329999999999998</v>
      </c>
      <c r="BJ6" s="35">
        <f t="shared" si="7"/>
        <v>168.76</v>
      </c>
      <c r="BK6" s="35">
        <f t="shared" si="7"/>
        <v>1240.1600000000001</v>
      </c>
      <c r="BL6" s="35">
        <f t="shared" si="7"/>
        <v>1193.49</v>
      </c>
      <c r="BM6" s="35">
        <f t="shared" si="7"/>
        <v>876.19</v>
      </c>
      <c r="BN6" s="35">
        <f t="shared" si="7"/>
        <v>722.53</v>
      </c>
      <c r="BO6" s="35">
        <f t="shared" si="7"/>
        <v>933.3</v>
      </c>
      <c r="BP6" s="34" t="str">
        <f>IF(BP7="","",IF(BP7="-","【-】","【"&amp;SUBSTITUTE(TEXT(BP7,"#,##0.00"),"-","△")&amp;"】"))</f>
        <v>【682.51】</v>
      </c>
      <c r="BQ6" s="35">
        <f>IF(BQ7="",NA(),BQ7)</f>
        <v>64.09</v>
      </c>
      <c r="BR6" s="35">
        <f t="shared" ref="BR6:BZ6" si="8">IF(BR7="",NA(),BR7)</f>
        <v>95.33</v>
      </c>
      <c r="BS6" s="35">
        <f t="shared" si="8"/>
        <v>93.98</v>
      </c>
      <c r="BT6" s="35">
        <f t="shared" si="8"/>
        <v>108.07</v>
      </c>
      <c r="BU6" s="35">
        <f t="shared" si="8"/>
        <v>106.03</v>
      </c>
      <c r="BV6" s="35">
        <f t="shared" si="8"/>
        <v>60.17</v>
      </c>
      <c r="BW6" s="35">
        <f t="shared" si="8"/>
        <v>65.569999999999993</v>
      </c>
      <c r="BX6" s="35">
        <f t="shared" si="8"/>
        <v>75.7</v>
      </c>
      <c r="BY6" s="35">
        <f t="shared" si="8"/>
        <v>74.61</v>
      </c>
      <c r="BZ6" s="35">
        <f t="shared" si="8"/>
        <v>77.510000000000005</v>
      </c>
      <c r="CA6" s="34" t="str">
        <f>IF(CA7="","",IF(CA7="-","【-】","【"&amp;SUBSTITUTE(TEXT(CA7,"#,##0.00"),"-","△")&amp;"】"))</f>
        <v>【100.34】</v>
      </c>
      <c r="CB6" s="35">
        <f>IF(CB7="",NA(),CB7)</f>
        <v>259.77</v>
      </c>
      <c r="CC6" s="35">
        <f t="shared" ref="CC6:CK6" si="9">IF(CC7="",NA(),CC7)</f>
        <v>183.37</v>
      </c>
      <c r="CD6" s="35">
        <f t="shared" si="9"/>
        <v>184.24</v>
      </c>
      <c r="CE6" s="35">
        <f t="shared" si="9"/>
        <v>161.03</v>
      </c>
      <c r="CF6" s="35">
        <f t="shared" si="9"/>
        <v>145.38999999999999</v>
      </c>
      <c r="CG6" s="35">
        <f t="shared" si="9"/>
        <v>281.52999999999997</v>
      </c>
      <c r="CH6" s="35">
        <f t="shared" si="9"/>
        <v>263.04000000000002</v>
      </c>
      <c r="CI6" s="35">
        <f t="shared" si="9"/>
        <v>230.04</v>
      </c>
      <c r="CJ6" s="35">
        <f t="shared" si="9"/>
        <v>233.5</v>
      </c>
      <c r="CK6" s="35">
        <f t="shared" si="9"/>
        <v>221.95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44.89</v>
      </c>
      <c r="CS6" s="35">
        <f t="shared" si="10"/>
        <v>40.75</v>
      </c>
      <c r="CT6" s="35">
        <f t="shared" si="10"/>
        <v>42.4</v>
      </c>
      <c r="CU6" s="35">
        <f t="shared" si="10"/>
        <v>45.44</v>
      </c>
      <c r="CV6" s="35">
        <f t="shared" si="10"/>
        <v>47.28</v>
      </c>
      <c r="CW6" s="34" t="str">
        <f>IF(CW7="","",IF(CW7="-","【-】","【"&amp;SUBSTITUTE(TEXT(CW7,"#,##0.00"),"-","△")&amp;"】"))</f>
        <v>【59.64】</v>
      </c>
      <c r="CX6" s="35">
        <f>IF(CX7="",NA(),CX7)</f>
        <v>43.58</v>
      </c>
      <c r="CY6" s="35">
        <f t="shared" ref="CY6:DG6" si="11">IF(CY7="",NA(),CY7)</f>
        <v>44.92</v>
      </c>
      <c r="CZ6" s="35">
        <f t="shared" si="11"/>
        <v>46.77</v>
      </c>
      <c r="DA6" s="35">
        <f t="shared" si="11"/>
        <v>48.34</v>
      </c>
      <c r="DB6" s="35">
        <f t="shared" si="11"/>
        <v>51.17</v>
      </c>
      <c r="DC6" s="35">
        <f t="shared" si="11"/>
        <v>64.89</v>
      </c>
      <c r="DD6" s="35">
        <f t="shared" si="11"/>
        <v>64.97</v>
      </c>
      <c r="DE6" s="35">
        <f t="shared" si="11"/>
        <v>65.77</v>
      </c>
      <c r="DF6" s="35">
        <f t="shared" si="11"/>
        <v>65.97</v>
      </c>
      <c r="DG6" s="35">
        <f t="shared" si="11"/>
        <v>64.7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0.33</v>
      </c>
      <c r="EK6" s="35">
        <f t="shared" si="14"/>
        <v>0.21</v>
      </c>
      <c r="EL6" s="35">
        <f t="shared" si="14"/>
        <v>0.15</v>
      </c>
      <c r="EM6" s="35">
        <f t="shared" si="14"/>
        <v>0.25</v>
      </c>
      <c r="EN6" s="35">
        <f t="shared" si="14"/>
        <v>0.18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364037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11.36</v>
      </c>
      <c r="Q7" s="38">
        <v>105.63</v>
      </c>
      <c r="R7" s="38">
        <v>3140</v>
      </c>
      <c r="S7" s="38">
        <v>35282</v>
      </c>
      <c r="T7" s="38">
        <v>16.27</v>
      </c>
      <c r="U7" s="38">
        <v>2168.5300000000002</v>
      </c>
      <c r="V7" s="38">
        <v>4004</v>
      </c>
      <c r="W7" s="38">
        <v>1.29</v>
      </c>
      <c r="X7" s="38">
        <v>3103.88</v>
      </c>
      <c r="Y7" s="38">
        <v>84.93</v>
      </c>
      <c r="Z7" s="38">
        <v>90.55</v>
      </c>
      <c r="AA7" s="38">
        <v>92.25</v>
      </c>
      <c r="AB7" s="38">
        <v>91.39</v>
      </c>
      <c r="AC7" s="38">
        <v>90.26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16.86</v>
      </c>
      <c r="BG7" s="38">
        <v>9.36</v>
      </c>
      <c r="BH7" s="38">
        <v>9.4700000000000006</v>
      </c>
      <c r="BI7" s="38">
        <v>20.329999999999998</v>
      </c>
      <c r="BJ7" s="38">
        <v>168.76</v>
      </c>
      <c r="BK7" s="38">
        <v>1240.1600000000001</v>
      </c>
      <c r="BL7" s="38">
        <v>1193.49</v>
      </c>
      <c r="BM7" s="38">
        <v>876.19</v>
      </c>
      <c r="BN7" s="38">
        <v>722.53</v>
      </c>
      <c r="BO7" s="38">
        <v>933.3</v>
      </c>
      <c r="BP7" s="38">
        <v>682.51</v>
      </c>
      <c r="BQ7" s="38">
        <v>64.09</v>
      </c>
      <c r="BR7" s="38">
        <v>95.33</v>
      </c>
      <c r="BS7" s="38">
        <v>93.98</v>
      </c>
      <c r="BT7" s="38">
        <v>108.07</v>
      </c>
      <c r="BU7" s="38">
        <v>106.03</v>
      </c>
      <c r="BV7" s="38">
        <v>60.17</v>
      </c>
      <c r="BW7" s="38">
        <v>65.569999999999993</v>
      </c>
      <c r="BX7" s="38">
        <v>75.7</v>
      </c>
      <c r="BY7" s="38">
        <v>74.61</v>
      </c>
      <c r="BZ7" s="38">
        <v>77.510000000000005</v>
      </c>
      <c r="CA7" s="38">
        <v>100.34</v>
      </c>
      <c r="CB7" s="38">
        <v>259.77</v>
      </c>
      <c r="CC7" s="38">
        <v>183.37</v>
      </c>
      <c r="CD7" s="38">
        <v>184.24</v>
      </c>
      <c r="CE7" s="38">
        <v>161.03</v>
      </c>
      <c r="CF7" s="38">
        <v>145.38999999999999</v>
      </c>
      <c r="CG7" s="38">
        <v>281.52999999999997</v>
      </c>
      <c r="CH7" s="38">
        <v>263.04000000000002</v>
      </c>
      <c r="CI7" s="38">
        <v>230.04</v>
      </c>
      <c r="CJ7" s="38">
        <v>233.5</v>
      </c>
      <c r="CK7" s="38">
        <v>221.95</v>
      </c>
      <c r="CL7" s="38">
        <v>136.15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44.89</v>
      </c>
      <c r="CS7" s="38">
        <v>40.75</v>
      </c>
      <c r="CT7" s="38">
        <v>42.4</v>
      </c>
      <c r="CU7" s="38">
        <v>45.44</v>
      </c>
      <c r="CV7" s="38">
        <v>47.28</v>
      </c>
      <c r="CW7" s="38">
        <v>59.64</v>
      </c>
      <c r="CX7" s="38">
        <v>43.58</v>
      </c>
      <c r="CY7" s="38">
        <v>44.92</v>
      </c>
      <c r="CZ7" s="38">
        <v>46.77</v>
      </c>
      <c r="DA7" s="38">
        <v>48.34</v>
      </c>
      <c r="DB7" s="38">
        <v>51.17</v>
      </c>
      <c r="DC7" s="38">
        <v>64.89</v>
      </c>
      <c r="DD7" s="38">
        <v>64.97</v>
      </c>
      <c r="DE7" s="38">
        <v>65.77</v>
      </c>
      <c r="DF7" s="38">
        <v>65.97</v>
      </c>
      <c r="DG7" s="38">
        <v>64.7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0.33</v>
      </c>
      <c r="EK7" s="38">
        <v>0.21</v>
      </c>
      <c r="EL7" s="38">
        <v>0.15</v>
      </c>
      <c r="EM7" s="38">
        <v>0.25</v>
      </c>
      <c r="EN7" s="38">
        <v>0.18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2020-12-04T02:49:02Z</dcterms:created>
  <dcterms:modified xsi:type="dcterms:W3CDTF">2021-01-27T06:24:56Z</dcterms:modified>
  <cp:category/>
</cp:coreProperties>
</file>