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05-u05\Desktop\"/>
    </mc:Choice>
  </mc:AlternateContent>
  <workbookProtection workbookAlgorithmName="SHA-512" workbookHashValue="PLj27+9ZMJDNn8yRZmhzPWu2kSj9AHBibiP8UfXDm2krqETftQNGf+meBNm1yQQAGetT6xGFg7U7ywY/Q84QNQ==" workbookSaltValue="p1VE2xLricLrHiLcOmQF3Q==" workbookSpinCount="100000" lockStructure="1"/>
  <bookViews>
    <workbookView xWindow="0" yWindow="0" windowWidth="20400" windowHeight="7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<sst xmlns="http://schemas.openxmlformats.org/spreadsheetml/2006/main" count="236" uniqueCount="120">
  <si>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</si>
  <si>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</si>
  <si>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</si>
  <si>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</si>
  <si>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</si>
  <si>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</si>
  <si>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</si>
  <si>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</si>
  <si>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</si>
  <si>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</si>
  <si>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</si>
  <si>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</si>
  <si>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</si>
  <si>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</si>
  <si>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</si>
  <si>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</si>
  <si>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</si>
  <si>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</si>
  <si>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</si>
  <si>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</si>
  <si>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</si>
  <si>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</si>
  <si>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</si>
  <si>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</si>
  <si>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</si>
  <si>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</si>
  <si>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</si>
  <si>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</si>
  <si>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</si>
  <si>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</si>
  <si>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</si>
  <si>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</si>
  <si>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</si>
  <si>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</si>
  <si>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</si>
  <si>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</si>
  <si>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</si>
  <si>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</si>
  <si>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</si>
  <si>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</si>
  <si>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</si>
  <si>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</si>
  <si>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</si>
  <si>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</si>
  <si>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</si>
  <si>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</si>
  <si>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</si>
  <si>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</si>
  <si>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</si>
  <si>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</si>
  <si>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</si>
  <si>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</si>
  <si>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</si>
  <si>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</si>
  <si>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</si>
  <si>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</si>
  <si>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</si>
  <si>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</si>
  <si>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</si>
  <si>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</si>
  <si>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</si>
  <si>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</si>
  <si>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</si>
  <si>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</si>
  <si>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</si>
  <si>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</si>
  <si>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</si>
  <si>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</si>
  <si>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</si>
  <si>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</si>
  <si>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</si>
  <si>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</si>
  <si>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</si>
  <si>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</si>
  <si>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</si>
  <si>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</si>
  <si>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</si>
  <si>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</si>
  <si>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</si>
  <si>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</si>
  <si>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</si>
  <si>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</si>
  <si>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</si>
  <si>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</si>
  <si>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</si>
  <si>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</si>
  <si>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</si>
  <si>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</si>
  <si>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</si>
  <si>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</si>
  <si>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</si>
  <si>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</si>
  <si>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</si>
  <si>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</si>
  <si>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</si>
  <si>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</si>
  <si>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</si>
  <si>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</si>
  <si>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</si>
  <si>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</si>
  <si>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</si>
  <si>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</si>
  <si>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</si>
  <si>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</si>
  <si>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</si>
  <si>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</si>
  <si>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</si>
  <si>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</si>
  <si>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</si>
  <si>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</si>
  <si>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</si>
  <si>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</si>
  <si>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</si>
  <si>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</si>
  <si>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</si>
  <si>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</si>
  <si>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</si>
  <si>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平成23年度に供用を開始した比較的新しい施設であるため、老朽化に伴う環境の更新の必要性はまだ生じていない。</t>
    <rPh sb="0" eb="2">
      <t>ヘイセイ</t>
    </rPh>
    <rPh sb="4" eb="6">
      <t>ネンド</t>
    </rPh>
    <rPh sb="7" eb="9">
      <t>キョウヨウ</t>
    </rPh>
    <rPh sb="10" eb="12">
      <t>カイシ</t>
    </rPh>
    <rPh sb="14" eb="17">
      <t>ヒカクテキ</t>
    </rPh>
    <rPh sb="17" eb="18">
      <t>アタラ</t>
    </rPh>
    <rPh sb="20" eb="22">
      <t>シセツ</t>
    </rPh>
    <rPh sb="28" eb="31">
      <t>ロウキュウカ</t>
    </rPh>
    <rPh sb="32" eb="33">
      <t>トモナ</t>
    </rPh>
    <rPh sb="34" eb="36">
      <t>カンキョウ</t>
    </rPh>
    <rPh sb="37" eb="39">
      <t>コウシン</t>
    </rPh>
    <rPh sb="40" eb="43">
      <t>ヒツヨウセイ</t>
    </rPh>
    <rPh sb="46" eb="47">
      <t>ショウ</t>
    </rPh>
    <phoneticPr fontId="4"/>
  </si>
  <si>
    <t xml:space="preserve">令和元年度決算は企業会計移行のため打ち切り決算を行った事により、過去の数値との厳正な比較はできないが、収益的収支比率は前年度よりも高い数値となっている。ただし、総収益に占める使用料収入の割合が依然として低いのが現状である。⑤の経費回収率は下水道処理に係る費用を使用料でどの程度賄えているかを示すもので、高い数値が理想であるが、類似団体よりも低い数値である。⑥の汚水処理原価は有収水量1㎥当たりの汚水処理費用を示しており、これは逆に低い数値が望ましいが類似団体より高い数値である。これらの原因は使用料収入の低さによるもので、水栓化率（接続率）の低さに起因している。昨年度は収益を少しでも上げていくために区域外流入制度を設けたところだが、今後も継続的に普及推進していかなければならない。
</t>
    <rPh sb="0" eb="2">
      <t>レイワ</t>
    </rPh>
    <rPh sb="2" eb="4">
      <t>ガンネン</t>
    </rPh>
    <rPh sb="4" eb="5">
      <t>ド</t>
    </rPh>
    <rPh sb="5" eb="7">
      <t>ケッサン</t>
    </rPh>
    <rPh sb="8" eb="10">
      <t>キギョウ</t>
    </rPh>
    <rPh sb="10" eb="12">
      <t>カイケイ</t>
    </rPh>
    <rPh sb="12" eb="14">
      <t>イコウ</t>
    </rPh>
    <rPh sb="17" eb="18">
      <t>ウ</t>
    </rPh>
    <rPh sb="19" eb="20">
      <t>キ</t>
    </rPh>
    <rPh sb="21" eb="23">
      <t>ケッサン</t>
    </rPh>
    <rPh sb="24" eb="25">
      <t>オコナ</t>
    </rPh>
    <rPh sb="27" eb="28">
      <t>コト</t>
    </rPh>
    <rPh sb="32" eb="34">
      <t>カコ</t>
    </rPh>
    <rPh sb="35" eb="37">
      <t>スウチ</t>
    </rPh>
    <rPh sb="39" eb="41">
      <t>ゲンセイ</t>
    </rPh>
    <rPh sb="42" eb="44">
      <t>ヒカク</t>
    </rPh>
    <rPh sb="51" eb="54">
      <t>シュウエキテキ</t>
    </rPh>
    <rPh sb="54" eb="56">
      <t>シュウシ</t>
    </rPh>
    <rPh sb="56" eb="58">
      <t>ヒリツ</t>
    </rPh>
    <rPh sb="59" eb="62">
      <t>ゼンネンド</t>
    </rPh>
    <rPh sb="65" eb="66">
      <t>タカ</t>
    </rPh>
    <rPh sb="67" eb="69">
      <t>スウチ</t>
    </rPh>
    <rPh sb="80" eb="83">
      <t>ソウシュウエキ</t>
    </rPh>
    <rPh sb="84" eb="85">
      <t>シ</t>
    </rPh>
    <rPh sb="87" eb="90">
      <t>シヨウリョウ</t>
    </rPh>
    <rPh sb="90" eb="92">
      <t>シュウニュウ</t>
    </rPh>
    <rPh sb="93" eb="95">
      <t>ワリアイ</t>
    </rPh>
    <rPh sb="96" eb="98">
      <t>イゼン</t>
    </rPh>
    <rPh sb="101" eb="102">
      <t>ヒク</t>
    </rPh>
    <rPh sb="105" eb="107">
      <t>ゲンジョウ</t>
    </rPh>
    <rPh sb="113" eb="115">
      <t>ケイヒ</t>
    </rPh>
    <rPh sb="115" eb="117">
      <t>カイシュウ</t>
    </rPh>
    <rPh sb="117" eb="118">
      <t>リツ</t>
    </rPh>
    <rPh sb="119" eb="122">
      <t>ゲスイドウ</t>
    </rPh>
    <rPh sb="122" eb="124">
      <t>ショリ</t>
    </rPh>
    <rPh sb="125" eb="126">
      <t>カカ</t>
    </rPh>
    <rPh sb="127" eb="129">
      <t>ヒヨウ</t>
    </rPh>
    <rPh sb="130" eb="133">
      <t>シヨウリョウ</t>
    </rPh>
    <rPh sb="136" eb="138">
      <t>テイド</t>
    </rPh>
    <rPh sb="138" eb="139">
      <t>マカナ</t>
    </rPh>
    <rPh sb="145" eb="146">
      <t>シメ</t>
    </rPh>
    <rPh sb="151" eb="152">
      <t>タカ</t>
    </rPh>
    <rPh sb="153" eb="155">
      <t>スウチ</t>
    </rPh>
    <rPh sb="156" eb="158">
      <t>リソウ</t>
    </rPh>
    <rPh sb="163" eb="165">
      <t>ルイジ</t>
    </rPh>
    <rPh sb="165" eb="167">
      <t>ダンタイ</t>
    </rPh>
    <rPh sb="170" eb="171">
      <t>ヒク</t>
    </rPh>
    <rPh sb="172" eb="174">
      <t>スウチ</t>
    </rPh>
    <rPh sb="180" eb="182">
      <t>オスイ</t>
    </rPh>
    <rPh sb="182" eb="184">
      <t>ショリ</t>
    </rPh>
    <rPh sb="184" eb="186">
      <t>ゲンカ</t>
    </rPh>
    <rPh sb="187" eb="191">
      <t>ユウシュウスイリョウ</t>
    </rPh>
    <rPh sb="193" eb="194">
      <t>ア</t>
    </rPh>
    <rPh sb="197" eb="199">
      <t>オスイ</t>
    </rPh>
    <rPh sb="199" eb="201">
      <t>ショリ</t>
    </rPh>
    <rPh sb="201" eb="203">
      <t>ヒヨウ</t>
    </rPh>
    <rPh sb="204" eb="205">
      <t>シメ</t>
    </rPh>
    <rPh sb="213" eb="214">
      <t>ギャク</t>
    </rPh>
    <rPh sb="215" eb="216">
      <t>ヒク</t>
    </rPh>
    <rPh sb="217" eb="219">
      <t>スウチ</t>
    </rPh>
    <rPh sb="220" eb="221">
      <t>ノゾ</t>
    </rPh>
    <rPh sb="225" eb="227">
      <t>ルイジ</t>
    </rPh>
    <rPh sb="227" eb="229">
      <t>ダンタイ</t>
    </rPh>
    <rPh sb="231" eb="232">
      <t>タカ</t>
    </rPh>
    <rPh sb="233" eb="235">
      <t>スウチ</t>
    </rPh>
    <rPh sb="243" eb="245">
      <t>ゲンイン</t>
    </rPh>
    <rPh sb="246" eb="249">
      <t>シヨウリョウ</t>
    </rPh>
    <rPh sb="249" eb="251">
      <t>シュウニュウ</t>
    </rPh>
    <rPh sb="252" eb="253">
      <t>ヒク</t>
    </rPh>
    <rPh sb="261" eb="263">
      <t>スイセン</t>
    </rPh>
    <rPh sb="263" eb="264">
      <t>カ</t>
    </rPh>
    <rPh sb="264" eb="265">
      <t>リツ</t>
    </rPh>
    <rPh sb="266" eb="268">
      <t>セツゾク</t>
    </rPh>
    <rPh sb="268" eb="269">
      <t>リツ</t>
    </rPh>
    <rPh sb="271" eb="272">
      <t>ヒク</t>
    </rPh>
    <rPh sb="274" eb="276">
      <t>キイン</t>
    </rPh>
    <rPh sb="281" eb="284">
      <t>サクネンド</t>
    </rPh>
    <rPh sb="285" eb="287">
      <t>シュウエキ</t>
    </rPh>
    <rPh sb="288" eb="289">
      <t>スコ</t>
    </rPh>
    <rPh sb="292" eb="293">
      <t>ア</t>
    </rPh>
    <rPh sb="300" eb="303">
      <t>クイキガイ</t>
    </rPh>
    <rPh sb="303" eb="305">
      <t>リュウニュウ</t>
    </rPh>
    <rPh sb="305" eb="307">
      <t>セイド</t>
    </rPh>
    <rPh sb="308" eb="309">
      <t>モウ</t>
    </rPh>
    <rPh sb="317" eb="319">
      <t>コンゴ</t>
    </rPh>
    <rPh sb="320" eb="323">
      <t>ケイゾクテキ</t>
    </rPh>
    <rPh sb="324" eb="326">
      <t>フキュウ</t>
    </rPh>
    <rPh sb="326" eb="328">
      <t>スイシン</t>
    </rPh>
    <phoneticPr fontId="4"/>
  </si>
  <si>
    <t>⑧の水栓化（接続率）は、わずかながら伸びてはきているが、依然として低い数値のままである。このことから、使用料収入による経費回収が不十分であり、既存施設の効果を十分に発揮しているとは言い難い状況である。今後も引き続き継続的に普及推進していかなければならない。
※H29以降の⑤経費回収率及び⑥汚水処理原価の当該値の変動については、「分流式下水道等に要する経費」の計算方法の統一による。</t>
    <rPh sb="2" eb="4">
      <t>スイセン</t>
    </rPh>
    <rPh sb="4" eb="5">
      <t>カ</t>
    </rPh>
    <rPh sb="6" eb="8">
      <t>セツゾク</t>
    </rPh>
    <rPh sb="8" eb="9">
      <t>リツ</t>
    </rPh>
    <rPh sb="18" eb="19">
      <t>ノ</t>
    </rPh>
    <rPh sb="28" eb="30">
      <t>イゼン</t>
    </rPh>
    <rPh sb="33" eb="34">
      <t>ヒク</t>
    </rPh>
    <rPh sb="35" eb="37">
      <t>スウチ</t>
    </rPh>
    <rPh sb="51" eb="54">
      <t>シヨウリョウ</t>
    </rPh>
    <rPh sb="54" eb="56">
      <t>シュウニュウ</t>
    </rPh>
    <rPh sb="59" eb="61">
      <t>ケイヒ</t>
    </rPh>
    <rPh sb="61" eb="63">
      <t>カイシュウ</t>
    </rPh>
    <rPh sb="64" eb="67">
      <t>フジュウブン</t>
    </rPh>
    <rPh sb="71" eb="73">
      <t>キゾン</t>
    </rPh>
    <rPh sb="73" eb="75">
      <t>シセツ</t>
    </rPh>
    <rPh sb="76" eb="78">
      <t>コウカ</t>
    </rPh>
    <rPh sb="79" eb="81">
      <t>ジュウブン</t>
    </rPh>
    <rPh sb="82" eb="84">
      <t>ハッキ</t>
    </rPh>
    <rPh sb="90" eb="91">
      <t>イ</t>
    </rPh>
    <rPh sb="92" eb="93">
      <t>ガタ</t>
    </rPh>
    <rPh sb="94" eb="96">
      <t>ジョウキョウ</t>
    </rPh>
    <rPh sb="100" eb="102">
      <t>コンゴ</t>
    </rPh>
    <rPh sb="103" eb="104">
      <t>ヒ</t>
    </rPh>
    <rPh sb="105" eb="106">
      <t>ツヅ</t>
    </rPh>
    <rPh sb="107" eb="110">
      <t>ケイゾクテキ</t>
    </rPh>
    <rPh sb="111" eb="113">
      <t>フキュウ</t>
    </rPh>
    <rPh sb="113" eb="115">
      <t>スイシン</t>
    </rPh>
    <rPh sb="135" eb="137">
      <t>イコウ</t>
    </rPh>
    <rPh sb="139" eb="141">
      <t>ケイヒ</t>
    </rPh>
    <rPh sb="141" eb="143">
      <t>カイシュウ</t>
    </rPh>
    <rPh sb="143" eb="144">
      <t>リツ</t>
    </rPh>
    <rPh sb="144" eb="145">
      <t>オヨ</t>
    </rPh>
    <rPh sb="147" eb="149">
      <t>オスイ</t>
    </rPh>
    <rPh sb="149" eb="151">
      <t>ショリ</t>
    </rPh>
    <rPh sb="151" eb="153">
      <t>ゲンカ</t>
    </rPh>
    <rPh sb="158" eb="160">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</si>
</sst>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85-44F6-B3FE-F16725C2F9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1385-44F6-B3FE-F16725C2F9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18.88</c:v>
                </c:pt>
                <c:pt idx="1">
                  <c:v>20.62</c:v>
                </c:pt>
                <c:pt idx="2">
                  <c:v>22.27</c:v>
                </c:pt>
                <c:pt idx="3">
                  <c:v>24.04</c:v>
                </c:pt>
                <c:pt idx="4">
                  <c:v>24.12</c:v>
                </c:pt>
              </c:numCache>
            </c:numRef>
          </c:val>
          <c:extLst>
            <c:ext xmlns:c16="http://schemas.microsoft.com/office/drawing/2014/chart" uri="{C3380CC4-5D6E-409C-BE32-E72D297353CC}">
              <c16:uniqueId val="{00000000-20C3-4D63-9C9D-D94D8C73E5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20C3-4D63-9C9D-D94D8C73E5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53.89</c:v>
                </c:pt>
                <c:pt idx="1">
                  <c:v>53.9</c:v>
                </c:pt>
                <c:pt idx="2">
                  <c:v>55.51</c:v>
                </c:pt>
                <c:pt idx="3">
                  <c:v>55.36</c:v>
                </c:pt>
                <c:pt idx="4">
                  <c:v>56.95</c:v>
                </c:pt>
              </c:numCache>
            </c:numRef>
          </c:val>
          <c:extLst>
            <c:ext xmlns:c16="http://schemas.microsoft.com/office/drawing/2014/chart" uri="{C3380CC4-5D6E-409C-BE32-E72D297353CC}">
              <c16:uniqueId val="{00000000-C1D8-4649-BD5B-655DEB27BF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C1D8-4649-BD5B-655DEB27BF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98.09</c:v>
                </c:pt>
                <c:pt idx="1">
                  <c:v>98.35</c:v>
                </c:pt>
                <c:pt idx="2">
                  <c:v>92.69</c:v>
                </c:pt>
                <c:pt idx="3">
                  <c:v>90.33</c:v>
                </c:pt>
                <c:pt idx="4">
                  <c:v>94.45</c:v>
                </c:pt>
              </c:numCache>
            </c:numRef>
          </c:val>
          <c:extLst>
            <c:ext xmlns:c16="http://schemas.microsoft.com/office/drawing/2014/chart" uri="{C3380CC4-5D6E-409C-BE32-E72D297353CC}">
              <c16:uniqueId val="{00000000-78C3-4A81-A78D-426EF6B696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3-4A81-A78D-426EF6B696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8-4CAB-892B-23BB97EDAC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8-4CAB-892B-23BB97EDAC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8-47C1-95D0-F87B7156C2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8-47C1-95D0-F87B7156C2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28-42D2-80F9-8507B9D8F1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8-42D2-80F9-8507B9D8F1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6-4084-8A0D-E8F72EF12F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6-4084-8A0D-E8F72EF12F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3129.19</c:v>
                </c:pt>
                <c:pt idx="1">
                  <c:v>3045.6</c:v>
                </c:pt>
                <c:pt idx="2">
                  <c:v>1538.27</c:v>
                </c:pt>
                <c:pt idx="3" formatCode="#,##0.00;&quot;△&quot;#,##0.00">
                  <c:v>0</c:v>
                </c:pt>
                <c:pt idx="4" formatCode="#,##0.00;&quot;△&quot;#,##0.00">
                  <c:v>0</c:v>
                </c:pt>
              </c:numCache>
            </c:numRef>
          </c:val>
          <c:extLst>
            <c:ext xmlns:c16="http://schemas.microsoft.com/office/drawing/2014/chart" uri="{C3380CC4-5D6E-409C-BE32-E72D297353CC}">
              <c16:uniqueId val="{00000000-4E2A-4E51-BA45-7AAF6B49BA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4E2A-4E51-BA45-7AAF6B49BA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26.15</c:v>
                </c:pt>
                <c:pt idx="1">
                  <c:v>24.37</c:v>
                </c:pt>
                <c:pt idx="2">
                  <c:v>47.83</c:v>
                </c:pt>
                <c:pt idx="3">
                  <c:v>49.27</c:v>
                </c:pt>
                <c:pt idx="4">
                  <c:v>58.09</c:v>
                </c:pt>
              </c:numCache>
            </c:numRef>
          </c:val>
          <c:extLst>
            <c:ext xmlns:c16="http://schemas.microsoft.com/office/drawing/2014/chart" uri="{C3380CC4-5D6E-409C-BE32-E72D297353CC}">
              <c16:uniqueId val="{00000000-7F2B-4834-A6A7-F1F77E80C4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7F2B-4834-A6A7-F1F77E80C4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659.59</c:v>
                </c:pt>
                <c:pt idx="1">
                  <c:v>712.42</c:v>
                </c:pt>
                <c:pt idx="2">
                  <c:v>358.34</c:v>
                </c:pt>
                <c:pt idx="3">
                  <c:v>348.18</c:v>
                </c:pt>
                <c:pt idx="4">
                  <c:v>255</c:v>
                </c:pt>
              </c:numCache>
            </c:numRef>
          </c:val>
          <c:extLst>
            <c:ext xmlns:c16="http://schemas.microsoft.com/office/drawing/2014/chart" uri="{C3380CC4-5D6E-409C-BE32-E72D297353CC}">
              <c16:uniqueId val="{00000000-F8A9-4C5B-AD2B-203E42A82B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F8A9-4C5B-AD2B-203E42A82B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阿南市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72635</v>
      </c>
      <c r="AM8" s="51"/>
      <c r="AN8" s="51"/>
      <c r="AO8" s="51"/>
      <c r="AP8" s="51"/>
      <c r="AQ8" s="51"/>
      <c r="AR8" s="51"/>
      <c r="AS8" s="51"/>
      <c r="AT8" s="46">
        <f>データ!T6</f>
        <v>279.25</v>
      </c>
      <c r="AU8" s="46"/>
      <c r="AV8" s="46"/>
      <c r="AW8" s="46"/>
      <c r="AX8" s="46"/>
      <c r="AY8" s="46"/>
      <c r="AZ8" s="46"/>
      <c r="BA8" s="46"/>
      <c r="BB8" s="46">
        <f>データ!U6</f>
        <v>260.11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3.47</v>
      </c>
      <c r="Q10" s="46"/>
      <c r="R10" s="46"/>
      <c r="S10" s="46"/>
      <c r="T10" s="46"/>
      <c r="U10" s="46"/>
      <c r="V10" s="46"/>
      <c r="W10" s="46">
        <f>データ!Q6</f>
        <v>105.73</v>
      </c>
      <c r="X10" s="46"/>
      <c r="Y10" s="46"/>
      <c r="Z10" s="46"/>
      <c r="AA10" s="46"/>
      <c r="AB10" s="46"/>
      <c r="AC10" s="46"/>
      <c r="AD10" s="51">
        <f>データ!R6</f>
        <v>3190</v>
      </c>
      <c r="AE10" s="51"/>
      <c r="AF10" s="51"/>
      <c r="AG10" s="51"/>
      <c r="AH10" s="51"/>
      <c r="AI10" s="51"/>
      <c r="AJ10" s="51"/>
      <c r="AK10" s="2"/>
      <c r="AL10" s="51">
        <f>データ!V6</f>
        <v>2504</v>
      </c>
      <c r="AM10" s="51"/>
      <c r="AN10" s="51"/>
      <c r="AO10" s="51"/>
      <c r="AP10" s="51"/>
      <c r="AQ10" s="51"/>
      <c r="AR10" s="51"/>
      <c r="AS10" s="51"/>
      <c r="AT10" s="46">
        <f>データ!W6</f>
        <v>0.81</v>
      </c>
      <c r="AU10" s="46"/>
      <c r="AV10" s="46"/>
      <c r="AW10" s="46"/>
      <c r="AX10" s="46"/>
      <c r="AY10" s="46"/>
      <c r="AZ10" s="46"/>
      <c r="BA10" s="46"/>
      <c r="BB10" s="46">
        <f>データ!X6</f>
        <v>3091.36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IKH9IdzFouIwQABMAADhpxlJVtukqE5K3lI2DtykJpIuwBrx+RKpJJi7cROmi5Q1J0K5Ly5JwcDO9ZZ37aZqg==" saltValue="aGdB+gWi+qzVKwMuOqHl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362042</v>
      </c>
      <c r="D6" s="33">
        <f t="shared" si="3"/>
        <v>47</v>
      </c>
      <c r="E6" s="33">
        <f t="shared" si="3"/>
        <v>17</v>
      </c>
      <c r="F6" s="33">
        <f t="shared" si="3"/>
        <v>1</v>
      </c>
      <c r="G6" s="33">
        <f t="shared" si="3"/>
        <v>0</v>
      </c>
      <c r="H6" s="33" t="str">
        <f t="shared" si="3"/>
        <v>徳島県　阿南市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3.47</v>
      </c>
      <c r="Q6" s="34">
        <f t="shared" si="3"/>
        <v>105.73</v>
      </c>
      <c r="R6" s="34">
        <f t="shared" si="3"/>
        <v>3190</v>
      </c>
      <c r="S6" s="34">
        <f t="shared" si="3"/>
        <v>72635</v>
      </c>
      <c r="T6" s="34">
        <f t="shared" si="3"/>
        <v>279.25</v>
      </c>
      <c r="U6" s="34">
        <f t="shared" si="3"/>
        <v>260.11</v>
      </c>
      <c r="V6" s="34">
        <f t="shared" si="3"/>
        <v>2504</v>
      </c>
      <c r="W6" s="34">
        <f t="shared" si="3"/>
        <v>0.81</v>
      </c>
      <c r="X6" s="34">
        <f t="shared" si="3"/>
        <v>3091.36</v>
      </c>
      <c r="Y6" s="35">
        <f>IF(Y7="",NA(),Y7)</f>
        <v>98.09</v>
      </c>
      <c r="Z6" s="35">
        <f t="shared" ref="Z6:AH6" si="4">IF(Z7="",NA(),Z7)</f>
        <v>98.35</v>
      </c>
      <c r="AA6" s="35">
        <f t="shared" si="4"/>
        <v>92.69</v>
      </c>
      <c r="AB6" s="35">
        <f t="shared" si="4"/>
        <v>90.33</v>
      </c>
      <c r="AC6" s="35">
        <f t="shared" si="4"/>
        <v>94.45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3129.19</v>
      </c>
      <c r="BG6" s="35">
        <f t="shared" ref="BG6:BO6" si="7">IF(BG7="",NA(),BG7)</f>
        <v>3045.6</v>
      </c>
      <c r="BH6" s="35">
        <f t="shared" si="7"/>
        <v>1538.27</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26.15</v>
      </c>
      <c r="BR6" s="35">
        <f t="shared" ref="BR6:BZ6" si="8">IF(BR7="",NA(),BR7)</f>
        <v>24.37</v>
      </c>
      <c r="BS6" s="35">
        <f t="shared" si="8"/>
        <v>47.83</v>
      </c>
      <c r="BT6" s="35">
        <f t="shared" si="8"/>
        <v>49.27</v>
      </c>
      <c r="BU6" s="35">
        <f t="shared" si="8"/>
        <v>58.09</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659.59</v>
      </c>
      <c r="CC6" s="35">
        <f t="shared" ref="CC6:CK6" si="9">IF(CC7="",NA(),CC7)</f>
        <v>712.42</v>
      </c>
      <c r="CD6" s="35">
        <f t="shared" si="9"/>
        <v>358.34</v>
      </c>
      <c r="CE6" s="35">
        <f t="shared" si="9"/>
        <v>348.18</v>
      </c>
      <c r="CF6" s="35">
        <f t="shared" si="9"/>
        <v>255</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18.88</v>
      </c>
      <c r="CN6" s="35">
        <f t="shared" ref="CN6:CV6" si="10">IF(CN7="",NA(),CN7)</f>
        <v>20.62</v>
      </c>
      <c r="CO6" s="35">
        <f t="shared" si="10"/>
        <v>22.27</v>
      </c>
      <c r="CP6" s="35">
        <f t="shared" si="10"/>
        <v>24.04</v>
      </c>
      <c r="CQ6" s="35">
        <f t="shared" si="10"/>
        <v>24.12</v>
      </c>
      <c r="CR6" s="35">
        <f t="shared" si="10"/>
        <v>44.89</v>
      </c>
      <c r="CS6" s="35">
        <f t="shared" si="10"/>
        <v>40.75</v>
      </c>
      <c r="CT6" s="35">
        <f t="shared" si="10"/>
        <v>42.4</v>
      </c>
      <c r="CU6" s="35">
        <f t="shared" si="10"/>
        <v>45.44</v>
      </c>
      <c r="CV6" s="35">
        <f t="shared" si="10"/>
        <v>47.28</v>
      </c>
      <c r="CW6" s="34" t="str">
        <f>IF(CW7="","",IF(CW7="-","【-】","【"&amp;SUBSTITUTE(TEXT(CW7,"#,##0.00"),"-","△")&amp;"】"))</f>
        <v>【59.64】</v>
      </c>
      <c r="CX6" s="35">
        <f>IF(CX7="",NA(),CX7)</f>
        <v>53.89</v>
      </c>
      <c r="CY6" s="35">
        <f t="shared" ref="CY6:DG6" si="11">IF(CY7="",NA(),CY7)</f>
        <v>53.9</v>
      </c>
      <c r="CZ6" s="35">
        <f t="shared" si="11"/>
        <v>55.51</v>
      </c>
      <c r="DA6" s="35">
        <f t="shared" si="11"/>
        <v>55.36</v>
      </c>
      <c r="DB6" s="35">
        <f t="shared" si="11"/>
        <v>56.95</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362042</v>
      </c>
      <c r="D7" s="37">
        <v>47</v>
      </c>
      <c r="E7" s="37">
        <v>17</v>
      </c>
      <c r="F7" s="37">
        <v>1</v>
      </c>
      <c r="G7" s="37">
        <v>0</v>
      </c>
      <c r="H7" s="37" t="s">
        <v>98</v>
      </c>
      <c r="I7" s="37" t="s">
        <v>99</v>
      </c>
      <c r="J7" s="37" t="s">
        <v>100</v>
      </c>
      <c r="K7" s="37" t="s">
        <v>101</v>
      </c>
      <c r="L7" s="37" t="s">
        <v>102</v>
      </c>
      <c r="M7" s="37" t="s">
        <v>103</v>
      </c>
      <c r="N7" s="38" t="s">
        <v>104</v>
      </c>
      <c r="O7" s="38" t="s">
        <v>105</v>
      </c>
      <c r="P7" s="38">
        <v>3.47</v>
      </c>
      <c r="Q7" s="38">
        <v>105.73</v>
      </c>
      <c r="R7" s="38">
        <v>3190</v>
      </c>
      <c r="S7" s="38">
        <v>72635</v>
      </c>
      <c r="T7" s="38">
        <v>279.25</v>
      </c>
      <c r="U7" s="38">
        <v>260.11</v>
      </c>
      <c r="V7" s="38">
        <v>2504</v>
      </c>
      <c r="W7" s="38">
        <v>0.81</v>
      </c>
      <c r="X7" s="38">
        <v>3091.36</v>
      </c>
      <c r="Y7" s="38">
        <v>98.09</v>
      </c>
      <c r="Z7" s="38">
        <v>98.35</v>
      </c>
      <c r="AA7" s="38">
        <v>92.69</v>
      </c>
      <c r="AB7" s="38">
        <v>90.33</v>
      </c>
      <c r="AC7" s="38">
        <v>94.45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3129.19</v>
      </c>
      <c r="BG7" s="38">
        <v>3045.6</v>
      </c>
      <c r="BH7" s="38">
        <v>1538.27</v>
      </c>
      <c r="BI7" s="38">
        <v>0</v>
      </c>
      <c r="BJ7" s="38">
        <v>0</v>
      </c>
      <c r="BK7" s="38">
        <v>1240.1600000000001</v>
      </c>
      <c r="BL7" s="38">
        <v>1193.49</v>
      </c>
      <c r="BM7" s="38">
        <v>876.19</v>
      </c>
      <c r="BN7" s="38">
        <v>722.53</v>
      </c>
      <c r="BO7" s="38">
        <v>933.3</v>
      </c>
      <c r="BP7" s="38">
        <v>682.51</v>
      </c>
      <c r="BQ7" s="38">
        <v>26.15</v>
      </c>
      <c r="BR7" s="38">
        <v>24.37</v>
      </c>
      <c r="BS7" s="38">
        <v>47.83</v>
      </c>
      <c r="BT7" s="38">
        <v>49.27</v>
      </c>
      <c r="BU7" s="38">
        <v>58.09</v>
      </c>
      <c r="BV7" s="38">
        <v>60.17</v>
      </c>
      <c r="BW7" s="38">
        <v>65.569999999999993</v>
      </c>
      <c r="BX7" s="38">
        <v>75.7</v>
      </c>
      <c r="BY7" s="38">
        <v>74.61</v>
      </c>
      <c r="BZ7" s="38">
        <v>77.510000000000005</v>
      </c>
      <c r="CA7" s="38">
        <v>100.34</v>
      </c>
      <c r="CB7" s="38">
        <v>659.59</v>
      </c>
      <c r="CC7" s="38">
        <v>712.42</v>
      </c>
      <c r="CD7" s="38">
        <v>358.34</v>
      </c>
      <c r="CE7" s="38">
        <v>348.18</v>
      </c>
      <c r="CF7" s="38">
        <v>255</v>
      </c>
      <c r="CG7" s="38">
        <v>281.52999999999997</v>
      </c>
      <c r="CH7" s="38">
        <v>263.04000000000002</v>
      </c>
      <c r="CI7" s="38">
        <v>230.04</v>
      </c>
      <c r="CJ7" s="38">
        <v>233.5</v>
      </c>
      <c r="CK7" s="38">
        <v>221.95</v>
      </c>
      <c r="CL7" s="38">
        <v>136.15</v>
      </c>
      <c r="CM7" s="38">
        <v>18.88</v>
      </c>
      <c r="CN7" s="38">
        <v>20.62</v>
      </c>
      <c r="CO7" s="38">
        <v>22.27</v>
      </c>
      <c r="CP7" s="38">
        <v>24.04</v>
      </c>
      <c r="CQ7" s="38">
        <v>24.12</v>
      </c>
      <c r="CR7" s="38">
        <v>44.89</v>
      </c>
      <c r="CS7" s="38">
        <v>40.75</v>
      </c>
      <c r="CT7" s="38">
        <v>42.4</v>
      </c>
      <c r="CU7" s="38">
        <v>45.44</v>
      </c>
      <c r="CV7" s="38">
        <v>47.28</v>
      </c>
      <c r="CW7" s="38">
        <v>59.64</v>
      </c>
      <c r="CX7" s="38">
        <v>53.89</v>
      </c>
      <c r="CY7" s="38">
        <v>53.9</v>
      </c>
      <c r="CZ7" s="38">
        <v>55.51</v>
      </c>
      <c r="DA7" s="38">
        <v>55.36</v>
      </c>
      <c r="DB7" s="38">
        <v>56.95</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inf05-u05</cp:lastModifiedBy>
  <cp:lastPrinted>2021-01-20T00:45:54Z</cp:lastPrinted>
  <dcterms:created xsi:type="dcterms:W3CDTF">2020-12-04T02:49:00Z</dcterms:created>
  <dcterms:modified xsi:type="dcterms:W3CDTF">2021-01-31T07:53:04Z</dcterms:modified>
  <cp:category/>
</cp:coreProperties>
</file>