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0_係\027_広報企画係\23広報係\04 照会文書\2020(R02)年度 照会文書 【2020.04-2021.03】\136-000 (No.4)\158 公営企業に係る経営比較分析表（令和元年度決算）の分析等について\158 回答\"/>
    </mc:Choice>
  </mc:AlternateContent>
  <workbookProtection workbookAlgorithmName="SHA-512" workbookHashValue="lJ7jGl28E8TEBRp/rnaR434jFWon5OWwXaD6qU0iv9DcSD8P1ikHgMG9s5SB3+8YTvR7g+/1JPqLJkGiDIxTqA==" workbookSaltValue="uV8GDHMNC8xYE/U1ccv8q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<sst xmlns="http://schemas.openxmlformats.org/spreadsheetml/2006/main" count="236" uniqueCount="119">
  <si>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</si>
  <si>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</si>
  <si>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</si>
  <si>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</si>
  <si>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</si>
  <si>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</si>
  <si>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</si>
  <si>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</si>
  <si>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</si>
  <si>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</si>
  <si>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</si>
  <si>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</si>
  <si>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</si>
  <si>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</si>
  <si>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</si>
  <si>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</si>
  <si>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</si>
  <si>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</si>
  <si>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</si>
  <si>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</si>
  <si>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</si>
  <si>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</si>
  <si>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</si>
  <si>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</si>
  <si>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</si>
  <si>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</si>
  <si>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</si>
  <si>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</si>
  <si>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</si>
  <si>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</si>
  <si>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</si>
  <si>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</si>
  <si>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</si>
  <si>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</si>
  <si>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</si>
  <si>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</si>
  <si>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</si>
  <si>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</si>
  <si>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</si>
  <si>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</si>
  <si>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</si>
  <si>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</si>
  <si>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</si>
  <si>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</si>
  <si>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</si>
  <si>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</si>
  <si>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</si>
  <si>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</si>
  <si>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</si>
  <si>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</si>
  <si>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</si>
  <si>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</si>
  <si>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</si>
  <si>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</si>
  <si>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</si>
  <si>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</si>
  <si>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</si>
  <si>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</si>
  <si>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</si>
  <si>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</si>
  <si>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</si>
  <si>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</si>
  <si>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</si>
  <si>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</si>
  <si>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</si>
  <si>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</si>
  <si>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</si>
  <si>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</si>
  <si>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</si>
  <si>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</si>
  <si>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</si>
  <si>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</si>
  <si>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</si>
  <si>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</si>
  <si>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</si>
  <si>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</si>
  <si>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</si>
  <si>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</si>
  <si>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</si>
  <si>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</si>
  <si>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</si>
  <si>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</si>
  <si>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</si>
  <si>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</si>
  <si>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</si>
  <si>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</si>
  <si>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</si>
  <si>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</si>
  <si>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</si>
  <si>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</si>
  <si>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</si>
  <si>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</si>
  <si>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</si>
  <si>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</si>
  <si>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</si>
  <si>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</si>
  <si>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</si>
  <si>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</si>
  <si>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徳島市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</si>
  <si>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</si>
  <si>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</si>
  <si>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</si>
  <si>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</si>
  <si>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</si>
  <si>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</si>
  <si>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</si>
  <si>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</si>
  <si>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</si>
  <si>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</si>
  <si>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</si>
  <si>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</si>
  <si>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</si>
  <si>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</si>
  <si>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</si>
  <si>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</si>
  <si>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</si>
  <si>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平成２５年度の料金改定や下水道の普及拡大により下水道使用料が増加傾向にある一方で、分流地区の整備拡大により雨水処理負担金が減少しているため、１００％未満の状態で推移している。
【④企業債残高対事業規模比率】
　平成２５年度の料金改定や下水道の普及拡大により下水道使用料が増加していることや、地方債残高の減少により当比率は改善しており、類似団体平均値は上回っているものの、全国平均は下回っている。
【⑤経費回収率】
　平成２５年度の料金改定により当比率は改善傾向にあるものの、現在でも下水道の普及拡大を進めている段階であり、全国平均及び類似団体平均値よりも低い比率で推移している。
【⑥汚水処理原価】
　現在でも下水道の普及拡大を進めているため、資本費に係る汚水処理費が高くなっており、全国平均及び類似団体平均値よりも高い原価で推移している。
【⑦施設利用率】
　施設利用率は晴天時一日平均処理水量の変動により毎年変化しているが、全国平均及び類似団体平均値と同程度で推移している。
【⑧水洗化率】
　北部処理区での面整備の実施により処理区域面積は拡大しているが、中心市街地での人口減少等により現在処理区域内人口は横ばいで推移しており、水洗化率は全国平均及び類似団体平均値よりも低く推移している。</t>
    <rPh sb="2" eb="5">
      <t>シュウエキテキ</t>
    </rPh>
    <rPh sb="5" eb="7">
      <t>シュウシ</t>
    </rPh>
    <rPh sb="7" eb="9">
      <t>ヒリツ</t>
    </rPh>
    <rPh sb="12" eb="14">
      <t>ヘイセイ</t>
    </rPh>
    <rPh sb="16" eb="18">
      <t>ネンド</t>
    </rPh>
    <rPh sb="19" eb="21">
      <t>リョウキン</t>
    </rPh>
    <rPh sb="21" eb="23">
      <t>カイテイ</t>
    </rPh>
    <rPh sb="24" eb="27">
      <t>ゲスイドウ</t>
    </rPh>
    <rPh sb="28" eb="30">
      <t>フキュウ</t>
    </rPh>
    <rPh sb="30" eb="32">
      <t>カクダイ</t>
    </rPh>
    <rPh sb="35" eb="38">
      <t>ゲスイドウ</t>
    </rPh>
    <rPh sb="38" eb="41">
      <t>シヨウリョウ</t>
    </rPh>
    <rPh sb="42" eb="44">
      <t>ゾウカ</t>
    </rPh>
    <rPh sb="44" eb="46">
      <t>ケイコウ</t>
    </rPh>
    <rPh sb="49" eb="51">
      <t>イッポウ</t>
    </rPh>
    <rPh sb="53" eb="55">
      <t>ブンリュウ</t>
    </rPh>
    <rPh sb="55" eb="57">
      <t>チク</t>
    </rPh>
    <rPh sb="58" eb="60">
      <t>セイビ</t>
    </rPh>
    <rPh sb="60" eb="62">
      <t>カクダイ</t>
    </rPh>
    <rPh sb="65" eb="67">
      <t>ウスイ</t>
    </rPh>
    <rPh sb="67" eb="69">
      <t>ショリ</t>
    </rPh>
    <rPh sb="69" eb="72">
      <t>フタンキン</t>
    </rPh>
    <rPh sb="73" eb="75">
      <t>ゲンショウ</t>
    </rPh>
    <rPh sb="86" eb="88">
      <t>ミマン</t>
    </rPh>
    <rPh sb="89" eb="91">
      <t>ジョウタイ</t>
    </rPh>
    <rPh sb="92" eb="94">
      <t>スイイ</t>
    </rPh>
    <rPh sb="102" eb="105">
      <t>キギョウサイ</t>
    </rPh>
    <rPh sb="105" eb="107">
      <t>ザンダカ</t>
    </rPh>
    <rPh sb="107" eb="108">
      <t>タイ</t>
    </rPh>
    <rPh sb="108" eb="110">
      <t>ジギョウ</t>
    </rPh>
    <rPh sb="110" eb="112">
      <t>キボ</t>
    </rPh>
    <rPh sb="112" eb="114">
      <t>ヒリツ</t>
    </rPh>
    <rPh sb="117" eb="119">
      <t>ヘイセイ</t>
    </rPh>
    <rPh sb="121" eb="123">
      <t>ネンド</t>
    </rPh>
    <rPh sb="124" eb="126">
      <t>リョウキン</t>
    </rPh>
    <rPh sb="126" eb="128">
      <t>カイテイ</t>
    </rPh>
    <rPh sb="129" eb="132">
      <t>ゲスイドウ</t>
    </rPh>
    <rPh sb="133" eb="135">
      <t>フキュウ</t>
    </rPh>
    <rPh sb="135" eb="137">
      <t>カクダイ</t>
    </rPh>
    <rPh sb="140" eb="143">
      <t>ゲスイドウ</t>
    </rPh>
    <rPh sb="143" eb="146">
      <t>シヨウリョウ</t>
    </rPh>
    <rPh sb="147" eb="149">
      <t>ゾウカ</t>
    </rPh>
    <rPh sb="157" eb="160">
      <t>チホウサイ</t>
    </rPh>
    <rPh sb="160" eb="162">
      <t>ザンダカ</t>
    </rPh>
    <rPh sb="163" eb="165">
      <t>ゲンショウ</t>
    </rPh>
    <rPh sb="168" eb="169">
      <t>トウ</t>
    </rPh>
    <rPh sb="169" eb="171">
      <t>ヒリツ</t>
    </rPh>
    <rPh sb="172" eb="174">
      <t>カイゼン</t>
    </rPh>
    <rPh sb="179" eb="181">
      <t>ルイジ</t>
    </rPh>
    <rPh sb="181" eb="183">
      <t>ダンタイ</t>
    </rPh>
    <rPh sb="183" eb="186">
      <t>ヘイキンチ</t>
    </rPh>
    <rPh sb="187" eb="189">
      <t>ウワマワ</t>
    </rPh>
    <rPh sb="197" eb="199">
      <t>ゼンコク</t>
    </rPh>
    <rPh sb="199" eb="201">
      <t>ヘイキン</t>
    </rPh>
    <rPh sb="202" eb="204">
      <t>シタマワ</t>
    </rPh>
    <rPh sb="212" eb="214">
      <t>ケイヒ</t>
    </rPh>
    <rPh sb="214" eb="217">
      <t>カイシュウリツ</t>
    </rPh>
    <rPh sb="220" eb="222">
      <t>ヘイセイ</t>
    </rPh>
    <rPh sb="224" eb="226">
      <t>ネンド</t>
    </rPh>
    <rPh sb="227" eb="229">
      <t>リョウキン</t>
    </rPh>
    <rPh sb="229" eb="231">
      <t>カイテイ</t>
    </rPh>
    <rPh sb="234" eb="235">
      <t>トウ</t>
    </rPh>
    <rPh sb="235" eb="237">
      <t>ヒリツ</t>
    </rPh>
    <rPh sb="238" eb="240">
      <t>カイゼン</t>
    </rPh>
    <rPh sb="240" eb="242">
      <t>ケイコウ</t>
    </rPh>
    <rPh sb="249" eb="251">
      <t>ゲンザイ</t>
    </rPh>
    <rPh sb="253" eb="256">
      <t>ゲスイドウ</t>
    </rPh>
    <rPh sb="257" eb="259">
      <t>フキュウ</t>
    </rPh>
    <rPh sb="259" eb="261">
      <t>カクダイ</t>
    </rPh>
    <rPh sb="262" eb="263">
      <t>スス</t>
    </rPh>
    <rPh sb="267" eb="269">
      <t>ダンカイ</t>
    </rPh>
    <rPh sb="273" eb="275">
      <t>ゼンコク</t>
    </rPh>
    <rPh sb="275" eb="277">
      <t>ヘイキン</t>
    </rPh>
    <rPh sb="289" eb="290">
      <t>ヒク</t>
    </rPh>
    <rPh sb="291" eb="293">
      <t>ヒリツ</t>
    </rPh>
    <rPh sb="294" eb="296">
      <t>スイイ</t>
    </rPh>
    <rPh sb="304" eb="306">
      <t>オスイ</t>
    </rPh>
    <rPh sb="306" eb="308">
      <t>ショリ</t>
    </rPh>
    <rPh sb="308" eb="310">
      <t>ゲンカ</t>
    </rPh>
    <rPh sb="313" eb="315">
      <t>ゲンザイ</t>
    </rPh>
    <rPh sb="317" eb="320">
      <t>ゲスイドウ</t>
    </rPh>
    <rPh sb="321" eb="323">
      <t>フキュウ</t>
    </rPh>
    <rPh sb="323" eb="325">
      <t>カクダイ</t>
    </rPh>
    <rPh sb="326" eb="327">
      <t>スス</t>
    </rPh>
    <rPh sb="334" eb="337">
      <t>シホンヒ</t>
    </rPh>
    <rPh sb="338" eb="339">
      <t>カカ</t>
    </rPh>
    <rPh sb="340" eb="342">
      <t>オスイ</t>
    </rPh>
    <rPh sb="342" eb="345">
      <t>ショリヒ</t>
    </rPh>
    <rPh sb="346" eb="347">
      <t>タカ</t>
    </rPh>
    <rPh sb="370" eb="371">
      <t>タカ</t>
    </rPh>
    <rPh sb="372" eb="374">
      <t>ゲンカ</t>
    </rPh>
    <rPh sb="375" eb="377">
      <t>スイイ</t>
    </rPh>
    <rPh sb="385" eb="387">
      <t>シセツ</t>
    </rPh>
    <rPh sb="387" eb="390">
      <t>リヨウリツ</t>
    </rPh>
    <rPh sb="393" eb="395">
      <t>シセツ</t>
    </rPh>
    <rPh sb="395" eb="398">
      <t>リヨウリツ</t>
    </rPh>
    <rPh sb="399" eb="402">
      <t>セイテンジ</t>
    </rPh>
    <rPh sb="402" eb="404">
      <t>イチニチ</t>
    </rPh>
    <rPh sb="404" eb="406">
      <t>ヘイキン</t>
    </rPh>
    <rPh sb="406" eb="408">
      <t>ショリ</t>
    </rPh>
    <rPh sb="408" eb="410">
      <t>スイリョウ</t>
    </rPh>
    <rPh sb="411" eb="413">
      <t>ヘンドウ</t>
    </rPh>
    <rPh sb="416" eb="418">
      <t>マイトシ</t>
    </rPh>
    <rPh sb="418" eb="420">
      <t>ヘンカ</t>
    </rPh>
    <rPh sb="426" eb="428">
      <t>ゼンコク</t>
    </rPh>
    <rPh sb="428" eb="430">
      <t>ヘイキン</t>
    </rPh>
    <rPh sb="430" eb="431">
      <t>オヨ</t>
    </rPh>
    <rPh sb="432" eb="434">
      <t>ルイジ</t>
    </rPh>
    <rPh sb="434" eb="436">
      <t>ダンタイ</t>
    </rPh>
    <rPh sb="436" eb="439">
      <t>ヘイキンチ</t>
    </rPh>
    <rPh sb="440" eb="443">
      <t>ドウテイド</t>
    </rPh>
    <rPh sb="444" eb="446">
      <t>スイイ</t>
    </rPh>
    <rPh sb="454" eb="457">
      <t>スイセンカ</t>
    </rPh>
    <rPh sb="457" eb="458">
      <t>リツ</t>
    </rPh>
    <rPh sb="461" eb="463">
      <t>ホクブ</t>
    </rPh>
    <rPh sb="463" eb="465">
      <t>ショリ</t>
    </rPh>
    <rPh sb="465" eb="466">
      <t>ク</t>
    </rPh>
    <rPh sb="468" eb="469">
      <t>メン</t>
    </rPh>
    <rPh sb="469" eb="471">
      <t>セイビ</t>
    </rPh>
    <rPh sb="472" eb="474">
      <t>ジッシ</t>
    </rPh>
    <rPh sb="477" eb="479">
      <t>ショリ</t>
    </rPh>
    <rPh sb="479" eb="481">
      <t>クイキ</t>
    </rPh>
    <rPh sb="481" eb="483">
      <t>メンセキ</t>
    </rPh>
    <rPh sb="484" eb="486">
      <t>カクダイ</t>
    </rPh>
    <rPh sb="492" eb="494">
      <t>チュウシン</t>
    </rPh>
    <rPh sb="494" eb="497">
      <t>シガイチ</t>
    </rPh>
    <rPh sb="499" eb="501">
      <t>ジンコウ</t>
    </rPh>
    <rPh sb="501" eb="503">
      <t>ゲンショウ</t>
    </rPh>
    <rPh sb="503" eb="504">
      <t>トウ</t>
    </rPh>
    <rPh sb="507" eb="509">
      <t>ゲンザイ</t>
    </rPh>
    <rPh sb="509" eb="511">
      <t>ショリ</t>
    </rPh>
    <rPh sb="511" eb="513">
      <t>クイキ</t>
    </rPh>
    <rPh sb="513" eb="514">
      <t>ナイ</t>
    </rPh>
    <rPh sb="514" eb="516">
      <t>ジンコウ</t>
    </rPh>
    <rPh sb="517" eb="518">
      <t>ヨコ</t>
    </rPh>
    <rPh sb="521" eb="523">
      <t>スイイ</t>
    </rPh>
    <rPh sb="528" eb="531">
      <t>スイセンカ</t>
    </rPh>
    <rPh sb="531" eb="532">
      <t>リツ</t>
    </rPh>
    <rPh sb="549" eb="550">
      <t>ヒク</t>
    </rPh>
    <rPh sb="551" eb="553">
      <t>スイイ</t>
    </rPh>
    <phoneticPr fontId="4"/>
  </si>
  <si>
    <t>　法非適用団体であるため「①有形固定資産減価償却率」「②管渠老朽化率」は算出されていない。
　「③管渠改善率」については、中央処理区の下水道施設の老朽化が進む一方で、建設事業費全体の減少に伴い、管渠の更新にかかる事業費も減少傾向にあり、全国平均や類似団体平均値より低い比率となっている。
　本市の下水道普及率は30.7％（令和元年度末）と低く、これからも下水道整備を推進していくため、維持管理が必要となる管渠延長は今後も増加する見込であり、管渠の長寿命化を図りつつ、計画的な更新に努めなければならない。</t>
    <rPh sb="79" eb="81">
      <t>イッポウ</t>
    </rPh>
    <rPh sb="83" eb="85">
      <t>ケンセツ</t>
    </rPh>
    <rPh sb="85" eb="88">
      <t>ジギョウヒ</t>
    </rPh>
    <rPh sb="88" eb="90">
      <t>ゼンタイ</t>
    </rPh>
    <rPh sb="91" eb="93">
      <t>ゲンショウ</t>
    </rPh>
    <rPh sb="94" eb="95">
      <t>トモナ</t>
    </rPh>
    <rPh sb="97" eb="99">
      <t>カンキョ</t>
    </rPh>
    <rPh sb="100" eb="102">
      <t>コウシン</t>
    </rPh>
    <rPh sb="106" eb="109">
      <t>ジギョウヒ</t>
    </rPh>
    <rPh sb="110" eb="112">
      <t>ゲンショウ</t>
    </rPh>
    <rPh sb="112" eb="114">
      <t>ケイコウ</t>
    </rPh>
    <rPh sb="118" eb="120">
      <t>ゼンコク</t>
    </rPh>
    <rPh sb="120" eb="122">
      <t>ヘイキン</t>
    </rPh>
    <rPh sb="129" eb="130">
      <t>アタイ</t>
    </rPh>
    <rPh sb="132" eb="133">
      <t>ヒク</t>
    </rPh>
    <rPh sb="161" eb="163">
      <t>レイワ</t>
    </rPh>
    <rPh sb="163" eb="164">
      <t>ガン</t>
    </rPh>
    <rPh sb="220" eb="222">
      <t>カンキョ</t>
    </rPh>
    <rPh sb="223" eb="226">
      <t>チョウジュミョウ</t>
    </rPh>
    <rPh sb="226" eb="227">
      <t>カ</t>
    </rPh>
    <rPh sb="228" eb="229">
      <t>ハカ</t>
    </rPh>
    <rPh sb="233" eb="236">
      <t>ケイカクテキ</t>
    </rPh>
    <rPh sb="237" eb="239">
      <t>コウシン</t>
    </rPh>
    <rPh sb="240" eb="241">
      <t>ツト</t>
    </rPh>
    <phoneticPr fontId="4"/>
  </si>
  <si>
    <t>　本市の下水道普及率は30.7％（令和元年度末）と非常に低い数値であるため下水道整備の推進が求められているが、今後は更新の必要な老朽管が増加することも見込まれている。また、地方債残高も約321億円（令和元年度末）と多額であることから当事業の財政は厳しい状況である。
　こうした状況を踏まえ建設事業の実施にあたっては建設コストの節減に留意しつつ効果的な投資を行い、維持管理においても今後とも経費の削減に努め効率的な運営に取り組んでいく必要がある。また、早期の下水道接続を促進するとともに負担金、使用料の収入未済額の解消により一層努め増収を図っていくなど経営改善に向けた取組を推進していく必要がある。</t>
    <rPh sb="17" eb="19">
      <t>レイワ</t>
    </rPh>
    <rPh sb="19" eb="20">
      <t>ガン</t>
    </rPh>
    <rPh sb="99" eb="101">
      <t>レイワ</t>
    </rPh>
    <rPh sb="101" eb="102">
      <t>ガン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</si>
</sst>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0.25</c:v>
                </c:pt>
                <c:pt idx="1">
                  <c:v>0.12</c:v>
                </c:pt>
                <c:pt idx="2">
                  <c:v>0.08</c:v>
                </c:pt>
                <c:pt idx="3">
                  <c:v>0.08</c:v>
                </c:pt>
                <c:pt idx="4">
                  <c:v>0.09</c:v>
                </c:pt>
              </c:numCache>
            </c:numRef>
          </c:val>
          <c:extLst>
            <c:ext xmlns:c16="http://schemas.microsoft.com/office/drawing/2014/chart" uri="{C3380CC4-5D6E-409C-BE32-E72D297353CC}">
              <c16:uniqueId val="{00000000-217F-4B0A-AD10-7D6742164D7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0.14000000000000001</c:v>
                </c:pt>
                <c:pt idx="3">
                  <c:v>0.13</c:v>
                </c:pt>
                <c:pt idx="4">
                  <c:v>0.12</c:v>
                </c:pt>
              </c:numCache>
            </c:numRef>
          </c:val>
          <c:smooth val="0"/>
          <c:extLst>
            <c:ext xmlns:c16="http://schemas.microsoft.com/office/drawing/2014/chart" uri="{C3380CC4-5D6E-409C-BE32-E72D297353CC}">
              <c16:uniqueId val="{00000001-217F-4B0A-AD10-7D6742164D7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73.05</c:v>
                </c:pt>
                <c:pt idx="1">
                  <c:v>56.72</c:v>
                </c:pt>
                <c:pt idx="2">
                  <c:v>51.49</c:v>
                </c:pt>
                <c:pt idx="3">
                  <c:v>52.67</c:v>
                </c:pt>
                <c:pt idx="4">
                  <c:v>48.55</c:v>
                </c:pt>
              </c:numCache>
            </c:numRef>
          </c:val>
          <c:extLst>
            <c:ext xmlns:c16="http://schemas.microsoft.com/office/drawing/2014/chart" uri="{C3380CC4-5D6E-409C-BE32-E72D297353CC}">
              <c16:uniqueId val="{00000000-350C-49F4-AF1F-5969F7A2E1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62.64</c:v>
                </c:pt>
                <c:pt idx="1">
                  <c:v>58.12</c:v>
                </c:pt>
                <c:pt idx="2">
                  <c:v>58.83</c:v>
                </c:pt>
                <c:pt idx="3">
                  <c:v>56.51</c:v>
                </c:pt>
                <c:pt idx="4">
                  <c:v>57.04</c:v>
                </c:pt>
              </c:numCache>
            </c:numRef>
          </c:val>
          <c:smooth val="0"/>
          <c:extLst>
            <c:ext xmlns:c16="http://schemas.microsoft.com/office/drawing/2014/chart" uri="{C3380CC4-5D6E-409C-BE32-E72D297353CC}">
              <c16:uniqueId val="{00000001-350C-49F4-AF1F-5969F7A2E1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86.37</c:v>
                </c:pt>
                <c:pt idx="1">
                  <c:v>87.89</c:v>
                </c:pt>
                <c:pt idx="2">
                  <c:v>87.95</c:v>
                </c:pt>
                <c:pt idx="3">
                  <c:v>89.19</c:v>
                </c:pt>
                <c:pt idx="4">
                  <c:v>89.04</c:v>
                </c:pt>
              </c:numCache>
            </c:numRef>
          </c:val>
          <c:extLst>
            <c:ext xmlns:c16="http://schemas.microsoft.com/office/drawing/2014/chart" uri="{C3380CC4-5D6E-409C-BE32-E72D297353CC}">
              <c16:uniqueId val="{00000000-EFEF-40AB-8C48-6F68D3B1B06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92.98</c:v>
                </c:pt>
                <c:pt idx="1">
                  <c:v>93.07</c:v>
                </c:pt>
                <c:pt idx="2">
                  <c:v>92.9</c:v>
                </c:pt>
                <c:pt idx="3">
                  <c:v>93.91</c:v>
                </c:pt>
                <c:pt idx="4">
                  <c:v>93.73</c:v>
                </c:pt>
              </c:numCache>
            </c:numRef>
          </c:val>
          <c:smooth val="0"/>
          <c:extLst>
            <c:ext xmlns:c16="http://schemas.microsoft.com/office/drawing/2014/chart" uri="{C3380CC4-5D6E-409C-BE32-E72D297353CC}">
              <c16:uniqueId val="{00000001-EFEF-40AB-8C48-6F68D3B1B06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81.849999999999994</c:v>
                </c:pt>
                <c:pt idx="1">
                  <c:v>76.42</c:v>
                </c:pt>
                <c:pt idx="2">
                  <c:v>79.19</c:v>
                </c:pt>
                <c:pt idx="3">
                  <c:v>75</c:v>
                </c:pt>
                <c:pt idx="4">
                  <c:v>72.489999999999995</c:v>
                </c:pt>
              </c:numCache>
            </c:numRef>
          </c:val>
          <c:extLst>
            <c:ext xmlns:c16="http://schemas.microsoft.com/office/drawing/2014/chart" uri="{C3380CC4-5D6E-409C-BE32-E72D297353CC}">
              <c16:uniqueId val="{00000000-C324-4989-834C-EDDFF14FAAB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24-4989-834C-EDDFF14FAAB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5D-477D-A25A-FF3A108A4FA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5D-477D-A25A-FF3A108A4FA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08-4EDD-9690-6462377C1A8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08-4EDD-9690-6462377C1A8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FE-488C-A9A8-A1B1193929E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FE-488C-A9A8-A1B1193929E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CA-4B11-B8DB-35D0A468F1A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CA-4B11-B8DB-35D0A468F1A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661.58</c:v>
                </c:pt>
                <c:pt idx="1">
                  <c:v>664.59</c:v>
                </c:pt>
                <c:pt idx="2">
                  <c:v>648.33000000000004</c:v>
                </c:pt>
                <c:pt idx="3">
                  <c:v>626.63</c:v>
                </c:pt>
                <c:pt idx="4">
                  <c:v>655.46</c:v>
                </c:pt>
              </c:numCache>
            </c:numRef>
          </c:val>
          <c:extLst>
            <c:ext xmlns:c16="http://schemas.microsoft.com/office/drawing/2014/chart" uri="{C3380CC4-5D6E-409C-BE32-E72D297353CC}">
              <c16:uniqueId val="{00000000-54DD-43D6-B888-1210D6D5F26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664.04</c:v>
                </c:pt>
                <c:pt idx="1">
                  <c:v>625.12</c:v>
                </c:pt>
                <c:pt idx="2">
                  <c:v>610.16999999999996</c:v>
                </c:pt>
                <c:pt idx="3">
                  <c:v>605.9</c:v>
                </c:pt>
                <c:pt idx="4">
                  <c:v>653.69000000000005</c:v>
                </c:pt>
              </c:numCache>
            </c:numRef>
          </c:val>
          <c:smooth val="0"/>
          <c:extLst>
            <c:ext xmlns:c16="http://schemas.microsoft.com/office/drawing/2014/chart" uri="{C3380CC4-5D6E-409C-BE32-E72D297353CC}">
              <c16:uniqueId val="{00000001-54DD-43D6-B888-1210D6D5F26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74.13</c:v>
                </c:pt>
                <c:pt idx="1">
                  <c:v>78.19</c:v>
                </c:pt>
                <c:pt idx="2">
                  <c:v>80.09</c:v>
                </c:pt>
                <c:pt idx="3">
                  <c:v>77.849999999999994</c:v>
                </c:pt>
                <c:pt idx="4">
                  <c:v>71.709999999999994</c:v>
                </c:pt>
              </c:numCache>
            </c:numRef>
          </c:val>
          <c:extLst>
            <c:ext xmlns:c16="http://schemas.microsoft.com/office/drawing/2014/chart" uri="{C3380CC4-5D6E-409C-BE32-E72D297353CC}">
              <c16:uniqueId val="{00000000-54BF-4C1C-A828-2FEB333009F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86.2</c:v>
                </c:pt>
                <c:pt idx="1">
                  <c:v>89.74</c:v>
                </c:pt>
                <c:pt idx="2">
                  <c:v>88.37</c:v>
                </c:pt>
                <c:pt idx="3">
                  <c:v>89.41</c:v>
                </c:pt>
                <c:pt idx="4">
                  <c:v>88.05</c:v>
                </c:pt>
              </c:numCache>
            </c:numRef>
          </c:val>
          <c:smooth val="0"/>
          <c:extLst>
            <c:ext xmlns:c16="http://schemas.microsoft.com/office/drawing/2014/chart" uri="{C3380CC4-5D6E-409C-BE32-E72D297353CC}">
              <c16:uniqueId val="{00000001-54BF-4C1C-A828-2FEB333009F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185.17</c:v>
                </c:pt>
                <c:pt idx="1">
                  <c:v>175.07</c:v>
                </c:pt>
                <c:pt idx="2">
                  <c:v>170.85</c:v>
                </c:pt>
                <c:pt idx="3">
                  <c:v>175.36</c:v>
                </c:pt>
                <c:pt idx="4">
                  <c:v>189.24</c:v>
                </c:pt>
              </c:numCache>
            </c:numRef>
          </c:val>
          <c:extLst>
            <c:ext xmlns:c16="http://schemas.microsoft.com/office/drawing/2014/chart" uri="{C3380CC4-5D6E-409C-BE32-E72D297353CC}">
              <c16:uniqueId val="{00000000-186E-4534-B68D-70CCC3327C6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146.47999999999999</c:v>
                </c:pt>
                <c:pt idx="1">
                  <c:v>141.24</c:v>
                </c:pt>
                <c:pt idx="2">
                  <c:v>143.05000000000001</c:v>
                </c:pt>
                <c:pt idx="3">
                  <c:v>142.05000000000001</c:v>
                </c:pt>
                <c:pt idx="4">
                  <c:v>141.15</c:v>
                </c:pt>
              </c:numCache>
            </c:numRef>
          </c:val>
          <c:smooth val="0"/>
          <c:extLst>
            <c:ext xmlns:c16="http://schemas.microsoft.com/office/drawing/2014/chart" uri="{C3380CC4-5D6E-409C-BE32-E72D297353CC}">
              <c16:uniqueId val="{00000001-186E-4534-B68D-70CCC3327C6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徳島市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非設置</v>
      </c>
      <c r="AE8" s="50"/>
      <c r="AF8" s="50"/>
      <c r="AG8" s="50"/>
      <c r="AH8" s="50"/>
      <c r="AI8" s="50"/>
      <c r="AJ8" s="50"/>
      <c r="AK8" s="3"/>
      <c r="AL8" s="51">
        <f>データ!S6</f>
        <v>253054</v>
      </c>
      <c r="AM8" s="51"/>
      <c r="AN8" s="51"/>
      <c r="AO8" s="51"/>
      <c r="AP8" s="51"/>
      <c r="AQ8" s="51"/>
      <c r="AR8" s="51"/>
      <c r="AS8" s="51"/>
      <c r="AT8" s="46">
        <f>データ!T6</f>
        <v>191.39</v>
      </c>
      <c r="AU8" s="46"/>
      <c r="AV8" s="46"/>
      <c r="AW8" s="46"/>
      <c r="AX8" s="46"/>
      <c r="AY8" s="46"/>
      <c r="AZ8" s="46"/>
      <c r="BA8" s="46"/>
      <c r="BB8" s="46">
        <f>データ!U6</f>
        <v>1322.19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28.37</v>
      </c>
      <c r="Q10" s="46"/>
      <c r="R10" s="46"/>
      <c r="S10" s="46"/>
      <c r="T10" s="46"/>
      <c r="U10" s="46"/>
      <c r="V10" s="46"/>
      <c r="W10" s="46">
        <f>データ!Q6</f>
        <v>47.8</v>
      </c>
      <c r="X10" s="46"/>
      <c r="Y10" s="46"/>
      <c r="Z10" s="46"/>
      <c r="AA10" s="46"/>
      <c r="AB10" s="46"/>
      <c r="AC10" s="46"/>
      <c r="AD10" s="51">
        <f>データ!R6</f>
        <v>2089</v>
      </c>
      <c r="AE10" s="51"/>
      <c r="AF10" s="51"/>
      <c r="AG10" s="51"/>
      <c r="AH10" s="51"/>
      <c r="AI10" s="51"/>
      <c r="AJ10" s="51"/>
      <c r="AK10" s="2"/>
      <c r="AL10" s="51">
        <f>データ!V6</f>
        <v>71591</v>
      </c>
      <c r="AM10" s="51"/>
      <c r="AN10" s="51"/>
      <c r="AO10" s="51"/>
      <c r="AP10" s="51"/>
      <c r="AQ10" s="51"/>
      <c r="AR10" s="51"/>
      <c r="AS10" s="51"/>
      <c r="AT10" s="46">
        <f>データ!W6</f>
        <v>13.03</v>
      </c>
      <c r="AU10" s="46"/>
      <c r="AV10" s="46"/>
      <c r="AW10" s="46"/>
      <c r="AX10" s="46"/>
      <c r="AY10" s="46"/>
      <c r="AZ10" s="46"/>
      <c r="BA10" s="46"/>
      <c r="BB10" s="46">
        <f>データ!X6</f>
        <v>5494.32</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118</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hicD0Q0+JZEhiwTEjTEfDIKAHjmO49o0iGf5EFAY+zJ8vqFt5hF3bAqJ8XhVIMeGMdAnlXzSl1SqExomwq2Bjw==" saltValue="fsZG8nLaMWaNDmrDXZ7pL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362018</v>
      </c>
      <c r="D6" s="33">
        <f t="shared" si="3"/>
        <v>47</v>
      </c>
      <c r="E6" s="33">
        <f t="shared" si="3"/>
        <v>17</v>
      </c>
      <c r="F6" s="33">
        <f t="shared" si="3"/>
        <v>1</v>
      </c>
      <c r="G6" s="33">
        <f t="shared" si="3"/>
        <v>0</v>
      </c>
      <c r="H6" s="33" t="str">
        <f t="shared" si="3"/>
        <v>徳島県　徳島市</v>
      </c>
      <c r="I6" s="33" t="str">
        <f t="shared" si="3"/>
        <v>法非適用</v>
      </c>
      <c r="J6" s="33" t="str">
        <f t="shared" si="3"/>
        <v>下水道事業</v>
      </c>
      <c r="K6" s="33" t="str">
        <f t="shared" si="3"/>
        <v>公共下水道</v>
      </c>
      <c r="L6" s="33" t="str">
        <f t="shared" si="3"/>
        <v>Bc1</v>
      </c>
      <c r="M6" s="33" t="str">
        <f t="shared" si="3"/>
        <v>非設置</v>
      </c>
      <c r="N6" s="34" t="str">
        <f t="shared" si="3"/>
        <v>-</v>
      </c>
      <c r="O6" s="34" t="str">
        <f t="shared" si="3"/>
        <v>該当数値なし</v>
      </c>
      <c r="P6" s="34">
        <f t="shared" si="3"/>
        <v>28.37</v>
      </c>
      <c r="Q6" s="34">
        <f t="shared" si="3"/>
        <v>47.8</v>
      </c>
      <c r="R6" s="34">
        <f t="shared" si="3"/>
        <v>2089</v>
      </c>
      <c r="S6" s="34">
        <f t="shared" si="3"/>
        <v>253054</v>
      </c>
      <c r="T6" s="34">
        <f t="shared" si="3"/>
        <v>191.39</v>
      </c>
      <c r="U6" s="34">
        <f t="shared" si="3"/>
        <v>1322.19</v>
      </c>
      <c r="V6" s="34">
        <f t="shared" si="3"/>
        <v>71591</v>
      </c>
      <c r="W6" s="34">
        <f t="shared" si="3"/>
        <v>13.03</v>
      </c>
      <c r="X6" s="34">
        <f t="shared" si="3"/>
        <v>5494.32</v>
      </c>
      <c r="Y6" s="35">
        <f>IF(Y7="",NA(),Y7)</f>
        <v>81.849999999999994</v>
      </c>
      <c r="Z6" s="35">
        <f t="shared" ref="Z6:AH6" si="4">IF(Z7="",NA(),Z7)</f>
        <v>76.42</v>
      </c>
      <c r="AA6" s="35">
        <f t="shared" si="4"/>
        <v>79.19</v>
      </c>
      <c r="AB6" s="35">
        <f t="shared" si="4"/>
        <v>75</v>
      </c>
      <c r="AC6" s="35">
        <f t="shared" si="4"/>
        <v>72.489999999999995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661.58</v>
      </c>
      <c r="BG6" s="35">
        <f t="shared" ref="BG6:BO6" si="7">IF(BG7="",NA(),BG7)</f>
        <v>664.59</v>
      </c>
      <c r="BH6" s="35">
        <f t="shared" si="7"/>
        <v>648.33000000000004</v>
      </c>
      <c r="BI6" s="35">
        <f t="shared" si="7"/>
        <v>626.63</v>
      </c>
      <c r="BJ6" s="35">
        <f t="shared" si="7"/>
        <v>655.46</v>
      </c>
      <c r="BK6" s="35">
        <f t="shared" si="7"/>
        <v>664.04</v>
      </c>
      <c r="BL6" s="35">
        <f t="shared" si="7"/>
        <v>625.12</v>
      </c>
      <c r="BM6" s="35">
        <f t="shared" si="7"/>
        <v>610.16999999999996</v>
      </c>
      <c r="BN6" s="35">
        <f t="shared" si="7"/>
        <v>605.9</v>
      </c>
      <c r="BO6" s="35">
        <f t="shared" si="7"/>
        <v>653.69000000000005</v>
      </c>
      <c r="BP6" s="34" t="str">
        <f>IF(BP7="","",IF(BP7="-","【-】","【"&amp;SUBSTITUTE(TEXT(BP7,"#,##0.00"),"-","△")&amp;"】"))</f>
        <v>【682.51】</v>
      </c>
      <c r="BQ6" s="35">
        <f>IF(BQ7="",NA(),BQ7)</f>
        <v>74.13</v>
      </c>
      <c r="BR6" s="35">
        <f t="shared" ref="BR6:BZ6" si="8">IF(BR7="",NA(),BR7)</f>
        <v>78.19</v>
      </c>
      <c r="BS6" s="35">
        <f t="shared" si="8"/>
        <v>80.09</v>
      </c>
      <c r="BT6" s="35">
        <f t="shared" si="8"/>
        <v>77.849999999999994</v>
      </c>
      <c r="BU6" s="35">
        <f t="shared" si="8"/>
        <v>71.709999999999994</v>
      </c>
      <c r="BV6" s="35">
        <f t="shared" si="8"/>
        <v>86.2</v>
      </c>
      <c r="BW6" s="35">
        <f t="shared" si="8"/>
        <v>89.74</v>
      </c>
      <c r="BX6" s="35">
        <f t="shared" si="8"/>
        <v>88.37</v>
      </c>
      <c r="BY6" s="35">
        <f t="shared" si="8"/>
        <v>89.41</v>
      </c>
      <c r="BZ6" s="35">
        <f t="shared" si="8"/>
        <v>88.05</v>
      </c>
      <c r="CA6" s="34" t="str">
        <f>IF(CA7="","",IF(CA7="-","【-】","【"&amp;SUBSTITUTE(TEXT(CA7,"#,##0.00"),"-","△")&amp;"】"))</f>
        <v>【100.34】</v>
      </c>
      <c r="CB6" s="35">
        <f>IF(CB7="",NA(),CB7)</f>
        <v>185.17</v>
      </c>
      <c r="CC6" s="35">
        <f t="shared" ref="CC6:CK6" si="9">IF(CC7="",NA(),CC7)</f>
        <v>175.07</v>
      </c>
      <c r="CD6" s="35">
        <f t="shared" si="9"/>
        <v>170.85</v>
      </c>
      <c r="CE6" s="35">
        <f t="shared" si="9"/>
        <v>175.36</v>
      </c>
      <c r="CF6" s="35">
        <f t="shared" si="9"/>
        <v>189.24</v>
      </c>
      <c r="CG6" s="35">
        <f t="shared" si="9"/>
        <v>146.47999999999999</v>
      </c>
      <c r="CH6" s="35">
        <f t="shared" si="9"/>
        <v>141.24</v>
      </c>
      <c r="CI6" s="35">
        <f t="shared" si="9"/>
        <v>143.05000000000001</v>
      </c>
      <c r="CJ6" s="35">
        <f t="shared" si="9"/>
        <v>142.05000000000001</v>
      </c>
      <c r="CK6" s="35">
        <f t="shared" si="9"/>
        <v>141.15</v>
      </c>
      <c r="CL6" s="34" t="str">
        <f>IF(CL7="","",IF(CL7="-","【-】","【"&amp;SUBSTITUTE(TEXT(CL7,"#,##0.00"),"-","△")&amp;"】"))</f>
        <v>【136.15】</v>
      </c>
      <c r="CM6" s="35">
        <f>IF(CM7="",NA(),CM7)</f>
        <v>73.05</v>
      </c>
      <c r="CN6" s="35">
        <f t="shared" ref="CN6:CV6" si="10">IF(CN7="",NA(),CN7)</f>
        <v>56.72</v>
      </c>
      <c r="CO6" s="35">
        <f t="shared" si="10"/>
        <v>51.49</v>
      </c>
      <c r="CP6" s="35">
        <f t="shared" si="10"/>
        <v>52.67</v>
      </c>
      <c r="CQ6" s="35">
        <f t="shared" si="10"/>
        <v>48.55</v>
      </c>
      <c r="CR6" s="35">
        <f t="shared" si="10"/>
        <v>62.64</v>
      </c>
      <c r="CS6" s="35">
        <f t="shared" si="10"/>
        <v>58.12</v>
      </c>
      <c r="CT6" s="35">
        <f t="shared" si="10"/>
        <v>58.83</v>
      </c>
      <c r="CU6" s="35">
        <f t="shared" si="10"/>
        <v>56.51</v>
      </c>
      <c r="CV6" s="35">
        <f t="shared" si="10"/>
        <v>57.04</v>
      </c>
      <c r="CW6" s="34" t="str">
        <f>IF(CW7="","",IF(CW7="-","【-】","【"&amp;SUBSTITUTE(TEXT(CW7,"#,##0.00"),"-","△")&amp;"】"))</f>
        <v>【59.64】</v>
      </c>
      <c r="CX6" s="35">
        <f>IF(CX7="",NA(),CX7)</f>
        <v>86.37</v>
      </c>
      <c r="CY6" s="35">
        <f t="shared" ref="CY6:DG6" si="11">IF(CY7="",NA(),CY7)</f>
        <v>87.89</v>
      </c>
      <c r="CZ6" s="35">
        <f t="shared" si="11"/>
        <v>87.95</v>
      </c>
      <c r="DA6" s="35">
        <f t="shared" si="11"/>
        <v>89.19</v>
      </c>
      <c r="DB6" s="35">
        <f t="shared" si="11"/>
        <v>89.04</v>
      </c>
      <c r="DC6" s="35">
        <f t="shared" si="11"/>
        <v>92.98</v>
      </c>
      <c r="DD6" s="35">
        <f t="shared" si="11"/>
        <v>93.07</v>
      </c>
      <c r="DE6" s="35">
        <f t="shared" si="11"/>
        <v>92.9</v>
      </c>
      <c r="DF6" s="35">
        <f t="shared" si="11"/>
        <v>93.91</v>
      </c>
      <c r="DG6" s="35">
        <f t="shared" si="11"/>
        <v>93.73</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0.25</v>
      </c>
      <c r="EF6" s="35">
        <f t="shared" ref="EF6:EN6" si="14">IF(EF7="",NA(),EF7)</f>
        <v>0.12</v>
      </c>
      <c r="EG6" s="35">
        <f t="shared" si="14"/>
        <v>0.08</v>
      </c>
      <c r="EH6" s="35">
        <f t="shared" si="14"/>
        <v>0.08</v>
      </c>
      <c r="EI6" s="35">
        <f t="shared" si="14"/>
        <v>0.09</v>
      </c>
      <c r="EJ6" s="35">
        <f t="shared" si="14"/>
        <v>7.0000000000000007E-2</v>
      </c>
      <c r="EK6" s="35">
        <f t="shared" si="14"/>
        <v>0.1</v>
      </c>
      <c r="EL6" s="35">
        <f t="shared" si="14"/>
        <v>0.14000000000000001</v>
      </c>
      <c r="EM6" s="35">
        <f t="shared" si="14"/>
        <v>0.13</v>
      </c>
      <c r="EN6" s="35">
        <f t="shared" si="14"/>
        <v>0.12</v>
      </c>
      <c r="EO6" s="34" t="str">
        <f>IF(EO7="","",IF(EO7="-","【-】","【"&amp;SUBSTITUTE(TEXT(EO7,"#,##0.00"),"-","△")&amp;"】"))</f>
        <v>【0.22】</v>
      </c>
    </row>
    <row r="7" spans="1:145" s="36" customFormat="1" x14ac:dyDescent="0.15">
      <c r="A7" s="28"/>
      <c r="B7" s="37">
        <v>2019</v>
      </c>
      <c r="C7" s="37">
        <v>362018</v>
      </c>
      <c r="D7" s="37">
        <v>47</v>
      </c>
      <c r="E7" s="37">
        <v>17</v>
      </c>
      <c r="F7" s="37">
        <v>1</v>
      </c>
      <c r="G7" s="37">
        <v>0</v>
      </c>
      <c r="H7" s="37" t="s">
        <v>98</v>
      </c>
      <c r="I7" s="37" t="s">
        <v>99</v>
      </c>
      <c r="J7" s="37" t="s">
        <v>100</v>
      </c>
      <c r="K7" s="37" t="s">
        <v>101</v>
      </c>
      <c r="L7" s="37" t="s">
        <v>102</v>
      </c>
      <c r="M7" s="37" t="s">
        <v>103</v>
      </c>
      <c r="N7" s="38" t="s">
        <v>104</v>
      </c>
      <c r="O7" s="38" t="s">
        <v>105</v>
      </c>
      <c r="P7" s="38">
        <v>28.37</v>
      </c>
      <c r="Q7" s="38">
        <v>47.8</v>
      </c>
      <c r="R7" s="38">
        <v>2089</v>
      </c>
      <c r="S7" s="38">
        <v>253054</v>
      </c>
      <c r="T7" s="38">
        <v>191.39</v>
      </c>
      <c r="U7" s="38">
        <v>1322.19</v>
      </c>
      <c r="V7" s="38">
        <v>71591</v>
      </c>
      <c r="W7" s="38">
        <v>13.03</v>
      </c>
      <c r="X7" s="38">
        <v>5494.32</v>
      </c>
      <c r="Y7" s="38">
        <v>81.849999999999994</v>
      </c>
      <c r="Z7" s="38">
        <v>76.42</v>
      </c>
      <c r="AA7" s="38">
        <v>79.19</v>
      </c>
      <c r="AB7" s="38">
        <v>75</v>
      </c>
      <c r="AC7" s="38">
        <v>72.489999999999995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661.58</v>
      </c>
      <c r="BG7" s="38">
        <v>664.59</v>
      </c>
      <c r="BH7" s="38">
        <v>648.33000000000004</v>
      </c>
      <c r="BI7" s="38">
        <v>626.63</v>
      </c>
      <c r="BJ7" s="38">
        <v>655.46</v>
      </c>
      <c r="BK7" s="38">
        <v>664.04</v>
      </c>
      <c r="BL7" s="38">
        <v>625.12</v>
      </c>
      <c r="BM7" s="38">
        <v>610.16999999999996</v>
      </c>
      <c r="BN7" s="38">
        <v>605.9</v>
      </c>
      <c r="BO7" s="38">
        <v>653.69000000000005</v>
      </c>
      <c r="BP7" s="38">
        <v>682.51</v>
      </c>
      <c r="BQ7" s="38">
        <v>74.13</v>
      </c>
      <c r="BR7" s="38">
        <v>78.19</v>
      </c>
      <c r="BS7" s="38">
        <v>80.09</v>
      </c>
      <c r="BT7" s="38">
        <v>77.849999999999994</v>
      </c>
      <c r="BU7" s="38">
        <v>71.709999999999994</v>
      </c>
      <c r="BV7" s="38">
        <v>86.2</v>
      </c>
      <c r="BW7" s="38">
        <v>89.74</v>
      </c>
      <c r="BX7" s="38">
        <v>88.37</v>
      </c>
      <c r="BY7" s="38">
        <v>89.41</v>
      </c>
      <c r="BZ7" s="38">
        <v>88.05</v>
      </c>
      <c r="CA7" s="38">
        <v>100.34</v>
      </c>
      <c r="CB7" s="38">
        <v>185.17</v>
      </c>
      <c r="CC7" s="38">
        <v>175.07</v>
      </c>
      <c r="CD7" s="38">
        <v>170.85</v>
      </c>
      <c r="CE7" s="38">
        <v>175.36</v>
      </c>
      <c r="CF7" s="38">
        <v>189.24</v>
      </c>
      <c r="CG7" s="38">
        <v>146.47999999999999</v>
      </c>
      <c r="CH7" s="38">
        <v>141.24</v>
      </c>
      <c r="CI7" s="38">
        <v>143.05000000000001</v>
      </c>
      <c r="CJ7" s="38">
        <v>142.05000000000001</v>
      </c>
      <c r="CK7" s="38">
        <v>141.15</v>
      </c>
      <c r="CL7" s="38">
        <v>136.15</v>
      </c>
      <c r="CM7" s="38">
        <v>73.05</v>
      </c>
      <c r="CN7" s="38">
        <v>56.72</v>
      </c>
      <c r="CO7" s="38">
        <v>51.49</v>
      </c>
      <c r="CP7" s="38">
        <v>52.67</v>
      </c>
      <c r="CQ7" s="38">
        <v>48.55</v>
      </c>
      <c r="CR7" s="38">
        <v>62.64</v>
      </c>
      <c r="CS7" s="38">
        <v>58.12</v>
      </c>
      <c r="CT7" s="38">
        <v>58.83</v>
      </c>
      <c r="CU7" s="38">
        <v>56.51</v>
      </c>
      <c r="CV7" s="38">
        <v>57.04</v>
      </c>
      <c r="CW7" s="38">
        <v>59.64</v>
      </c>
      <c r="CX7" s="38">
        <v>86.37</v>
      </c>
      <c r="CY7" s="38">
        <v>87.89</v>
      </c>
      <c r="CZ7" s="38">
        <v>87.95</v>
      </c>
      <c r="DA7" s="38">
        <v>89.19</v>
      </c>
      <c r="DB7" s="38">
        <v>89.04</v>
      </c>
      <c r="DC7" s="38">
        <v>92.98</v>
      </c>
      <c r="DD7" s="38">
        <v>93.07</v>
      </c>
      <c r="DE7" s="38">
        <v>92.9</v>
      </c>
      <c r="DF7" s="38">
        <v>93.91</v>
      </c>
      <c r="DG7" s="38">
        <v>93.73</v>
      </c>
      <c r="DH7" s="38">
        <v>95.35</v>
      </c>
      <c r="DI7" s="38"/>
      <c r="DJ7" s="38"/>
      <c r="DK7" s="38"/>
      <c r="DL7" s="38"/>
      <c r="DM7" s="38"/>
      <c r="DN7" s="38"/>
      <c r="DO7" s="38"/>
      <c r="DP7" s="38"/>
      <c r="DQ7" s="38"/>
      <c r="DR7" s="38"/>
      <c r="DS7" s="38"/>
      <c r="DT7" s="38"/>
      <c r="DU7" s="38"/>
      <c r="DV7" s="38"/>
      <c r="DW7" s="38"/>
      <c r="DX7" s="38"/>
      <c r="DY7" s="38"/>
      <c r="DZ7" s="38"/>
      <c r="EA7" s="38"/>
      <c r="EB7" s="38"/>
      <c r="EC7" s="38"/>
      <c r="ED7" s="38"/>
      <c r="EE7" s="38">
        <v>0.25</v>
      </c>
      <c r="EF7" s="38">
        <v>0.12</v>
      </c>
      <c r="EG7" s="38">
        <v>0.08</v>
      </c>
      <c r="EH7" s="38">
        <v>0.08</v>
      </c>
      <c r="EI7" s="38">
        <v>0.09</v>
      </c>
      <c r="EJ7" s="38">
        <v>7.0000000000000007E-2</v>
      </c>
      <c r="EK7" s="38">
        <v>0.1</v>
      </c>
      <c r="EL7" s="38">
        <v>0.14000000000000001</v>
      </c>
      <c r="EM7" s="38">
        <v>0.13</v>
      </c>
      <c r="EN7" s="38">
        <v>0.12</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井内　達哉</cp:lastModifiedBy>
  <cp:lastPrinted>2021-01-21T07:48:10Z</cp:lastPrinted>
  <dcterms:created xsi:type="dcterms:W3CDTF">2020-12-04T02:48:58Z</dcterms:created>
  <dcterms:modified xsi:type="dcterms:W3CDTF">2021-01-21T07:48:12Z</dcterms:modified>
  <cp:category/>
</cp:coreProperties>
</file>