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229\Desktop\経営比較分析表等\"/>
    </mc:Choice>
  </mc:AlternateContent>
  <workbookProtection workbookAlgorithmName="SHA-512" workbookHashValue="4XISrddLnYBDkWlcLIzuUGJZR6EoGkVpwcJklK05f6IIxw3Rx2Ap/xmLV+QRQyorMAbMjpknzHnytiKcB5v80g==" workbookSaltValue="C8J3yfroANM19+9oE/x3u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<sst xmlns="http://schemas.openxmlformats.org/spreadsheetml/2006/main" count="233" uniqueCount="118">
  <si>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</si>
  <si>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</si>
  <si>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</si>
  <si>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</si>
  <si>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</si>
  <si>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</si>
  <si>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</si>
  <si>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</si>
  <si>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</si>
  <si>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</si>
  <si>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</si>
  <si>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</si>
  <si>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</si>
  <si>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</si>
  <si>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</si>
  <si>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</si>
  <si>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</si>
  <si>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</si>
  <si>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</si>
  <si>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</si>
  <si>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</si>
  <si>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</si>
  <si>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</si>
  <si>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</si>
  <si>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</si>
  <si>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</si>
  <si>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</si>
  <si>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</si>
  <si>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</si>
  <si>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</si>
  <si>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</si>
  <si>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</si>
  <si>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</si>
  <si>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</si>
  <si>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</si>
  <si>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</si>
  <si>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</si>
  <si>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</si>
  <si>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</si>
  <si>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</si>
  <si>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</si>
  <si>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</si>
  <si>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</si>
  <si>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</si>
  <si>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</si>
  <si>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</si>
  <si>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</si>
  <si>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</si>
  <si>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</si>
  <si>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</si>
  <si>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</si>
  <si>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</si>
  <si>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</si>
  <si>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</si>
  <si>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</si>
  <si>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</si>
  <si>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</si>
  <si>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</si>
  <si>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</si>
  <si>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</si>
  <si>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</si>
  <si>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</si>
  <si>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</si>
  <si>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</si>
  <si>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</si>
  <si>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</si>
  <si>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</si>
  <si>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</si>
  <si>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</si>
  <si>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</si>
  <si>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</si>
  <si>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</si>
  <si>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</si>
  <si>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</si>
  <si>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</si>
  <si>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</si>
  <si>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</si>
  <si>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</si>
  <si>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</si>
  <si>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</si>
  <si>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</si>
  <si>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</si>
  <si>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</si>
  <si>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</si>
  <si>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</si>
  <si>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</si>
  <si>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</si>
  <si>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</si>
  <si>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</si>
  <si>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</si>
  <si>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</si>
  <si>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</si>
  <si>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</si>
  <si>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</si>
  <si>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</si>
  <si>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</si>
  <si>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</si>
  <si>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</si>
  <si>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</si>
  <si>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</si>
  <si>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</si>
  <si>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</si>
  <si>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</si>
  <si>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</si>
  <si>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</si>
  <si>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</si>
  <si>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</si>
  <si>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</si>
  <si>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</si>
  <si>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</si>
  <si>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</si>
  <si>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</si>
  <si>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</si>
  <si>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</si>
  <si>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</si>
  <si>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100％以上となっているが、繰入金による収入に依存している状態であり、今後老朽化した施設の更新が予想されるため、その財源確保に努め無駄な支出をせず効率的な運営を行う。また、料金統一や増額等を検討して収入の確保を計画し経営の健全化を図る必要がある。</t>
    <rPh sb="0" eb="3">
      <t>シュウエキテキ</t>
    </rPh>
    <rPh sb="3" eb="5">
      <t>シュウシ</t>
    </rPh>
    <rPh sb="5" eb="7">
      <t>ヒリツ</t>
    </rPh>
    <rPh sb="12" eb="14">
      <t>イジョウ</t>
    </rPh>
    <rPh sb="22" eb="24">
      <t>クリイレ</t>
    </rPh>
    <rPh sb="24" eb="25">
      <t>キン</t>
    </rPh>
    <rPh sb="28" eb="30">
      <t>シュウニュウ</t>
    </rPh>
    <rPh sb="31" eb="33">
      <t>イゾン</t>
    </rPh>
    <rPh sb="37" eb="39">
      <t>ジョウタイ</t>
    </rPh>
    <rPh sb="43" eb="45">
      <t>コンゴ</t>
    </rPh>
    <rPh sb="45" eb="48">
      <t>ロウキュウカ</t>
    </rPh>
    <rPh sb="50" eb="52">
      <t>シセツ</t>
    </rPh>
    <rPh sb="53" eb="55">
      <t>コウシン</t>
    </rPh>
    <rPh sb="56" eb="58">
      <t>ヨソウ</t>
    </rPh>
    <rPh sb="66" eb="68">
      <t>ザイゲン</t>
    </rPh>
    <rPh sb="68" eb="70">
      <t>カクホ</t>
    </rPh>
    <rPh sb="71" eb="72">
      <t>ツト</t>
    </rPh>
    <rPh sb="73" eb="75">
      <t>ムダ</t>
    </rPh>
    <rPh sb="76" eb="78">
      <t>シシュツ</t>
    </rPh>
    <rPh sb="81" eb="84">
      <t>コウリツテキ</t>
    </rPh>
    <rPh sb="85" eb="87">
      <t>ウンエイ</t>
    </rPh>
    <rPh sb="88" eb="89">
      <t>オコナ</t>
    </rPh>
    <rPh sb="94" eb="96">
      <t>リョウキン</t>
    </rPh>
    <rPh sb="96" eb="98">
      <t>トウイツ</t>
    </rPh>
    <rPh sb="99" eb="102">
      <t>ゾウガクナド</t>
    </rPh>
    <rPh sb="103" eb="105">
      <t>ケントウ</t>
    </rPh>
    <rPh sb="107" eb="109">
      <t>シュウニュウ</t>
    </rPh>
    <rPh sb="110" eb="112">
      <t>カクホ</t>
    </rPh>
    <rPh sb="113" eb="115">
      <t>ケイカク</t>
    </rPh>
    <rPh sb="116" eb="118">
      <t>ケイエイ</t>
    </rPh>
    <rPh sb="119" eb="122">
      <t>ケンゼンカ</t>
    </rPh>
    <rPh sb="123" eb="124">
      <t>ハカ</t>
    </rPh>
    <rPh sb="125" eb="127">
      <t>ヒツヨウ</t>
    </rPh>
    <phoneticPr fontId="4"/>
  </si>
  <si>
    <t>本町は過疎化が進み人口の減少が著しく、水道料金の収入も年々少なくなっている。また、施設数も18施設ありその殆どが老朽化しているため、漏水や機械の故障等で修理費も多くなっている。今後施設の更新が必要となるため経営の健全化に努める。そのためにも、料金統一や増額なども検討し収入の確保を計画する必要がある。</t>
    <rPh sb="0" eb="2">
      <t>ホンチョウ</t>
    </rPh>
    <rPh sb="3" eb="6">
      <t>カソカ</t>
    </rPh>
    <rPh sb="7" eb="8">
      <t>スス</t>
    </rPh>
    <rPh sb="9" eb="11">
      <t>ジンコウ</t>
    </rPh>
    <rPh sb="12" eb="14">
      <t>ゲンショウ</t>
    </rPh>
    <rPh sb="15" eb="16">
      <t>イチジル</t>
    </rPh>
    <rPh sb="19" eb="21">
      <t>スイドウ</t>
    </rPh>
    <rPh sb="21" eb="23">
      <t>リョウキン</t>
    </rPh>
    <rPh sb="24" eb="26">
      <t>シュウニュウ</t>
    </rPh>
    <rPh sb="27" eb="29">
      <t>ネンネン</t>
    </rPh>
    <rPh sb="29" eb="30">
      <t>スク</t>
    </rPh>
    <rPh sb="41" eb="43">
      <t>シセツ</t>
    </rPh>
    <rPh sb="43" eb="44">
      <t>スウ</t>
    </rPh>
    <rPh sb="47" eb="49">
      <t>シセツ</t>
    </rPh>
    <rPh sb="53" eb="54">
      <t>ホトン</t>
    </rPh>
    <rPh sb="56" eb="59">
      <t>ロウキュウカ</t>
    </rPh>
    <rPh sb="66" eb="68">
      <t>ロウスイ</t>
    </rPh>
    <rPh sb="69" eb="71">
      <t>キカイ</t>
    </rPh>
    <rPh sb="72" eb="75">
      <t>コショウナド</t>
    </rPh>
    <rPh sb="76" eb="78">
      <t>シュウリ</t>
    </rPh>
    <rPh sb="78" eb="79">
      <t>ヒ</t>
    </rPh>
    <rPh sb="80" eb="81">
      <t>オオ</t>
    </rPh>
    <rPh sb="88" eb="90">
      <t>コンゴ</t>
    </rPh>
    <rPh sb="90" eb="92">
      <t>シセツ</t>
    </rPh>
    <rPh sb="93" eb="95">
      <t>コウシン</t>
    </rPh>
    <rPh sb="96" eb="98">
      <t>ヒツヨウ</t>
    </rPh>
    <rPh sb="103" eb="105">
      <t>ケイエイ</t>
    </rPh>
    <rPh sb="106" eb="109">
      <t>ケンゼンカ</t>
    </rPh>
    <rPh sb="110" eb="111">
      <t>ツト</t>
    </rPh>
    <rPh sb="121" eb="123">
      <t>リョウキン</t>
    </rPh>
    <rPh sb="123" eb="125">
      <t>トウイツ</t>
    </rPh>
    <rPh sb="126" eb="128">
      <t>ゾウガク</t>
    </rPh>
    <rPh sb="131" eb="133">
      <t>ケントウ</t>
    </rPh>
    <rPh sb="134" eb="136">
      <t>シュウニュウ</t>
    </rPh>
    <rPh sb="137" eb="139">
      <t>カクホ</t>
    </rPh>
    <rPh sb="140" eb="142">
      <t>ケイカク</t>
    </rPh>
    <rPh sb="144" eb="146">
      <t>ヒツヨウ</t>
    </rPh>
    <phoneticPr fontId="4"/>
  </si>
  <si>
    <t>施設の老朽化が進んでいるため、更新が必要な管路や施設が多々あり工事費用の増加が予想される。一部の施設では更新工事に着手しているが、殆どが未着手であるため、今後施設全体の更新計画を作成し計画的に更新を行わなければならない。</t>
    <rPh sb="0" eb="2">
      <t>シセツ</t>
    </rPh>
    <rPh sb="3" eb="6">
      <t>ロウキュウカ</t>
    </rPh>
    <rPh sb="7" eb="8">
      <t>スス</t>
    </rPh>
    <rPh sb="15" eb="17">
      <t>コウシン</t>
    </rPh>
    <rPh sb="18" eb="20">
      <t>ヒツヨウ</t>
    </rPh>
    <rPh sb="21" eb="23">
      <t>カンロ</t>
    </rPh>
    <rPh sb="24" eb="26">
      <t>シセツ</t>
    </rPh>
    <rPh sb="27" eb="29">
      <t>タタ</t>
    </rPh>
    <rPh sb="31" eb="33">
      <t>コウジ</t>
    </rPh>
    <rPh sb="33" eb="35">
      <t>ヒヨウ</t>
    </rPh>
    <rPh sb="36" eb="37">
      <t>ゾウ</t>
    </rPh>
    <rPh sb="37" eb="38">
      <t>カ</t>
    </rPh>
    <rPh sb="39" eb="41">
      <t>ヨソウ</t>
    </rPh>
    <rPh sb="45" eb="47">
      <t>イチブ</t>
    </rPh>
    <rPh sb="48" eb="50">
      <t>シセツ</t>
    </rPh>
    <rPh sb="52" eb="54">
      <t>コウシン</t>
    </rPh>
    <rPh sb="54" eb="56">
      <t>コウジ</t>
    </rPh>
    <rPh sb="57" eb="59">
      <t>チャクシュ</t>
    </rPh>
    <rPh sb="65" eb="66">
      <t>ホトン</t>
    </rPh>
    <rPh sb="68" eb="71">
      <t>ミチャクシュ</t>
    </rPh>
    <rPh sb="77" eb="79">
      <t>コンゴ</t>
    </rPh>
    <rPh sb="79" eb="81">
      <t>シセツ</t>
    </rPh>
    <rPh sb="81" eb="83">
      <t>ゼンタイ</t>
    </rPh>
    <rPh sb="84" eb="86">
      <t>コウシン</t>
    </rPh>
    <rPh sb="86" eb="88">
      <t>ケイカク</t>
    </rPh>
    <rPh sb="89" eb="91">
      <t>サクセイ</t>
    </rPh>
    <rPh sb="92" eb="95">
      <t>ケイカクテキ</t>
    </rPh>
    <rPh sb="96" eb="98">
      <t>コウシン</t>
    </rPh>
    <rPh sb="99" eb="10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</si>
</sst>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3.58</c:v>
                </c:pt>
                <c:pt idx="3" formatCode="#,##0.00;&quot;△&quot;#,##0.00;&quot;-&quot;">
                  <c:v>0.92</c:v>
                </c:pt>
                <c:pt idx="4">
                  <c:v>0</c:v>
                </c:pt>
              </c:numCache>
            </c:numRef>
          </c:val>
          <c:extLst xmlns:c16r2="http://schemas.microsoft.com/office/drawing/2015/06/chart">
            <c:ext xmlns:c16="http://schemas.microsoft.com/office/drawing/2014/chart" uri="{C3380CC4-5D6E-409C-BE32-E72D297353CC}">
              <c16:uniqueId val="{00000000-72F9-4324-BD39-DBBB01A28AAB}"/>
            </c:ext>
          </c:extLst>
        </c:ser>
        <c:dLbls>
          <c:showLegendKey val="0"/>
          <c:showVal val="0"/>
          <c:showCatName val="0"/>
          <c:showSerName val="0"/>
          <c:showPercent val="0"/>
          <c:showBubbleSize val="0"/>
        </c:dLbls>
        <c:gapWidth val="150"/>
        <c:axId val="371021432"/>
        <c:axId val="37102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xmlns:c16r2="http://schemas.microsoft.com/office/drawing/2015/06/chart">
            <c:ext xmlns:c16="http://schemas.microsoft.com/office/drawing/2014/chart" uri="{C3380CC4-5D6E-409C-BE32-E72D297353CC}">
              <c16:uniqueId val="{00000001-72F9-4324-BD39-DBBB01A28AAB}"/>
            </c:ext>
          </c:extLst>
        </c:ser>
        <c:dLbls>
          <c:showLegendKey val="0"/>
          <c:showVal val="0"/>
          <c:showCatName val="0"/>
          <c:showSerName val="0"/>
          <c:showPercent val="0"/>
          <c:showBubbleSize val="0"/>
        </c:dLbls>
        <c:marker val="1"/>
        <c:smooth val="0"/>
        <c:axId val="371021432"/>
        <c:axId val="371021040"/>
      </c:lineChart>
      <c:dateAx>
        <c:axId val="371021432"/>
        <c:scaling>
          <c:orientation val="minMax"/>
        </c:scaling>
        <c:delete val="1"/>
        <c:axPos val="b"/>
        <c:numFmt formatCode="&quot;H&quot;yy" sourceLinked="1"/>
        <c:majorTickMark val="none"/>
        <c:minorTickMark val="none"/>
        <c:tickLblPos val="none"/>
        <c:crossAx val="371021040"/>
        <c:crosses val="autoZero"/>
        <c:auto val="1"/>
        <c:lblOffset val="100"/>
        <c:baseTimeUnit val="years"/>
      </c:dateAx>
      <c:valAx>
        <c:axId val="37102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2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85.69</c:v>
                </c:pt>
                <c:pt idx="1">
                  <c:v>83.78</c:v>
                </c:pt>
                <c:pt idx="2">
                  <c:v>67.52</c:v>
                </c:pt>
                <c:pt idx="3">
                  <c:v>70.2</c:v>
                </c:pt>
                <c:pt idx="4">
                  <c:v>64.400000000000006</c:v>
                </c:pt>
              </c:numCache>
            </c:numRef>
          </c:val>
          <c:extLst xmlns:c16r2="http://schemas.microsoft.com/office/drawing/2015/06/chart">
            <c:ext xmlns:c16="http://schemas.microsoft.com/office/drawing/2014/chart" uri="{C3380CC4-5D6E-409C-BE32-E72D297353CC}">
              <c16:uniqueId val="{00000000-1A68-4032-8754-9CF0C76C44D0}"/>
            </c:ext>
          </c:extLst>
        </c:ser>
        <c:dLbls>
          <c:showLegendKey val="0"/>
          <c:showVal val="0"/>
          <c:showCatName val="0"/>
          <c:showSerName val="0"/>
          <c:showPercent val="0"/>
          <c:showBubbleSize val="0"/>
        </c:dLbls>
        <c:gapWidth val="150"/>
        <c:axId val="371025744"/>
        <c:axId val="37102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xmlns:c16r2="http://schemas.microsoft.com/office/drawing/2015/06/chart">
            <c:ext xmlns:c16="http://schemas.microsoft.com/office/drawing/2014/chart" uri="{C3380CC4-5D6E-409C-BE32-E72D297353CC}">
              <c16:uniqueId val="{00000001-1A68-4032-8754-9CF0C76C44D0}"/>
            </c:ext>
          </c:extLst>
        </c:ser>
        <c:dLbls>
          <c:showLegendKey val="0"/>
          <c:showVal val="0"/>
          <c:showCatName val="0"/>
          <c:showSerName val="0"/>
          <c:showPercent val="0"/>
          <c:showBubbleSize val="0"/>
        </c:dLbls>
        <c:marker val="1"/>
        <c:smooth val="0"/>
        <c:axId val="371025744"/>
        <c:axId val="371026920"/>
      </c:lineChart>
      <c:dateAx>
        <c:axId val="371025744"/>
        <c:scaling>
          <c:orientation val="minMax"/>
        </c:scaling>
        <c:delete val="1"/>
        <c:axPos val="b"/>
        <c:numFmt formatCode="&quot;H&quot;yy" sourceLinked="1"/>
        <c:majorTickMark val="none"/>
        <c:minorTickMark val="none"/>
        <c:tickLblPos val="none"/>
        <c:crossAx val="371026920"/>
        <c:crosses val="autoZero"/>
        <c:auto val="1"/>
        <c:lblOffset val="100"/>
        <c:baseTimeUnit val="years"/>
      </c:dateAx>
      <c:valAx>
        <c:axId val="3710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2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60.41</c:v>
                </c:pt>
                <c:pt idx="1">
                  <c:v>62.17</c:v>
                </c:pt>
                <c:pt idx="2">
                  <c:v>77.25</c:v>
                </c:pt>
                <c:pt idx="3">
                  <c:v>72.02</c:v>
                </c:pt>
                <c:pt idx="4">
                  <c:v>74.84</c:v>
                </c:pt>
              </c:numCache>
            </c:numRef>
          </c:val>
          <c:extLst xmlns:c16r2="http://schemas.microsoft.com/office/drawing/2015/06/chart">
            <c:ext xmlns:c16="http://schemas.microsoft.com/office/drawing/2014/chart" uri="{C3380CC4-5D6E-409C-BE32-E72D297353CC}">
              <c16:uniqueId val="{00000000-D5E9-48A6-8F4E-71FAD107B864}"/>
            </c:ext>
          </c:extLst>
        </c:ser>
        <c:dLbls>
          <c:showLegendKey val="0"/>
          <c:showVal val="0"/>
          <c:showCatName val="0"/>
          <c:showSerName val="0"/>
          <c:showPercent val="0"/>
          <c:showBubbleSize val="0"/>
        </c:dLbls>
        <c:gapWidth val="150"/>
        <c:axId val="422574704"/>
        <c:axId val="42256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xmlns:c16r2="http://schemas.microsoft.com/office/drawing/2015/06/chart">
            <c:ext xmlns:c16="http://schemas.microsoft.com/office/drawing/2014/chart" uri="{C3380CC4-5D6E-409C-BE32-E72D297353CC}">
              <c16:uniqueId val="{00000001-D5E9-48A6-8F4E-71FAD107B864}"/>
            </c:ext>
          </c:extLst>
        </c:ser>
        <c:dLbls>
          <c:showLegendKey val="0"/>
          <c:showVal val="0"/>
          <c:showCatName val="0"/>
          <c:showSerName val="0"/>
          <c:showPercent val="0"/>
          <c:showBubbleSize val="0"/>
        </c:dLbls>
        <c:marker val="1"/>
        <c:smooth val="0"/>
        <c:axId val="422574704"/>
        <c:axId val="422568040"/>
      </c:lineChart>
      <c:dateAx>
        <c:axId val="422574704"/>
        <c:scaling>
          <c:orientation val="minMax"/>
        </c:scaling>
        <c:delete val="1"/>
        <c:axPos val="b"/>
        <c:numFmt formatCode="&quot;H&quot;yy" sourceLinked="1"/>
        <c:majorTickMark val="none"/>
        <c:minorTickMark val="none"/>
        <c:tickLblPos val="none"/>
        <c:crossAx val="422568040"/>
        <c:crosses val="autoZero"/>
        <c:auto val="1"/>
        <c:lblOffset val="100"/>
        <c:baseTimeUnit val="years"/>
      </c:dateAx>
      <c:valAx>
        <c:axId val="42256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7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c:v>
                </c:pt>
                <c:pt idx="1">
                  <c:v>119.34</c:v>
                </c:pt>
                <c:pt idx="2">
                  <c:v>78.56</c:v>
                </c:pt>
                <c:pt idx="3">
                  <c:v>100</c:v>
                </c:pt>
                <c:pt idx="4">
                  <c:v>131.27000000000001</c:v>
                </c:pt>
              </c:numCache>
            </c:numRef>
          </c:val>
          <c:extLst xmlns:c16r2="http://schemas.microsoft.com/office/drawing/2015/06/chart">
            <c:ext xmlns:c16="http://schemas.microsoft.com/office/drawing/2014/chart" uri="{C3380CC4-5D6E-409C-BE32-E72D297353CC}">
              <c16:uniqueId val="{00000000-FB8B-4337-BE3B-CC3986E37FB7}"/>
            </c:ext>
          </c:extLst>
        </c:ser>
        <c:dLbls>
          <c:showLegendKey val="0"/>
          <c:showVal val="0"/>
          <c:showCatName val="0"/>
          <c:showSerName val="0"/>
          <c:showPercent val="0"/>
          <c:showBubbleSize val="0"/>
        </c:dLbls>
        <c:gapWidth val="150"/>
        <c:axId val="371022216"/>
        <c:axId val="3710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xmlns:c16r2="http://schemas.microsoft.com/office/drawing/2015/06/chart">
            <c:ext xmlns:c16="http://schemas.microsoft.com/office/drawing/2014/chart" uri="{C3380CC4-5D6E-409C-BE32-E72D297353CC}">
              <c16:uniqueId val="{00000001-FB8B-4337-BE3B-CC3986E37FB7}"/>
            </c:ext>
          </c:extLst>
        </c:ser>
        <c:dLbls>
          <c:showLegendKey val="0"/>
          <c:showVal val="0"/>
          <c:showCatName val="0"/>
          <c:showSerName val="0"/>
          <c:showPercent val="0"/>
          <c:showBubbleSize val="0"/>
        </c:dLbls>
        <c:marker val="1"/>
        <c:smooth val="0"/>
        <c:axId val="371022216"/>
        <c:axId val="371023392"/>
      </c:lineChart>
      <c:dateAx>
        <c:axId val="371022216"/>
        <c:scaling>
          <c:orientation val="minMax"/>
        </c:scaling>
        <c:delete val="1"/>
        <c:axPos val="b"/>
        <c:numFmt formatCode="&quot;H&quot;yy" sourceLinked="1"/>
        <c:majorTickMark val="none"/>
        <c:minorTickMark val="none"/>
        <c:tickLblPos val="none"/>
        <c:crossAx val="371023392"/>
        <c:crosses val="autoZero"/>
        <c:auto val="1"/>
        <c:lblOffset val="100"/>
        <c:baseTimeUnit val="years"/>
      </c:dateAx>
      <c:valAx>
        <c:axId val="3710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C4-4CA2-9DE0-FCE1AA931FE5}"/>
            </c:ext>
          </c:extLst>
        </c:ser>
        <c:dLbls>
          <c:showLegendKey val="0"/>
          <c:showVal val="0"/>
          <c:showCatName val="0"/>
          <c:showSerName val="0"/>
          <c:showPercent val="0"/>
          <c:showBubbleSize val="0"/>
        </c:dLbls>
        <c:gapWidth val="150"/>
        <c:axId val="371026136"/>
        <c:axId val="37102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C4-4CA2-9DE0-FCE1AA931FE5}"/>
            </c:ext>
          </c:extLst>
        </c:ser>
        <c:dLbls>
          <c:showLegendKey val="0"/>
          <c:showVal val="0"/>
          <c:showCatName val="0"/>
          <c:showSerName val="0"/>
          <c:showPercent val="0"/>
          <c:showBubbleSize val="0"/>
        </c:dLbls>
        <c:marker val="1"/>
        <c:smooth val="0"/>
        <c:axId val="371026136"/>
        <c:axId val="371022608"/>
      </c:lineChart>
      <c:dateAx>
        <c:axId val="371026136"/>
        <c:scaling>
          <c:orientation val="minMax"/>
        </c:scaling>
        <c:delete val="1"/>
        <c:axPos val="b"/>
        <c:numFmt formatCode="&quot;H&quot;yy" sourceLinked="1"/>
        <c:majorTickMark val="none"/>
        <c:minorTickMark val="none"/>
        <c:tickLblPos val="none"/>
        <c:crossAx val="371022608"/>
        <c:crosses val="autoZero"/>
        <c:auto val="1"/>
        <c:lblOffset val="100"/>
        <c:baseTimeUnit val="years"/>
      </c:dateAx>
      <c:valAx>
        <c:axId val="37102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31-4380-918F-F9330C0CE013}"/>
            </c:ext>
          </c:extLst>
        </c:ser>
        <c:dLbls>
          <c:showLegendKey val="0"/>
          <c:showVal val="0"/>
          <c:showCatName val="0"/>
          <c:showSerName val="0"/>
          <c:showPercent val="0"/>
          <c:showBubbleSize val="0"/>
        </c:dLbls>
        <c:gapWidth val="150"/>
        <c:axId val="371023000"/>
        <c:axId val="37102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31-4380-918F-F9330C0CE013}"/>
            </c:ext>
          </c:extLst>
        </c:ser>
        <c:dLbls>
          <c:showLegendKey val="0"/>
          <c:showVal val="0"/>
          <c:showCatName val="0"/>
          <c:showSerName val="0"/>
          <c:showPercent val="0"/>
          <c:showBubbleSize val="0"/>
        </c:dLbls>
        <c:marker val="1"/>
        <c:smooth val="0"/>
        <c:axId val="371023000"/>
        <c:axId val="371024176"/>
      </c:lineChart>
      <c:dateAx>
        <c:axId val="371023000"/>
        <c:scaling>
          <c:orientation val="minMax"/>
        </c:scaling>
        <c:delete val="1"/>
        <c:axPos val="b"/>
        <c:numFmt formatCode="&quot;H&quot;yy" sourceLinked="1"/>
        <c:majorTickMark val="none"/>
        <c:minorTickMark val="none"/>
        <c:tickLblPos val="none"/>
        <c:crossAx val="371024176"/>
        <c:crosses val="autoZero"/>
        <c:auto val="1"/>
        <c:lblOffset val="100"/>
        <c:baseTimeUnit val="years"/>
      </c:dateAx>
      <c:valAx>
        <c:axId val="37102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02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8C-4D4C-861F-066A829FBDCC}"/>
            </c:ext>
          </c:extLst>
        </c:ser>
        <c:dLbls>
          <c:showLegendKey val="0"/>
          <c:showVal val="0"/>
          <c:showCatName val="0"/>
          <c:showSerName val="0"/>
          <c:showPercent val="0"/>
          <c:showBubbleSize val="0"/>
        </c:dLbls>
        <c:gapWidth val="150"/>
        <c:axId val="422158568"/>
        <c:axId val="4221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8C-4D4C-861F-066A829FBDCC}"/>
            </c:ext>
          </c:extLst>
        </c:ser>
        <c:dLbls>
          <c:showLegendKey val="0"/>
          <c:showVal val="0"/>
          <c:showCatName val="0"/>
          <c:showSerName val="0"/>
          <c:showPercent val="0"/>
          <c:showBubbleSize val="0"/>
        </c:dLbls>
        <c:marker val="1"/>
        <c:smooth val="0"/>
        <c:axId val="422158568"/>
        <c:axId val="422155040"/>
      </c:lineChart>
      <c:dateAx>
        <c:axId val="422158568"/>
        <c:scaling>
          <c:orientation val="minMax"/>
        </c:scaling>
        <c:delete val="1"/>
        <c:axPos val="b"/>
        <c:numFmt formatCode="&quot;H&quot;yy" sourceLinked="1"/>
        <c:majorTickMark val="none"/>
        <c:minorTickMark val="none"/>
        <c:tickLblPos val="none"/>
        <c:crossAx val="422155040"/>
        <c:crosses val="autoZero"/>
        <c:auto val="1"/>
        <c:lblOffset val="100"/>
        <c:baseTimeUnit val="years"/>
      </c:dateAx>
      <c:valAx>
        <c:axId val="4221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5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C6-4282-99EA-1781E71AAB3B}"/>
            </c:ext>
          </c:extLst>
        </c:ser>
        <c:dLbls>
          <c:showLegendKey val="0"/>
          <c:showVal val="0"/>
          <c:showCatName val="0"/>
          <c:showSerName val="0"/>
          <c:showPercent val="0"/>
          <c:showBubbleSize val="0"/>
        </c:dLbls>
        <c:gapWidth val="150"/>
        <c:axId val="422154256"/>
        <c:axId val="42215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C6-4282-99EA-1781E71AAB3B}"/>
            </c:ext>
          </c:extLst>
        </c:ser>
        <c:dLbls>
          <c:showLegendKey val="0"/>
          <c:showVal val="0"/>
          <c:showCatName val="0"/>
          <c:showSerName val="0"/>
          <c:showPercent val="0"/>
          <c:showBubbleSize val="0"/>
        </c:dLbls>
        <c:marker val="1"/>
        <c:smooth val="0"/>
        <c:axId val="422154256"/>
        <c:axId val="422154648"/>
      </c:lineChart>
      <c:dateAx>
        <c:axId val="422154256"/>
        <c:scaling>
          <c:orientation val="minMax"/>
        </c:scaling>
        <c:delete val="1"/>
        <c:axPos val="b"/>
        <c:numFmt formatCode="&quot;H&quot;yy" sourceLinked="1"/>
        <c:majorTickMark val="none"/>
        <c:minorTickMark val="none"/>
        <c:tickLblPos val="none"/>
        <c:crossAx val="422154648"/>
        <c:crosses val="autoZero"/>
        <c:auto val="1"/>
        <c:lblOffset val="100"/>
        <c:baseTimeUnit val="years"/>
      </c:dateAx>
      <c:valAx>
        <c:axId val="42215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608.01</c:v>
                </c:pt>
                <c:pt idx="1">
                  <c:v>681.08</c:v>
                </c:pt>
                <c:pt idx="2">
                  <c:v>743.39</c:v>
                </c:pt>
                <c:pt idx="3">
                  <c:v>827.53</c:v>
                </c:pt>
                <c:pt idx="4">
                  <c:v>915.33</c:v>
                </c:pt>
              </c:numCache>
            </c:numRef>
          </c:val>
          <c:extLst xmlns:c16r2="http://schemas.microsoft.com/office/drawing/2015/06/chart">
            <c:ext xmlns:c16="http://schemas.microsoft.com/office/drawing/2014/chart" uri="{C3380CC4-5D6E-409C-BE32-E72D297353CC}">
              <c16:uniqueId val="{00000000-6D97-455D-9D8A-07D7402B2595}"/>
            </c:ext>
          </c:extLst>
        </c:ser>
        <c:dLbls>
          <c:showLegendKey val="0"/>
          <c:showVal val="0"/>
          <c:showCatName val="0"/>
          <c:showSerName val="0"/>
          <c:showPercent val="0"/>
          <c:showBubbleSize val="0"/>
        </c:dLbls>
        <c:gapWidth val="150"/>
        <c:axId val="422157784"/>
        <c:axId val="42215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xmlns:c16r2="http://schemas.microsoft.com/office/drawing/2015/06/chart">
            <c:ext xmlns:c16="http://schemas.microsoft.com/office/drawing/2014/chart" uri="{C3380CC4-5D6E-409C-BE32-E72D297353CC}">
              <c16:uniqueId val="{00000001-6D97-455D-9D8A-07D7402B2595}"/>
            </c:ext>
          </c:extLst>
        </c:ser>
        <c:dLbls>
          <c:showLegendKey val="0"/>
          <c:showVal val="0"/>
          <c:showCatName val="0"/>
          <c:showSerName val="0"/>
          <c:showPercent val="0"/>
          <c:showBubbleSize val="0"/>
        </c:dLbls>
        <c:marker val="1"/>
        <c:smooth val="0"/>
        <c:axId val="422157784"/>
        <c:axId val="422156216"/>
      </c:lineChart>
      <c:dateAx>
        <c:axId val="422157784"/>
        <c:scaling>
          <c:orientation val="minMax"/>
        </c:scaling>
        <c:delete val="1"/>
        <c:axPos val="b"/>
        <c:numFmt formatCode="&quot;H&quot;yy" sourceLinked="1"/>
        <c:majorTickMark val="none"/>
        <c:minorTickMark val="none"/>
        <c:tickLblPos val="none"/>
        <c:crossAx val="422156216"/>
        <c:crosses val="autoZero"/>
        <c:auto val="1"/>
        <c:lblOffset val="100"/>
        <c:baseTimeUnit val="years"/>
      </c:dateAx>
      <c:valAx>
        <c:axId val="4221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5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69.849999999999994</c:v>
                </c:pt>
                <c:pt idx="1">
                  <c:v>73.14</c:v>
                </c:pt>
                <c:pt idx="2">
                  <c:v>65.62</c:v>
                </c:pt>
                <c:pt idx="3">
                  <c:v>66.03</c:v>
                </c:pt>
                <c:pt idx="4">
                  <c:v>71.23</c:v>
                </c:pt>
              </c:numCache>
            </c:numRef>
          </c:val>
          <c:extLst xmlns:c16r2="http://schemas.microsoft.com/office/drawing/2015/06/chart">
            <c:ext xmlns:c16="http://schemas.microsoft.com/office/drawing/2014/chart" uri="{C3380CC4-5D6E-409C-BE32-E72D297353CC}">
              <c16:uniqueId val="{00000000-270B-41F8-A32E-52319A7FC3CE}"/>
            </c:ext>
          </c:extLst>
        </c:ser>
        <c:dLbls>
          <c:showLegendKey val="0"/>
          <c:showVal val="0"/>
          <c:showCatName val="0"/>
          <c:showSerName val="0"/>
          <c:showPercent val="0"/>
          <c:showBubbleSize val="0"/>
        </c:dLbls>
        <c:gapWidth val="150"/>
        <c:axId val="422156608"/>
        <c:axId val="42215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xmlns:c16r2="http://schemas.microsoft.com/office/drawing/2015/06/chart">
            <c:ext xmlns:c16="http://schemas.microsoft.com/office/drawing/2014/chart" uri="{C3380CC4-5D6E-409C-BE32-E72D297353CC}">
              <c16:uniqueId val="{00000001-270B-41F8-A32E-52319A7FC3CE}"/>
            </c:ext>
          </c:extLst>
        </c:ser>
        <c:dLbls>
          <c:showLegendKey val="0"/>
          <c:showVal val="0"/>
          <c:showCatName val="0"/>
          <c:showSerName val="0"/>
          <c:showPercent val="0"/>
          <c:showBubbleSize val="0"/>
        </c:dLbls>
        <c:marker val="1"/>
        <c:smooth val="0"/>
        <c:axId val="422156608"/>
        <c:axId val="422158960"/>
      </c:lineChart>
      <c:dateAx>
        <c:axId val="422156608"/>
        <c:scaling>
          <c:orientation val="minMax"/>
        </c:scaling>
        <c:delete val="1"/>
        <c:axPos val="b"/>
        <c:numFmt formatCode="&quot;H&quot;yy" sourceLinked="1"/>
        <c:majorTickMark val="none"/>
        <c:minorTickMark val="none"/>
        <c:tickLblPos val="none"/>
        <c:crossAx val="422158960"/>
        <c:crosses val="autoZero"/>
        <c:auto val="1"/>
        <c:lblOffset val="100"/>
        <c:baseTimeUnit val="years"/>
      </c:dateAx>
      <c:valAx>
        <c:axId val="42215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163.63</c:v>
                </c:pt>
                <c:pt idx="1">
                  <c:v>163.98</c:v>
                </c:pt>
                <c:pt idx="2">
                  <c:v>188.2</c:v>
                </c:pt>
                <c:pt idx="3">
                  <c:v>185.15</c:v>
                </c:pt>
                <c:pt idx="4">
                  <c:v>175.99</c:v>
                </c:pt>
              </c:numCache>
            </c:numRef>
          </c:val>
          <c:extLst xmlns:c16r2="http://schemas.microsoft.com/office/drawing/2015/06/chart">
            <c:ext xmlns:c16="http://schemas.microsoft.com/office/drawing/2014/chart" uri="{C3380CC4-5D6E-409C-BE32-E72D297353CC}">
              <c16:uniqueId val="{00000000-09F8-4883-A61F-93A0D65DF6C2}"/>
            </c:ext>
          </c:extLst>
        </c:ser>
        <c:dLbls>
          <c:showLegendKey val="0"/>
          <c:showVal val="0"/>
          <c:showCatName val="0"/>
          <c:showSerName val="0"/>
          <c:showPercent val="0"/>
          <c:showBubbleSize val="0"/>
        </c:dLbls>
        <c:gapWidth val="150"/>
        <c:axId val="422160136"/>
        <c:axId val="42216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xmlns:c16r2="http://schemas.microsoft.com/office/drawing/2015/06/chart">
            <c:ext xmlns:c16="http://schemas.microsoft.com/office/drawing/2014/chart" uri="{C3380CC4-5D6E-409C-BE32-E72D297353CC}">
              <c16:uniqueId val="{00000001-09F8-4883-A61F-93A0D65DF6C2}"/>
            </c:ext>
          </c:extLst>
        </c:ser>
        <c:dLbls>
          <c:showLegendKey val="0"/>
          <c:showVal val="0"/>
          <c:showCatName val="0"/>
          <c:showSerName val="0"/>
          <c:showPercent val="0"/>
          <c:showBubbleSize val="0"/>
        </c:dLbls>
        <c:marker val="1"/>
        <c:smooth val="0"/>
        <c:axId val="422160136"/>
        <c:axId val="422160528"/>
      </c:lineChart>
      <c:dateAx>
        <c:axId val="422160136"/>
        <c:scaling>
          <c:orientation val="minMax"/>
        </c:scaling>
        <c:delete val="1"/>
        <c:axPos val="b"/>
        <c:numFmt formatCode="&quot;H&quot;yy" sourceLinked="1"/>
        <c:majorTickMark val="none"/>
        <c:minorTickMark val="none"/>
        <c:tickLblPos val="none"/>
        <c:crossAx val="422160528"/>
        <c:crosses val="autoZero"/>
        <c:auto val="1"/>
        <c:lblOffset val="100"/>
        <c:baseTimeUnit val="years"/>
      </c:dateAx>
      <c:valAx>
        <c:axId val="4221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6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34"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那賀町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8176</v>
      </c>
      <c r="AM8" s="67"/>
      <c r="AN8" s="67"/>
      <c r="AO8" s="67"/>
      <c r="AP8" s="67"/>
      <c r="AQ8" s="67"/>
      <c r="AR8" s="67"/>
      <c r="AS8" s="67"/>
      <c r="AT8" s="66">
        <f>データ!$S$6</f>
        <v>694.98</v>
      </c>
      <c r="AU8" s="66"/>
      <c r="AV8" s="66"/>
      <c r="AW8" s="66"/>
      <c r="AX8" s="66"/>
      <c r="AY8" s="66"/>
      <c r="AZ8" s="66"/>
      <c r="BA8" s="66"/>
      <c r="BB8" s="66">
        <f>データ!$T$6</f>
        <v>11.76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69.8</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5645</v>
      </c>
      <c r="AM10" s="67"/>
      <c r="AN10" s="67"/>
      <c r="AO10" s="67"/>
      <c r="AP10" s="67"/>
      <c r="AQ10" s="67"/>
      <c r="AR10" s="67"/>
      <c r="AS10" s="67"/>
      <c r="AT10" s="66">
        <f>データ!$V$6</f>
        <v>24.17</v>
      </c>
      <c r="AU10" s="66"/>
      <c r="AV10" s="66"/>
      <c r="AW10" s="66"/>
      <c r="AX10" s="66"/>
      <c r="AY10" s="66"/>
      <c r="AZ10" s="66"/>
      <c r="BA10" s="66"/>
      <c r="BB10" s="66">
        <f>データ!$W$6</f>
        <v>233.55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Zwp8aA/5D+2TQrOcX7igZigar9gmP/N53xMb/qtapSeSZi8qqRVPEGs4JMZxRKye/juy8OGHhurKqlcQN2FEVA==" saltValue="41z4A/Y9euV5V5/9jmCn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363685</v>
      </c>
      <c r="D6" s="34">
        <f t="shared" si="3"/>
        <v>47</v>
      </c>
      <c r="E6" s="34">
        <f t="shared" si="3"/>
        <v>1</v>
      </c>
      <c r="F6" s="34">
        <f t="shared" si="3"/>
        <v>0</v>
      </c>
      <c r="G6" s="34">
        <f t="shared" si="3"/>
        <v>0</v>
      </c>
      <c r="H6" s="34" t="str">
        <f t="shared" si="3"/>
        <v>徳島県　那賀町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69.8</v>
      </c>
      <c r="Q6" s="35">
        <f t="shared" si="3"/>
        <v>2200</v>
      </c>
      <c r="R6" s="35">
        <f t="shared" si="3"/>
        <v>8176</v>
      </c>
      <c r="S6" s="35">
        <f t="shared" si="3"/>
        <v>694.98</v>
      </c>
      <c r="T6" s="35">
        <f t="shared" si="3"/>
        <v>11.76</v>
      </c>
      <c r="U6" s="35">
        <f t="shared" si="3"/>
        <v>5645</v>
      </c>
      <c r="V6" s="35">
        <f t="shared" si="3"/>
        <v>24.17</v>
      </c>
      <c r="W6" s="35">
        <f t="shared" si="3"/>
        <v>233.55</v>
      </c>
      <c r="X6" s="36">
        <f>IF(X7="",NA(),X7)</f>
        <v>106</v>
      </c>
      <c r="Y6" s="36">
        <f t="shared" ref="Y6:AG6" si="4">IF(Y7="",NA(),Y7)</f>
        <v>119.34</v>
      </c>
      <c r="Z6" s="36">
        <f t="shared" si="4"/>
        <v>78.56</v>
      </c>
      <c r="AA6" s="36">
        <f t="shared" si="4"/>
        <v>100</v>
      </c>
      <c r="AB6" s="36">
        <f t="shared" si="4"/>
        <v>131.27000000000001</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608.01</v>
      </c>
      <c r="BF6" s="36">
        <f t="shared" ref="BF6:BN6" si="7">IF(BF7="",NA(),BF7)</f>
        <v>681.08</v>
      </c>
      <c r="BG6" s="36">
        <f t="shared" si="7"/>
        <v>743.39</v>
      </c>
      <c r="BH6" s="36">
        <f t="shared" si="7"/>
        <v>827.53</v>
      </c>
      <c r="BI6" s="36">
        <f t="shared" si="7"/>
        <v>915.33</v>
      </c>
      <c r="BJ6" s="36">
        <f t="shared" si="7"/>
        <v>1280.18</v>
      </c>
      <c r="BK6" s="36">
        <f t="shared" si="7"/>
        <v>1346.23</v>
      </c>
      <c r="BL6" s="36">
        <f t="shared" si="7"/>
        <v>1295.06</v>
      </c>
      <c r="BM6" s="36">
        <f t="shared" si="7"/>
        <v>1168.7</v>
      </c>
      <c r="BN6" s="36">
        <f t="shared" si="7"/>
        <v>1245.46</v>
      </c>
      <c r="BO6" s="35" t="str">
        <f>IF(BO7="","",IF(BO7="-","【-】","【"&amp;SUBSTITUTE(TEXT(BO7,"#,##0.00"),"-","△")&amp;"】"))</f>
        <v>【1,084.05】</v>
      </c>
      <c r="BP6" s="36">
        <f>IF(BP7="",NA(),BP7)</f>
        <v>69.849999999999994</v>
      </c>
      <c r="BQ6" s="36">
        <f t="shared" ref="BQ6:BY6" si="8">IF(BQ7="",NA(),BQ7)</f>
        <v>73.14</v>
      </c>
      <c r="BR6" s="36">
        <f t="shared" si="8"/>
        <v>65.62</v>
      </c>
      <c r="BS6" s="36">
        <f t="shared" si="8"/>
        <v>66.03</v>
      </c>
      <c r="BT6" s="36">
        <f t="shared" si="8"/>
        <v>71.23</v>
      </c>
      <c r="BU6" s="36">
        <f t="shared" si="8"/>
        <v>53.62</v>
      </c>
      <c r="BV6" s="36">
        <f t="shared" si="8"/>
        <v>53.41</v>
      </c>
      <c r="BW6" s="36">
        <f t="shared" si="8"/>
        <v>53.29</v>
      </c>
      <c r="BX6" s="36">
        <f t="shared" si="8"/>
        <v>53.59</v>
      </c>
      <c r="BY6" s="36">
        <f t="shared" si="8"/>
        <v>51.08</v>
      </c>
      <c r="BZ6" s="35" t="str">
        <f>IF(BZ7="","",IF(BZ7="-","【-】","【"&amp;SUBSTITUTE(TEXT(BZ7,"#,##0.00"),"-","△")&amp;"】"))</f>
        <v>【53.46】</v>
      </c>
      <c r="CA6" s="36">
        <f>IF(CA7="",NA(),CA7)</f>
        <v>163.63</v>
      </c>
      <c r="CB6" s="36">
        <f t="shared" ref="CB6:CJ6" si="9">IF(CB7="",NA(),CB7)</f>
        <v>163.98</v>
      </c>
      <c r="CC6" s="36">
        <f t="shared" si="9"/>
        <v>188.2</v>
      </c>
      <c r="CD6" s="36">
        <f t="shared" si="9"/>
        <v>185.15</v>
      </c>
      <c r="CE6" s="36">
        <f t="shared" si="9"/>
        <v>175.99</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85.69</v>
      </c>
      <c r="CM6" s="36">
        <f t="shared" ref="CM6:CU6" si="10">IF(CM7="",NA(),CM7)</f>
        <v>83.78</v>
      </c>
      <c r="CN6" s="36">
        <f t="shared" si="10"/>
        <v>67.52</v>
      </c>
      <c r="CO6" s="36">
        <f t="shared" si="10"/>
        <v>70.2</v>
      </c>
      <c r="CP6" s="36">
        <f t="shared" si="10"/>
        <v>64.400000000000006</v>
      </c>
      <c r="CQ6" s="36">
        <f t="shared" si="10"/>
        <v>58.1</v>
      </c>
      <c r="CR6" s="36">
        <f t="shared" si="10"/>
        <v>56.19</v>
      </c>
      <c r="CS6" s="36">
        <f t="shared" si="10"/>
        <v>56.65</v>
      </c>
      <c r="CT6" s="36">
        <f t="shared" si="10"/>
        <v>56.41</v>
      </c>
      <c r="CU6" s="36">
        <f t="shared" si="10"/>
        <v>54.9</v>
      </c>
      <c r="CV6" s="35" t="str">
        <f>IF(CV7="","",IF(CV7="-","【-】","【"&amp;SUBSTITUTE(TEXT(CV7,"#,##0.00"),"-","△")&amp;"】"))</f>
        <v>【54.90】</v>
      </c>
      <c r="CW6" s="36">
        <f>IF(CW7="",NA(),CW7)</f>
        <v>60.41</v>
      </c>
      <c r="CX6" s="36">
        <f t="shared" ref="CX6:DF6" si="11">IF(CX7="",NA(),CX7)</f>
        <v>62.17</v>
      </c>
      <c r="CY6" s="36">
        <f t="shared" si="11"/>
        <v>77.25</v>
      </c>
      <c r="CZ6" s="36">
        <f t="shared" si="11"/>
        <v>72.02</v>
      </c>
      <c r="DA6" s="36">
        <f t="shared" si="11"/>
        <v>74.84</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3.58</v>
      </c>
      <c r="EG6" s="36">
        <f t="shared" si="14"/>
        <v>0.92</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363685</v>
      </c>
      <c r="D7" s="38">
        <v>47</v>
      </c>
      <c r="E7" s="38">
        <v>1</v>
      </c>
      <c r="F7" s="38">
        <v>0</v>
      </c>
      <c r="G7" s="38">
        <v>0</v>
      </c>
      <c r="H7" s="38" t="s">
        <v>96</v>
      </c>
      <c r="I7" s="38" t="s">
        <v>97</v>
      </c>
      <c r="J7" s="38" t="s">
        <v>98</v>
      </c>
      <c r="K7" s="38" t="s">
        <v>99</v>
      </c>
      <c r="L7" s="38" t="s">
        <v>100</v>
      </c>
      <c r="M7" s="38" t="s">
        <v>101</v>
      </c>
      <c r="N7" s="39" t="s">
        <v>102</v>
      </c>
      <c r="O7" s="39" t="s">
        <v>103</v>
      </c>
      <c r="P7" s="39">
        <v>69.8</v>
      </c>
      <c r="Q7" s="39">
        <v>2200</v>
      </c>
      <c r="R7" s="39">
        <v>8176</v>
      </c>
      <c r="S7" s="39">
        <v>694.98</v>
      </c>
      <c r="T7" s="39">
        <v>11.76</v>
      </c>
      <c r="U7" s="39">
        <v>5645</v>
      </c>
      <c r="V7" s="39">
        <v>24.17</v>
      </c>
      <c r="W7" s="39">
        <v>233.55</v>
      </c>
      <c r="X7" s="39">
        <v>106</v>
      </c>
      <c r="Y7" s="39">
        <v>119.34</v>
      </c>
      <c r="Z7" s="39">
        <v>78.56</v>
      </c>
      <c r="AA7" s="39">
        <v>100</v>
      </c>
      <c r="AB7" s="39">
        <v>131.27000000000001</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608.01</v>
      </c>
      <c r="BF7" s="39">
        <v>681.08</v>
      </c>
      <c r="BG7" s="39">
        <v>743.39</v>
      </c>
      <c r="BH7" s="39">
        <v>827.53</v>
      </c>
      <c r="BI7" s="39">
        <v>915.33</v>
      </c>
      <c r="BJ7" s="39">
        <v>1280.18</v>
      </c>
      <c r="BK7" s="39">
        <v>1346.23</v>
      </c>
      <c r="BL7" s="39">
        <v>1295.06</v>
      </c>
      <c r="BM7" s="39">
        <v>1168.7</v>
      </c>
      <c r="BN7" s="39">
        <v>1245.46</v>
      </c>
      <c r="BO7" s="39">
        <v>1084.05</v>
      </c>
      <c r="BP7" s="39">
        <v>69.849999999999994</v>
      </c>
      <c r="BQ7" s="39">
        <v>73.14</v>
      </c>
      <c r="BR7" s="39">
        <v>65.62</v>
      </c>
      <c r="BS7" s="39">
        <v>66.03</v>
      </c>
      <c r="BT7" s="39">
        <v>71.23</v>
      </c>
      <c r="BU7" s="39">
        <v>53.62</v>
      </c>
      <c r="BV7" s="39">
        <v>53.41</v>
      </c>
      <c r="BW7" s="39">
        <v>53.29</v>
      </c>
      <c r="BX7" s="39">
        <v>53.59</v>
      </c>
      <c r="BY7" s="39">
        <v>51.08</v>
      </c>
      <c r="BZ7" s="39">
        <v>53.46</v>
      </c>
      <c r="CA7" s="39">
        <v>163.63</v>
      </c>
      <c r="CB7" s="39">
        <v>163.98</v>
      </c>
      <c r="CC7" s="39">
        <v>188.2</v>
      </c>
      <c r="CD7" s="39">
        <v>185.15</v>
      </c>
      <c r="CE7" s="39">
        <v>175.99</v>
      </c>
      <c r="CF7" s="39">
        <v>287.7</v>
      </c>
      <c r="CG7" s="39">
        <v>277.39999999999998</v>
      </c>
      <c r="CH7" s="39">
        <v>259.02</v>
      </c>
      <c r="CI7" s="39">
        <v>259.79000000000002</v>
      </c>
      <c r="CJ7" s="39">
        <v>262.13</v>
      </c>
      <c r="CK7" s="39">
        <v>300.47000000000003</v>
      </c>
      <c r="CL7" s="39">
        <v>85.69</v>
      </c>
      <c r="CM7" s="39">
        <v>83.78</v>
      </c>
      <c r="CN7" s="39">
        <v>67.52</v>
      </c>
      <c r="CO7" s="39">
        <v>70.2</v>
      </c>
      <c r="CP7" s="39">
        <v>64.400000000000006</v>
      </c>
      <c r="CQ7" s="39">
        <v>58.1</v>
      </c>
      <c r="CR7" s="39">
        <v>56.19</v>
      </c>
      <c r="CS7" s="39">
        <v>56.65</v>
      </c>
      <c r="CT7" s="39">
        <v>56.41</v>
      </c>
      <c r="CU7" s="39">
        <v>54.9</v>
      </c>
      <c r="CV7" s="39">
        <v>54.9</v>
      </c>
      <c r="CW7" s="39">
        <v>60.41</v>
      </c>
      <c r="CX7" s="39">
        <v>62.17</v>
      </c>
      <c r="CY7" s="39">
        <v>77.25</v>
      </c>
      <c r="CZ7" s="39">
        <v>72.02</v>
      </c>
      <c r="DA7" s="39">
        <v>74.84</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3.58</v>
      </c>
      <c r="EG7" s="39">
        <v>0.92</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2021-01-15T00:24:54Z</cp:lastPrinted>
  <dcterms:created xsi:type="dcterms:W3CDTF">2020-12-04T02:22:02Z</dcterms:created>
  <dcterms:modified xsi:type="dcterms:W3CDTF">2021-01-15T07:26:28Z</dcterms:modified>
  <cp:category/>
</cp:coreProperties>
</file>