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050733\共有\SZ250300観光課\110 商業観光施設事業会計\01 財政課\15 経営比較分析表の分析等\R2（R1年度分）\02 回答\"/>
    </mc:Choice>
  </mc:AlternateContent>
  <workbookProtection workbookAlgorithmName="SHA-512" workbookHashValue="qYh8xMDuR23vzsszB83ToPS1Gq9QDkh4Elch+2YXlCBjf4J2BpQv7j/gve9k2rgVFyLXr2+TFVvF3ICdyN5hqA==" workbookSaltValue="b2qW+mnPbaxwmNwwWy85WA==" workbookSpinCount="100000" lockStructure="1"/>
  <bookViews>
    <workbookView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LH31" i="4" s="1"/>
  <c r="DM7" i="5"/>
  <c r="DL7" i="5"/>
  <c r="DK7" i="5"/>
  <c r="DI7" i="5"/>
  <c r="MI78" i="4" s="1"/>
  <c r="DH7" i="5"/>
  <c r="DG7" i="5"/>
  <c r="DF7" i="5"/>
  <c r="DE7" i="5"/>
  <c r="KA78" i="4" s="1"/>
  <c r="DD7" i="5"/>
  <c r="DC7" i="5"/>
  <c r="DB7" i="5"/>
  <c r="DA7" i="5"/>
  <c r="KP77" i="4" s="1"/>
  <c r="CZ7" i="5"/>
  <c r="CX7" i="5"/>
  <c r="CW7" i="5"/>
  <c r="CV7" i="5"/>
  <c r="HP78" i="4" s="1"/>
  <c r="CU7" i="5"/>
  <c r="CT7" i="5"/>
  <c r="CS7" i="5"/>
  <c r="CR7" i="5"/>
  <c r="CQ7" i="5"/>
  <c r="CP7" i="5"/>
  <c r="CO7" i="5"/>
  <c r="CN7" i="5"/>
  <c r="CV76" i="4" s="1"/>
  <c r="CM7" i="5"/>
  <c r="CK7" i="5"/>
  <c r="CJ7" i="5"/>
  <c r="CI7" i="5"/>
  <c r="AV78" i="4" s="1"/>
  <c r="CH7" i="5"/>
  <c r="CG7" i="5"/>
  <c r="CF7" i="5"/>
  <c r="CE7" i="5"/>
  <c r="BK77" i="4" s="1"/>
  <c r="CD7" i="5"/>
  <c r="CC7" i="5"/>
  <c r="CB7" i="5"/>
  <c r="BZ7" i="5"/>
  <c r="MA53" i="4" s="1"/>
  <c r="BY7" i="5"/>
  <c r="BX7" i="5"/>
  <c r="BW7" i="5"/>
  <c r="BV7" i="5"/>
  <c r="JC53" i="4" s="1"/>
  <c r="BU7" i="5"/>
  <c r="BT7" i="5"/>
  <c r="BS7" i="5"/>
  <c r="BR7" i="5"/>
  <c r="BQ7" i="5"/>
  <c r="BO7" i="5"/>
  <c r="BN7" i="5"/>
  <c r="BM7" i="5"/>
  <c r="FX53" i="4" s="1"/>
  <c r="BL7" i="5"/>
  <c r="BK7" i="5"/>
  <c r="BJ7" i="5"/>
  <c r="BI7" i="5"/>
  <c r="GQ52" i="4" s="1"/>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AN31" i="4" s="1"/>
  <c r="Y7" i="5"/>
  <c r="X7" i="5"/>
  <c r="W7" i="5"/>
  <c r="V7" i="5"/>
  <c r="HX10" i="4" s="1"/>
  <c r="U7" i="5"/>
  <c r="T7" i="5"/>
  <c r="S7" i="5"/>
  <c r="R7" i="5"/>
  <c r="DU10" i="4" s="1"/>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H88" i="4"/>
  <c r="G88" i="4"/>
  <c r="F88" i="4"/>
  <c r="E88" i="4"/>
  <c r="D88" i="4"/>
  <c r="LT78" i="4"/>
  <c r="LE78" i="4"/>
  <c r="KP78" i="4"/>
  <c r="IT78" i="4"/>
  <c r="IE78" i="4"/>
  <c r="HA78" i="4"/>
  <c r="GL78" i="4"/>
  <c r="BZ78" i="4"/>
  <c r="BK78" i="4"/>
  <c r="AG78" i="4"/>
  <c r="R78" i="4"/>
  <c r="MI77" i="4"/>
  <c r="LT77" i="4"/>
  <c r="LE77" i="4"/>
  <c r="KA77" i="4"/>
  <c r="IT77" i="4"/>
  <c r="IE77" i="4"/>
  <c r="HP77" i="4"/>
  <c r="HA77" i="4"/>
  <c r="GL77" i="4"/>
  <c r="BZ77" i="4"/>
  <c r="AV77" i="4"/>
  <c r="AG77" i="4"/>
  <c r="R77" i="4"/>
  <c r="CV67" i="4"/>
  <c r="LH53" i="4"/>
  <c r="KO53" i="4"/>
  <c r="JV53" i="4"/>
  <c r="HJ53" i="4"/>
  <c r="GQ53" i="4"/>
  <c r="FE53" i="4"/>
  <c r="EL53" i="4"/>
  <c r="CS53" i="4"/>
  <c r="BZ53" i="4"/>
  <c r="BG53" i="4"/>
  <c r="AN53" i="4"/>
  <c r="U53" i="4"/>
  <c r="MA52" i="4"/>
  <c r="LH52" i="4"/>
  <c r="KO52" i="4"/>
  <c r="JV52" i="4"/>
  <c r="JC52" i="4"/>
  <c r="HJ52" i="4"/>
  <c r="FX52" i="4"/>
  <c r="FE52" i="4"/>
  <c r="EL52" i="4"/>
  <c r="CS52" i="4"/>
  <c r="BZ52" i="4"/>
  <c r="BG52" i="4"/>
  <c r="U52" i="4"/>
  <c r="MA32" i="4"/>
  <c r="LH32" i="4"/>
  <c r="JV32" i="4"/>
  <c r="JC32" i="4"/>
  <c r="HJ32" i="4"/>
  <c r="GQ32" i="4"/>
  <c r="FE32" i="4"/>
  <c r="EL32" i="4"/>
  <c r="BZ32" i="4"/>
  <c r="BG32" i="4"/>
  <c r="AN32" i="4"/>
  <c r="MA31" i="4"/>
  <c r="KO31" i="4"/>
  <c r="JV31" i="4"/>
  <c r="JC31" i="4"/>
  <c r="HJ31" i="4"/>
  <c r="GQ31" i="4"/>
  <c r="FX31" i="4"/>
  <c r="FE31" i="4"/>
  <c r="EL31" i="4"/>
  <c r="CS31" i="4"/>
  <c r="BZ31" i="4"/>
  <c r="BG31" i="4"/>
  <c r="U31" i="4"/>
  <c r="LJ10" i="4"/>
  <c r="JQ10" i="4"/>
  <c r="CF10" i="4"/>
  <c r="B10" i="4"/>
  <c r="LJ8" i="4"/>
  <c r="JQ8" i="4"/>
  <c r="HX8" i="4"/>
  <c r="DU8" i="4"/>
  <c r="CF8" i="4"/>
  <c r="AQ8" i="4"/>
  <c r="B6" i="4"/>
  <c r="MI76" i="4" l="1"/>
  <c r="HJ51" i="4"/>
  <c r="MA30" i="4"/>
  <c r="IT76" i="4"/>
  <c r="CS51" i="4"/>
  <c r="HJ30" i="4"/>
  <c r="CS30" i="4"/>
  <c r="BZ76" i="4"/>
  <c r="MA51" i="4"/>
  <c r="D11" i="5"/>
  <c r="E11" i="5"/>
  <c r="C11" i="5"/>
  <c r="B11" i="5"/>
  <c r="BK76" i="4" l="1"/>
  <c r="LH51" i="4"/>
  <c r="GQ30" i="4"/>
  <c r="BZ30" i="4"/>
  <c r="LT76" i="4"/>
  <c r="GQ51" i="4"/>
  <c r="LH30" i="4"/>
  <c r="IE76" i="4"/>
  <c r="BZ51" i="4"/>
  <c r="BG30" i="4"/>
  <c r="HP76" i="4"/>
  <c r="AV76" i="4"/>
  <c r="KO51" i="4"/>
  <c r="LE76" i="4"/>
  <c r="KO30" i="4"/>
  <c r="FX30" i="4"/>
  <c r="FX51" i="4"/>
  <c r="BG51" i="4"/>
  <c r="HA76" i="4"/>
  <c r="AN51" i="4"/>
  <c r="FE30" i="4"/>
  <c r="FE51" i="4"/>
  <c r="AN30" i="4"/>
  <c r="AG76" i="4"/>
  <c r="JV51" i="4"/>
  <c r="KP76" i="4"/>
  <c r="JV30" i="4"/>
  <c r="KA76" i="4"/>
  <c r="EL51" i="4"/>
  <c r="JC30" i="4"/>
  <c r="GL76" i="4"/>
  <c r="U51" i="4"/>
  <c r="EL30" i="4"/>
  <c r="JC51" i="4"/>
  <c r="U30" i="4"/>
  <c r="R76" i="4"/>
</calcChain>
</file>

<file path=xl/sharedStrings.xml><?xml version="1.0" encoding="utf-8"?>
<sst xmlns="http://schemas.openxmlformats.org/spreadsheetml/2006/main" count="232" uniqueCount="132">
  <si>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</si>
  <si>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</si>
  <si>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</si>
  <si>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</si>
  <si>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</si>
  <si>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</si>
  <si>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</si>
  <si>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</si>
  <si>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</si>
  <si>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</si>
  <si>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</si>
  <si>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</si>
  <si>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</si>
  <si>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</si>
  <si>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</si>
  <si>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</si>
  <si>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</si>
  <si>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</si>
  <si>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</si>
  <si>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</si>
  <si>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</si>
  <si>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</si>
  <si>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</si>
  <si>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</si>
  <si>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</si>
  <si>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</si>
  <si>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</si>
  <si>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</si>
  <si>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</si>
  <si>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</si>
  <si>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</si>
  <si>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</si>
  <si>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</si>
  <si>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</si>
  <si>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</si>
  <si>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</si>
  <si>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</si>
  <si>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</si>
  <si>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</si>
  <si>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</si>
  <si>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</si>
  <si>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</si>
  <si>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</si>
  <si>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</si>
  <si>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</si>
  <si>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</si>
  <si>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</si>
  <si>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</si>
  <si>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</si>
  <si>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</si>
  <si>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</si>
  <si>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</si>
  <si>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</si>
  <si>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</si>
  <si>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</si>
  <si>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</si>
  <si>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</si>
  <si>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</si>
  <si>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</si>
  <si>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</si>
  <si>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</si>
  <si>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</si>
  <si>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</si>
  <si>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</si>
  <si>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</si>
  <si>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</si>
  <si>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</si>
  <si>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</si>
  <si>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</si>
  <si>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</si>
  <si>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</si>
  <si>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</si>
  <si>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</si>
  <si>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</si>
  <si>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</si>
  <si>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</si>
  <si>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</si>
  <si>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</si>
  <si>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</si>
  <si>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</si>
  <si>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</si>
  <si>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</si>
  <si>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</si>
  <si>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</si>
  <si>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</si>
  <si>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</si>
  <si>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</si>
  <si>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</si>
  <si>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</si>
  <si>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</si>
  <si>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</si>
  <si>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</si>
  <si>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</si>
  <si>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</si>
  <si>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</si>
  <si>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</si>
  <si>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</si>
  <si>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</si>
  <si>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</si>
  <si>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</si>
  <si>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</si>
  <si>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</si>
  <si>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</si>
  <si>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t>
    <phoneticPr fontId="5"/>
  </si>
  <si>
    <t>当該値(N-1)</t>
    <phoneticPr fontId="5"/>
  </si>
  <si>
    <t>当該値(N-2)</t>
    <phoneticPr fontId="5"/>
  </si>
  <si>
    <t>当該値(N-3)</t>
    <phoneticPr fontId="5"/>
  </si>
  <si>
    <t>当該値(N)</t>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</si>
  <si>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</si>
  <si>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</si>
  <si>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</si>
  <si>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</si>
  <si>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徳島県　徳島市</t>
  </si>
  <si>
    <t>新町地下駐車場</t>
  </si>
  <si>
    <t>法適用</t>
  </si>
  <si>
    <t>駐車場整備事業</t>
  </si>
  <si>
    <t>-</t>
  </si>
  <si>
    <t>Ａ２Ｂ２</t>
  </si>
  <si>
    <t>非設置</t>
  </si>
  <si>
    <t>都市計画駐車場</t>
  </si>
  <si>
    <t>地下式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</si>
  <si>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</si>
  <si>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</si>
  <si>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</si>
  <si>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</si>
  <si>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</si>
  <si>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</si>
  <si>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</si>
  <si>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経常収支を示す①経常収支比率については、１００％以上で推移しており、なおかつ類似施設平均値を上回っているため、望ましい収支であると言える。
　また、施設の営業に関する収益性を示す④売上高GOP比率及び、企業の収益が継続して成長しているかどうかを判断する指標である⑤EBITDAについては、類似施設平均値は下回っているものの安定した収益性を維持している。</t>
    <rPh sb="1" eb="3">
      <t>ケイジョウ</t>
    </rPh>
    <rPh sb="3" eb="5">
      <t>シュウシ</t>
    </rPh>
    <rPh sb="6" eb="7">
      <t>シメ</t>
    </rPh>
    <rPh sb="9" eb="11">
      <t>ケイジョウ</t>
    </rPh>
    <rPh sb="11" eb="13">
      <t>シュウシ</t>
    </rPh>
    <rPh sb="13" eb="15">
      <t>ヒリツ</t>
    </rPh>
    <rPh sb="25" eb="27">
      <t>イジョウ</t>
    </rPh>
    <rPh sb="28" eb="30">
      <t>スイイ</t>
    </rPh>
    <rPh sb="39" eb="41">
      <t>ルイジ</t>
    </rPh>
    <rPh sb="41" eb="43">
      <t>シセツ</t>
    </rPh>
    <rPh sb="43" eb="46">
      <t>ヘイキンチ</t>
    </rPh>
    <rPh sb="47" eb="49">
      <t>ウワマワ</t>
    </rPh>
    <rPh sb="56" eb="57">
      <t>ノゾ</t>
    </rPh>
    <rPh sb="60" eb="62">
      <t>シュウシ</t>
    </rPh>
    <rPh sb="66" eb="67">
      <t>イ</t>
    </rPh>
    <rPh sb="75" eb="77">
      <t>シセツ</t>
    </rPh>
    <rPh sb="78" eb="80">
      <t>エイギョウ</t>
    </rPh>
    <rPh sb="81" eb="82">
      <t>カン</t>
    </rPh>
    <rPh sb="84" eb="87">
      <t>シュウエキセイ</t>
    </rPh>
    <rPh sb="88" eb="89">
      <t>シメ</t>
    </rPh>
    <rPh sb="91" eb="94">
      <t>ウリアゲダカ</t>
    </rPh>
    <rPh sb="97" eb="99">
      <t>ヒリツ</t>
    </rPh>
    <rPh sb="99" eb="100">
      <t>オヨ</t>
    </rPh>
    <rPh sb="102" eb="104">
      <t>キギョウ</t>
    </rPh>
    <rPh sb="105" eb="107">
      <t>シュウエキ</t>
    </rPh>
    <rPh sb="108" eb="110">
      <t>ケイゾク</t>
    </rPh>
    <rPh sb="112" eb="114">
      <t>セイチョウ</t>
    </rPh>
    <rPh sb="123" eb="125">
      <t>ハンダン</t>
    </rPh>
    <rPh sb="127" eb="129">
      <t>シヒョウ</t>
    </rPh>
    <rPh sb="145" eb="147">
      <t>ルイジ</t>
    </rPh>
    <rPh sb="147" eb="149">
      <t>シセツ</t>
    </rPh>
    <rPh sb="149" eb="151">
      <t>ヘイキン</t>
    </rPh>
    <rPh sb="151" eb="152">
      <t>チ</t>
    </rPh>
    <rPh sb="153" eb="155">
      <t>シタマワ</t>
    </rPh>
    <rPh sb="162" eb="164">
      <t>アンテイ</t>
    </rPh>
    <rPh sb="166" eb="169">
      <t>シュウエキセイ</t>
    </rPh>
    <rPh sb="170" eb="172">
      <t>イジ</t>
    </rPh>
    <phoneticPr fontId="5"/>
  </si>
  <si>
    <t>　資産の老朽化度合を示す⑥有形固定資産減価償却率については、類似施設平均値を上回っており、老朽化が進行してきている。
　また、企業債残高規模を示す⑩企業債残高対料金収入比率については、類似施設平均値を上回っているが、企業債残高そのものは年々減少傾向にあり、令和５年度に完済予定である。</t>
    <rPh sb="1" eb="3">
      <t>シサン</t>
    </rPh>
    <rPh sb="4" eb="9">
      <t>ロウキュウカドア</t>
    </rPh>
    <rPh sb="10" eb="11">
      <t>シメ</t>
    </rPh>
    <rPh sb="13" eb="19">
      <t>ユウケイコテイシサン</t>
    </rPh>
    <phoneticPr fontId="5"/>
  </si>
  <si>
    <t>　施設の利用状況を示す⑪稼働率については、類似施設平均値を上回り、一定の水準を維持している。</t>
    <rPh sb="1" eb="3">
      <t>シセツ</t>
    </rPh>
    <rPh sb="4" eb="6">
      <t>リヨウ</t>
    </rPh>
    <rPh sb="6" eb="8">
      <t>ジョウキョウ</t>
    </rPh>
    <rPh sb="9" eb="10">
      <t>シメ</t>
    </rPh>
    <rPh sb="12" eb="14">
      <t>カドウ</t>
    </rPh>
    <rPh sb="14" eb="15">
      <t>リツ</t>
    </rPh>
    <rPh sb="21" eb="28">
      <t>ルイジシセツヘイキンチ</t>
    </rPh>
    <rPh sb="29" eb="31">
      <t>ウワマワ</t>
    </rPh>
    <rPh sb="33" eb="35">
      <t>イッテイ</t>
    </rPh>
    <rPh sb="36" eb="38">
      <t>スイジュン</t>
    </rPh>
    <rPh sb="39" eb="41">
      <t>イジ</t>
    </rPh>
    <phoneticPr fontId="5"/>
  </si>
  <si>
    <t>　本施設においては、指定管理者制度を導入しており、民間のノウハウを取り入れた運営を実施しているところであるが、近年、当該駐車場付近の商店街の衰退、郊外の大型店舗の進出及び関西圏へのアクセスが容易になったことなどにより、利用者が減少傾向である。
　また、今後施設の老朽化が進み、修繕及び改修等に係る費用の増加が見込まれることから、経費の節減や新たな利用促進策の検討を行い、安定した経営に向けた取り組みが必要である。</t>
    <rPh sb="1" eb="2">
      <t>ホン</t>
    </rPh>
    <rPh sb="2" eb="4">
      <t>シセツ</t>
    </rPh>
    <rPh sb="10" eb="12">
      <t>シテイ</t>
    </rPh>
    <rPh sb="12" eb="15">
      <t>カンリシャ</t>
    </rPh>
    <rPh sb="15" eb="17">
      <t>セイド</t>
    </rPh>
    <rPh sb="18" eb="20">
      <t>ドウニュウ</t>
    </rPh>
    <rPh sb="25" eb="27">
      <t>ミンカン</t>
    </rPh>
    <rPh sb="33" eb="34">
      <t>ト</t>
    </rPh>
    <rPh sb="35" eb="36">
      <t>イ</t>
    </rPh>
    <rPh sb="38" eb="40">
      <t>ウンエイ</t>
    </rPh>
    <rPh sb="41" eb="43">
      <t>ジッシ</t>
    </rPh>
    <rPh sb="55" eb="57">
      <t>キンネン</t>
    </rPh>
    <rPh sb="58" eb="60">
      <t>トウガイ</t>
    </rPh>
    <rPh sb="60" eb="63">
      <t>チュウシャジョウ</t>
    </rPh>
    <rPh sb="63" eb="65">
      <t>フキン</t>
    </rPh>
    <rPh sb="66" eb="69">
      <t>ショウテンガイ</t>
    </rPh>
    <rPh sb="70" eb="72">
      <t>スイタイ</t>
    </rPh>
    <rPh sb="73" eb="75">
      <t>コウガイ</t>
    </rPh>
    <rPh sb="76" eb="78">
      <t>オオガタ</t>
    </rPh>
    <rPh sb="78" eb="80">
      <t>テンポ</t>
    </rPh>
    <rPh sb="81" eb="83">
      <t>シンシュツ</t>
    </rPh>
    <rPh sb="83" eb="84">
      <t>オヨ</t>
    </rPh>
    <rPh sb="85" eb="88">
      <t>カンサイケン</t>
    </rPh>
    <rPh sb="95" eb="97">
      <t>ヨウイ</t>
    </rPh>
    <rPh sb="109" eb="111">
      <t>リヨウ</t>
    </rPh>
    <rPh sb="111" eb="112">
      <t>シャ</t>
    </rPh>
    <rPh sb="113" eb="115">
      <t>ゲンショウ</t>
    </rPh>
    <rPh sb="115" eb="117">
      <t>ケイコウ</t>
    </rPh>
    <rPh sb="126" eb="128">
      <t>コンゴ</t>
    </rPh>
    <rPh sb="128" eb="130">
      <t>シセツ</t>
    </rPh>
    <rPh sb="131" eb="134">
      <t>ロウキュウカ</t>
    </rPh>
    <rPh sb="135" eb="136">
      <t>スス</t>
    </rPh>
    <rPh sb="138" eb="140">
      <t>シュウゼン</t>
    </rPh>
    <rPh sb="140" eb="141">
      <t>オヨ</t>
    </rPh>
    <rPh sb="142" eb="144">
      <t>カイシュウ</t>
    </rPh>
    <rPh sb="144" eb="145">
      <t>ナド</t>
    </rPh>
    <rPh sb="146" eb="147">
      <t>カカ</t>
    </rPh>
    <rPh sb="148" eb="150">
      <t>ヒヨウ</t>
    </rPh>
    <rPh sb="151" eb="153">
      <t>ゾウカ</t>
    </rPh>
    <rPh sb="154" eb="156">
      <t>ミコ</t>
    </rPh>
    <rPh sb="164" eb="166">
      <t>ケイヒ</t>
    </rPh>
    <rPh sb="167" eb="169">
      <t>セツゲン</t>
    </rPh>
    <rPh sb="170" eb="171">
      <t>アラ</t>
    </rPh>
    <rPh sb="173" eb="175">
      <t>リヨウ</t>
    </rPh>
    <rPh sb="175" eb="177">
      <t>ソクシン</t>
    </rPh>
    <rPh sb="177" eb="178">
      <t>サク</t>
    </rPh>
    <rPh sb="179" eb="181">
      <t>ケントウ</t>
    </rPh>
    <rPh sb="182" eb="183">
      <t>オコナ</t>
    </rPh>
    <rPh sb="185" eb="187">
      <t>アンテイ</t>
    </rPh>
    <rPh sb="189" eb="191">
      <t>ケイエイ</t>
    </rPh>
    <rPh sb="192" eb="193">
      <t>ム</t>
    </rPh>
    <rPh sb="195" eb="196">
      <t>ト</t>
    </rPh>
    <rPh sb="197" eb="198">
      <t>ク</t>
    </rPh>
    <rPh sb="200" eb="20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</si>
</sst>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138.30000000000001</c:v>
                </c:pt>
                <c:pt idx="1">
                  <c:v>150</c:v>
                </c:pt>
                <c:pt idx="2">
                  <c:v>154.1</c:v>
                </c:pt>
                <c:pt idx="3">
                  <c:v>162</c:v>
                </c:pt>
                <c:pt idx="4">
                  <c:v>151</c:v>
                </c:pt>
              </c:numCache>
            </c:numRef>
          </c:val>
          <c:extLst xmlns:c16r2="http://schemas.microsoft.com/office/drawing/2015/06/chart">
            <c:ext xmlns:c16="http://schemas.microsoft.com/office/drawing/2014/chart" uri="{C3380CC4-5D6E-409C-BE32-E72D297353CC}">
              <c16:uniqueId val="{00000000-CA9B-40E7-8F74-29586D2F673F}"/>
            </c:ext>
          </c:extLst>
        </c:ser>
        <c:dLbls>
          <c:showLegendKey val="0"/>
          <c:showVal val="0"/>
          <c:showCatName val="0"/>
          <c:showSerName val="0"/>
          <c:showPercent val="0"/>
          <c:showBubbleSize val="0"/>
        </c:dLbls>
        <c:gapWidth val="150"/>
        <c:axId val="397280160"/>
        <c:axId val="39728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130.80000000000001</c:v>
                </c:pt>
                <c:pt idx="1">
                  <c:v>136.1</c:v>
                </c:pt>
                <c:pt idx="2">
                  <c:v>135.69999999999999</c:v>
                </c:pt>
                <c:pt idx="3">
                  <c:v>137.30000000000001</c:v>
                </c:pt>
                <c:pt idx="4">
                  <c:v>128.80000000000001</c:v>
                </c:pt>
              </c:numCache>
            </c:numRef>
          </c:val>
          <c:smooth val="0"/>
          <c:extLst xmlns:c16r2="http://schemas.microsoft.com/office/drawing/2015/06/chart">
            <c:ext xmlns:c16="http://schemas.microsoft.com/office/drawing/2014/chart" uri="{C3380CC4-5D6E-409C-BE32-E72D297353CC}">
              <c16:uniqueId val="{00000001-CA9B-40E7-8F74-29586D2F673F}"/>
            </c:ext>
          </c:extLst>
        </c:ser>
        <c:dLbls>
          <c:showLegendKey val="0"/>
          <c:showVal val="0"/>
          <c:showCatName val="0"/>
          <c:showSerName val="0"/>
          <c:showPercent val="0"/>
          <c:showBubbleSize val="0"/>
        </c:dLbls>
        <c:marker val="1"/>
        <c:smooth val="0"/>
        <c:axId val="397280160"/>
        <c:axId val="397281728"/>
      </c:lineChart>
      <c:catAx>
        <c:axId val="397280160"/>
        <c:scaling>
          <c:orientation val="minMax"/>
        </c:scaling>
        <c:delete val="1"/>
        <c:axPos val="b"/>
        <c:numFmt formatCode="General" sourceLinked="1"/>
        <c:majorTickMark val="none"/>
        <c:minorTickMark val="none"/>
        <c:tickLblPos val="none"/>
        <c:crossAx val="397281728"/>
        <c:crosses val="autoZero"/>
        <c:auto val="1"/>
        <c:lblAlgn val="ctr"/>
        <c:lblOffset val="100"/>
        <c:noMultiLvlLbl val="1"/>
      </c:catAx>
      <c:valAx>
        <c:axId val="39728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28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24.4</c:v>
                </c:pt>
                <c:pt idx="1">
                  <c:v>20.100000000000001</c:v>
                </c:pt>
                <c:pt idx="2">
                  <c:v>15.6</c:v>
                </c:pt>
                <c:pt idx="3">
                  <c:v>16.2</c:v>
                </c:pt>
                <c:pt idx="4">
                  <c:v>5.9</c:v>
                </c:pt>
              </c:numCache>
            </c:numRef>
          </c:val>
          <c:extLst xmlns:c16r2="http://schemas.microsoft.com/office/drawing/2015/06/chart">
            <c:ext xmlns:c16="http://schemas.microsoft.com/office/drawing/2014/chart" uri="{C3380CC4-5D6E-409C-BE32-E72D297353CC}">
              <c16:uniqueId val="{00000000-6E54-4104-9633-6A80F17FCCE9}"/>
            </c:ext>
          </c:extLst>
        </c:ser>
        <c:dLbls>
          <c:showLegendKey val="0"/>
          <c:showVal val="0"/>
          <c:showCatName val="0"/>
          <c:showSerName val="0"/>
          <c:showPercent val="0"/>
          <c:showBubbleSize val="0"/>
        </c:dLbls>
        <c:gapWidth val="150"/>
        <c:axId val="397280552"/>
        <c:axId val="3972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12.2</c:v>
                </c:pt>
                <c:pt idx="1">
                  <c:v>10.1</c:v>
                </c:pt>
                <c:pt idx="2">
                  <c:v>7.8</c:v>
                </c:pt>
                <c:pt idx="3">
                  <c:v>8.1</c:v>
                </c:pt>
                <c:pt idx="4">
                  <c:v>3</c:v>
                </c:pt>
              </c:numCache>
            </c:numRef>
          </c:val>
          <c:smooth val="0"/>
          <c:extLst xmlns:c16r2="http://schemas.microsoft.com/office/drawing/2015/06/chart">
            <c:ext xmlns:c16="http://schemas.microsoft.com/office/drawing/2014/chart" uri="{C3380CC4-5D6E-409C-BE32-E72D297353CC}">
              <c16:uniqueId val="{00000001-6E54-4104-9633-6A80F17FCCE9}"/>
            </c:ext>
          </c:extLst>
        </c:ser>
        <c:dLbls>
          <c:showLegendKey val="0"/>
          <c:showVal val="0"/>
          <c:showCatName val="0"/>
          <c:showSerName val="0"/>
          <c:showPercent val="0"/>
          <c:showBubbleSize val="0"/>
        </c:dLbls>
        <c:marker val="1"/>
        <c:smooth val="0"/>
        <c:axId val="397280552"/>
        <c:axId val="397277024"/>
      </c:lineChart>
      <c:catAx>
        <c:axId val="397280552"/>
        <c:scaling>
          <c:orientation val="minMax"/>
        </c:scaling>
        <c:delete val="1"/>
        <c:axPos val="b"/>
        <c:numFmt formatCode="General" sourceLinked="1"/>
        <c:majorTickMark val="none"/>
        <c:minorTickMark val="none"/>
        <c:tickLblPos val="none"/>
        <c:crossAx val="397277024"/>
        <c:crosses val="autoZero"/>
        <c:auto val="1"/>
        <c:lblAlgn val="ctr"/>
        <c:lblOffset val="100"/>
        <c:noMultiLvlLbl val="1"/>
      </c:catAx>
      <c:valAx>
        <c:axId val="39727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28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23-4A02-89BA-F2BD69A64DC5}"/>
            </c:ext>
          </c:extLst>
        </c:ser>
        <c:dLbls>
          <c:showLegendKey val="0"/>
          <c:showVal val="0"/>
          <c:showCatName val="0"/>
          <c:showSerName val="0"/>
          <c:showPercent val="0"/>
          <c:showBubbleSize val="0"/>
        </c:dLbls>
        <c:gapWidth val="150"/>
        <c:axId val="397278200"/>
        <c:axId val="39727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623-4A02-89BA-F2BD69A64DC5}"/>
            </c:ext>
          </c:extLst>
        </c:ser>
        <c:dLbls>
          <c:showLegendKey val="0"/>
          <c:showVal val="0"/>
          <c:showCatName val="0"/>
          <c:showSerName val="0"/>
          <c:showPercent val="0"/>
          <c:showBubbleSize val="0"/>
        </c:dLbls>
        <c:marker val="1"/>
        <c:smooth val="0"/>
        <c:axId val="397278200"/>
        <c:axId val="397279376"/>
      </c:lineChart>
      <c:catAx>
        <c:axId val="397278200"/>
        <c:scaling>
          <c:orientation val="minMax"/>
        </c:scaling>
        <c:delete val="1"/>
        <c:axPos val="b"/>
        <c:numFmt formatCode="General" sourceLinked="1"/>
        <c:majorTickMark val="none"/>
        <c:minorTickMark val="none"/>
        <c:tickLblPos val="none"/>
        <c:crossAx val="397279376"/>
        <c:crosses val="autoZero"/>
        <c:auto val="1"/>
        <c:lblAlgn val="ctr"/>
        <c:lblOffset val="100"/>
        <c:noMultiLvlLbl val="1"/>
      </c:catAx>
      <c:valAx>
        <c:axId val="39727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278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60.3</c:v>
                </c:pt>
                <c:pt idx="1">
                  <c:v>62.2</c:v>
                </c:pt>
                <c:pt idx="2">
                  <c:v>64.2</c:v>
                </c:pt>
                <c:pt idx="3">
                  <c:v>66</c:v>
                </c:pt>
                <c:pt idx="4">
                  <c:v>67.8</c:v>
                </c:pt>
              </c:numCache>
            </c:numRef>
          </c:val>
          <c:extLst xmlns:c16r2="http://schemas.microsoft.com/office/drawing/2015/06/chart">
            <c:ext xmlns:c16="http://schemas.microsoft.com/office/drawing/2014/chart" uri="{C3380CC4-5D6E-409C-BE32-E72D297353CC}">
              <c16:uniqueId val="{00000000-C3A8-463C-A673-F1AB1BCC88ED}"/>
            </c:ext>
          </c:extLst>
        </c:ser>
        <c:dLbls>
          <c:showLegendKey val="0"/>
          <c:showVal val="0"/>
          <c:showCatName val="0"/>
          <c:showSerName val="0"/>
          <c:showPercent val="0"/>
          <c:showBubbleSize val="0"/>
        </c:dLbls>
        <c:gapWidth val="150"/>
        <c:axId val="397277808"/>
        <c:axId val="39727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58.9</c:v>
                </c:pt>
                <c:pt idx="1">
                  <c:v>60.6</c:v>
                </c:pt>
                <c:pt idx="2">
                  <c:v>61.8</c:v>
                </c:pt>
                <c:pt idx="3">
                  <c:v>63.6</c:v>
                </c:pt>
                <c:pt idx="4">
                  <c:v>65.3</c:v>
                </c:pt>
              </c:numCache>
            </c:numRef>
          </c:val>
          <c:smooth val="0"/>
          <c:extLst xmlns:c16r2="http://schemas.microsoft.com/office/drawing/2015/06/chart">
            <c:ext xmlns:c16="http://schemas.microsoft.com/office/drawing/2014/chart" uri="{C3380CC4-5D6E-409C-BE32-E72D297353CC}">
              <c16:uniqueId val="{00000001-C3A8-463C-A673-F1AB1BCC88ED}"/>
            </c:ext>
          </c:extLst>
        </c:ser>
        <c:dLbls>
          <c:showLegendKey val="0"/>
          <c:showVal val="0"/>
          <c:showCatName val="0"/>
          <c:showSerName val="0"/>
          <c:showPercent val="0"/>
          <c:showBubbleSize val="0"/>
        </c:dLbls>
        <c:marker val="1"/>
        <c:smooth val="0"/>
        <c:axId val="397277808"/>
        <c:axId val="397276240"/>
      </c:lineChart>
      <c:catAx>
        <c:axId val="397277808"/>
        <c:scaling>
          <c:orientation val="minMax"/>
        </c:scaling>
        <c:delete val="1"/>
        <c:axPos val="b"/>
        <c:numFmt formatCode="General" sourceLinked="1"/>
        <c:majorTickMark val="none"/>
        <c:minorTickMark val="none"/>
        <c:tickLblPos val="none"/>
        <c:crossAx val="397276240"/>
        <c:crosses val="autoZero"/>
        <c:auto val="1"/>
        <c:lblAlgn val="ctr"/>
        <c:lblOffset val="100"/>
        <c:noMultiLvlLbl val="1"/>
      </c:catAx>
      <c:valAx>
        <c:axId val="39727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27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D2-4AF5-BBFD-39488D5034F6}"/>
            </c:ext>
          </c:extLst>
        </c:ser>
        <c:dLbls>
          <c:showLegendKey val="0"/>
          <c:showVal val="0"/>
          <c:showCatName val="0"/>
          <c:showSerName val="0"/>
          <c:showPercent val="0"/>
          <c:showBubbleSize val="0"/>
        </c:dLbls>
        <c:gapWidth val="150"/>
        <c:axId val="397275064"/>
        <c:axId val="3972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4D2-4AF5-BBFD-39488D5034F6}"/>
            </c:ext>
          </c:extLst>
        </c:ser>
        <c:dLbls>
          <c:showLegendKey val="0"/>
          <c:showVal val="0"/>
          <c:showCatName val="0"/>
          <c:showSerName val="0"/>
          <c:showPercent val="0"/>
          <c:showBubbleSize val="0"/>
        </c:dLbls>
        <c:marker val="1"/>
        <c:smooth val="0"/>
        <c:axId val="397275064"/>
        <c:axId val="397275456"/>
      </c:lineChart>
      <c:catAx>
        <c:axId val="397275064"/>
        <c:scaling>
          <c:orientation val="minMax"/>
        </c:scaling>
        <c:delete val="1"/>
        <c:axPos val="b"/>
        <c:numFmt formatCode="General" sourceLinked="1"/>
        <c:majorTickMark val="none"/>
        <c:minorTickMark val="none"/>
        <c:tickLblPos val="none"/>
        <c:crossAx val="397275456"/>
        <c:crosses val="autoZero"/>
        <c:auto val="1"/>
        <c:lblAlgn val="ctr"/>
        <c:lblOffset val="100"/>
        <c:noMultiLvlLbl val="1"/>
      </c:catAx>
      <c:valAx>
        <c:axId val="39727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27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7C-40F7-B997-DD39388FC752}"/>
            </c:ext>
          </c:extLst>
        </c:ser>
        <c:dLbls>
          <c:showLegendKey val="0"/>
          <c:showVal val="0"/>
          <c:showCatName val="0"/>
          <c:showSerName val="0"/>
          <c:showPercent val="0"/>
          <c:showBubbleSize val="0"/>
        </c:dLbls>
        <c:gapWidth val="150"/>
        <c:axId val="396921224"/>
        <c:axId val="47054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B7C-40F7-B997-DD39388FC752}"/>
            </c:ext>
          </c:extLst>
        </c:ser>
        <c:dLbls>
          <c:showLegendKey val="0"/>
          <c:showVal val="0"/>
          <c:showCatName val="0"/>
          <c:showSerName val="0"/>
          <c:showPercent val="0"/>
          <c:showBubbleSize val="0"/>
        </c:dLbls>
        <c:marker val="1"/>
        <c:smooth val="0"/>
        <c:axId val="396921224"/>
        <c:axId val="470545392"/>
      </c:lineChart>
      <c:catAx>
        <c:axId val="396921224"/>
        <c:scaling>
          <c:orientation val="minMax"/>
        </c:scaling>
        <c:delete val="1"/>
        <c:axPos val="b"/>
        <c:numFmt formatCode="General" sourceLinked="1"/>
        <c:majorTickMark val="none"/>
        <c:minorTickMark val="none"/>
        <c:tickLblPos val="none"/>
        <c:crossAx val="470545392"/>
        <c:crosses val="autoZero"/>
        <c:auto val="1"/>
        <c:lblAlgn val="ctr"/>
        <c:lblOffset val="100"/>
        <c:noMultiLvlLbl val="1"/>
      </c:catAx>
      <c:valAx>
        <c:axId val="470545392"/>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921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176.7</c:v>
                </c:pt>
                <c:pt idx="1">
                  <c:v>175.9</c:v>
                </c:pt>
                <c:pt idx="2">
                  <c:v>166.2</c:v>
                </c:pt>
                <c:pt idx="3">
                  <c:v>160.19999999999999</c:v>
                </c:pt>
                <c:pt idx="4">
                  <c:v>163.9</c:v>
                </c:pt>
              </c:numCache>
            </c:numRef>
          </c:val>
          <c:extLst xmlns:c16r2="http://schemas.microsoft.com/office/drawing/2015/06/chart">
            <c:ext xmlns:c16="http://schemas.microsoft.com/office/drawing/2014/chart" uri="{C3380CC4-5D6E-409C-BE32-E72D297353CC}">
              <c16:uniqueId val="{00000000-C961-447C-8173-6AB6E33B638D}"/>
            </c:ext>
          </c:extLst>
        </c:ser>
        <c:dLbls>
          <c:showLegendKey val="0"/>
          <c:showVal val="0"/>
          <c:showCatName val="0"/>
          <c:showSerName val="0"/>
          <c:showPercent val="0"/>
          <c:showBubbleSize val="0"/>
        </c:dLbls>
        <c:gapWidth val="150"/>
        <c:axId val="470545784"/>
        <c:axId val="47055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152.5</c:v>
                </c:pt>
                <c:pt idx="1">
                  <c:v>151.9</c:v>
                </c:pt>
                <c:pt idx="2">
                  <c:v>144.6</c:v>
                </c:pt>
                <c:pt idx="3">
                  <c:v>141.1</c:v>
                </c:pt>
                <c:pt idx="4">
                  <c:v>138.80000000000001</c:v>
                </c:pt>
              </c:numCache>
            </c:numRef>
          </c:val>
          <c:smooth val="0"/>
          <c:extLst xmlns:c16r2="http://schemas.microsoft.com/office/drawing/2015/06/chart">
            <c:ext xmlns:c16="http://schemas.microsoft.com/office/drawing/2014/chart" uri="{C3380CC4-5D6E-409C-BE32-E72D297353CC}">
              <c16:uniqueId val="{00000001-C961-447C-8173-6AB6E33B638D}"/>
            </c:ext>
          </c:extLst>
        </c:ser>
        <c:dLbls>
          <c:showLegendKey val="0"/>
          <c:showVal val="0"/>
          <c:showCatName val="0"/>
          <c:showSerName val="0"/>
          <c:showPercent val="0"/>
          <c:showBubbleSize val="0"/>
        </c:dLbls>
        <c:marker val="1"/>
        <c:smooth val="0"/>
        <c:axId val="470545784"/>
        <c:axId val="470550488"/>
      </c:lineChart>
      <c:catAx>
        <c:axId val="470545784"/>
        <c:scaling>
          <c:orientation val="minMax"/>
        </c:scaling>
        <c:delete val="1"/>
        <c:axPos val="b"/>
        <c:numFmt formatCode="General" sourceLinked="1"/>
        <c:majorTickMark val="none"/>
        <c:minorTickMark val="none"/>
        <c:tickLblPos val="none"/>
        <c:crossAx val="470550488"/>
        <c:crosses val="autoZero"/>
        <c:auto val="1"/>
        <c:lblAlgn val="ctr"/>
        <c:lblOffset val="100"/>
        <c:noMultiLvlLbl val="1"/>
      </c:catAx>
      <c:valAx>
        <c:axId val="470550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54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33.9</c:v>
                </c:pt>
                <c:pt idx="1">
                  <c:v>41.9</c:v>
                </c:pt>
                <c:pt idx="2">
                  <c:v>43.9</c:v>
                </c:pt>
                <c:pt idx="3">
                  <c:v>45</c:v>
                </c:pt>
                <c:pt idx="4">
                  <c:v>37.799999999999997</c:v>
                </c:pt>
              </c:numCache>
            </c:numRef>
          </c:val>
          <c:extLst xmlns:c16r2="http://schemas.microsoft.com/office/drawing/2015/06/chart">
            <c:ext xmlns:c16="http://schemas.microsoft.com/office/drawing/2014/chart" uri="{C3380CC4-5D6E-409C-BE32-E72D297353CC}">
              <c16:uniqueId val="{00000000-A0C4-466E-9D9F-FF4AE4FB3946}"/>
            </c:ext>
          </c:extLst>
        </c:ser>
        <c:dLbls>
          <c:showLegendKey val="0"/>
          <c:showVal val="0"/>
          <c:showCatName val="0"/>
          <c:showSerName val="0"/>
          <c:showPercent val="0"/>
          <c:showBubbleSize val="0"/>
        </c:dLbls>
        <c:gapWidth val="150"/>
        <c:axId val="470550880"/>
        <c:axId val="4705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46.6</c:v>
                </c:pt>
                <c:pt idx="1">
                  <c:v>50.6</c:v>
                </c:pt>
                <c:pt idx="2">
                  <c:v>50.5</c:v>
                </c:pt>
                <c:pt idx="3">
                  <c:v>50.6</c:v>
                </c:pt>
                <c:pt idx="4">
                  <c:v>46.1</c:v>
                </c:pt>
              </c:numCache>
            </c:numRef>
          </c:val>
          <c:smooth val="0"/>
          <c:extLst xmlns:c16r2="http://schemas.microsoft.com/office/drawing/2015/06/chart">
            <c:ext xmlns:c16="http://schemas.microsoft.com/office/drawing/2014/chart" uri="{C3380CC4-5D6E-409C-BE32-E72D297353CC}">
              <c16:uniqueId val="{00000001-A0C4-466E-9D9F-FF4AE4FB3946}"/>
            </c:ext>
          </c:extLst>
        </c:ser>
        <c:dLbls>
          <c:showLegendKey val="0"/>
          <c:showVal val="0"/>
          <c:showCatName val="0"/>
          <c:showSerName val="0"/>
          <c:showPercent val="0"/>
          <c:showBubbleSize val="0"/>
        </c:dLbls>
        <c:marker val="1"/>
        <c:smooth val="0"/>
        <c:axId val="470550880"/>
        <c:axId val="470552448"/>
      </c:lineChart>
      <c:catAx>
        <c:axId val="470550880"/>
        <c:scaling>
          <c:orientation val="minMax"/>
        </c:scaling>
        <c:delete val="1"/>
        <c:axPos val="b"/>
        <c:numFmt formatCode="General" sourceLinked="1"/>
        <c:majorTickMark val="none"/>
        <c:minorTickMark val="none"/>
        <c:tickLblPos val="none"/>
        <c:crossAx val="470552448"/>
        <c:crosses val="autoZero"/>
        <c:auto val="1"/>
        <c:lblAlgn val="ctr"/>
        <c:lblOffset val="100"/>
        <c:noMultiLvlLbl val="1"/>
      </c:catAx>
      <c:valAx>
        <c:axId val="47055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55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16104</c:v>
                </c:pt>
                <c:pt idx="1">
                  <c:v>17724</c:v>
                </c:pt>
                <c:pt idx="2">
                  <c:v>18091</c:v>
                </c:pt>
                <c:pt idx="3">
                  <c:v>18242</c:v>
                </c:pt>
                <c:pt idx="4">
                  <c:v>15914</c:v>
                </c:pt>
              </c:numCache>
            </c:numRef>
          </c:val>
          <c:extLst xmlns:c16r2="http://schemas.microsoft.com/office/drawing/2015/06/chart">
            <c:ext xmlns:c16="http://schemas.microsoft.com/office/drawing/2014/chart" uri="{C3380CC4-5D6E-409C-BE32-E72D297353CC}">
              <c16:uniqueId val="{00000000-76D6-4DDA-A630-59C5D05248E0}"/>
            </c:ext>
          </c:extLst>
        </c:ser>
        <c:dLbls>
          <c:showLegendKey val="0"/>
          <c:showVal val="0"/>
          <c:showCatName val="0"/>
          <c:showSerName val="0"/>
          <c:showPercent val="0"/>
          <c:showBubbleSize val="0"/>
        </c:dLbls>
        <c:gapWidth val="150"/>
        <c:axId val="470552840"/>
        <c:axId val="47054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39578</c:v>
                </c:pt>
                <c:pt idx="1">
                  <c:v>39782</c:v>
                </c:pt>
                <c:pt idx="2">
                  <c:v>37980</c:v>
                </c:pt>
                <c:pt idx="3">
                  <c:v>37295</c:v>
                </c:pt>
                <c:pt idx="4">
                  <c:v>33415</c:v>
                </c:pt>
              </c:numCache>
            </c:numRef>
          </c:val>
          <c:smooth val="0"/>
          <c:extLst xmlns:c16r2="http://schemas.microsoft.com/office/drawing/2015/06/chart">
            <c:ext xmlns:c16="http://schemas.microsoft.com/office/drawing/2014/chart" uri="{C3380CC4-5D6E-409C-BE32-E72D297353CC}">
              <c16:uniqueId val="{00000001-76D6-4DDA-A630-59C5D05248E0}"/>
            </c:ext>
          </c:extLst>
        </c:ser>
        <c:dLbls>
          <c:showLegendKey val="0"/>
          <c:showVal val="0"/>
          <c:showCatName val="0"/>
          <c:showSerName val="0"/>
          <c:showPercent val="0"/>
          <c:showBubbleSize val="0"/>
        </c:dLbls>
        <c:marker val="1"/>
        <c:smooth val="0"/>
        <c:axId val="470552840"/>
        <c:axId val="470547352"/>
      </c:lineChart>
      <c:catAx>
        <c:axId val="470552840"/>
        <c:scaling>
          <c:orientation val="minMax"/>
        </c:scaling>
        <c:delete val="1"/>
        <c:axPos val="b"/>
        <c:numFmt formatCode="General" sourceLinked="1"/>
        <c:majorTickMark val="none"/>
        <c:minorTickMark val="none"/>
        <c:tickLblPos val="none"/>
        <c:crossAx val="470547352"/>
        <c:crosses val="autoZero"/>
        <c:auto val="1"/>
        <c:lblAlgn val="ctr"/>
        <c:lblOffset val="100"/>
        <c:noMultiLvlLbl val="1"/>
      </c:catAx>
      <c:valAx>
        <c:axId val="470547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0552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【123.6】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【157.8】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【27,826】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55"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徳島県徳島市　新町地下駐車場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3212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f>データ!O7</f>
        <v>98.4</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133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138.30000000000001</v>
      </c>
      <c r="V31" s="110"/>
      <c r="W31" s="110"/>
      <c r="X31" s="110"/>
      <c r="Y31" s="110"/>
      <c r="Z31" s="110"/>
      <c r="AA31" s="110"/>
      <c r="AB31" s="110"/>
      <c r="AC31" s="110"/>
      <c r="AD31" s="110"/>
      <c r="AE31" s="110"/>
      <c r="AF31" s="110"/>
      <c r="AG31" s="110"/>
      <c r="AH31" s="110"/>
      <c r="AI31" s="110"/>
      <c r="AJ31" s="110"/>
      <c r="AK31" s="110"/>
      <c r="AL31" s="110"/>
      <c r="AM31" s="110"/>
      <c r="AN31" s="110">
        <f>データ!Z7</f>
        <v>150</v>
      </c>
      <c r="AO31" s="110"/>
      <c r="AP31" s="110"/>
      <c r="AQ31" s="110"/>
      <c r="AR31" s="110"/>
      <c r="AS31" s="110"/>
      <c r="AT31" s="110"/>
      <c r="AU31" s="110"/>
      <c r="AV31" s="110"/>
      <c r="AW31" s="110"/>
      <c r="AX31" s="110"/>
      <c r="AY31" s="110"/>
      <c r="AZ31" s="110"/>
      <c r="BA31" s="110"/>
      <c r="BB31" s="110"/>
      <c r="BC31" s="110"/>
      <c r="BD31" s="110"/>
      <c r="BE31" s="110"/>
      <c r="BF31" s="110"/>
      <c r="BG31" s="110">
        <f>データ!AA7</f>
        <v>154.1</v>
      </c>
      <c r="BH31" s="110"/>
      <c r="BI31" s="110"/>
      <c r="BJ31" s="110"/>
      <c r="BK31" s="110"/>
      <c r="BL31" s="110"/>
      <c r="BM31" s="110"/>
      <c r="BN31" s="110"/>
      <c r="BO31" s="110"/>
      <c r="BP31" s="110"/>
      <c r="BQ31" s="110"/>
      <c r="BR31" s="110"/>
      <c r="BS31" s="110"/>
      <c r="BT31" s="110"/>
      <c r="BU31" s="110"/>
      <c r="BV31" s="110"/>
      <c r="BW31" s="110"/>
      <c r="BX31" s="110"/>
      <c r="BY31" s="110"/>
      <c r="BZ31" s="110">
        <f>データ!AB7</f>
        <v>162</v>
      </c>
      <c r="CA31" s="110"/>
      <c r="CB31" s="110"/>
      <c r="CC31" s="110"/>
      <c r="CD31" s="110"/>
      <c r="CE31" s="110"/>
      <c r="CF31" s="110"/>
      <c r="CG31" s="110"/>
      <c r="CH31" s="110"/>
      <c r="CI31" s="110"/>
      <c r="CJ31" s="110"/>
      <c r="CK31" s="110"/>
      <c r="CL31" s="110"/>
      <c r="CM31" s="110"/>
      <c r="CN31" s="110"/>
      <c r="CO31" s="110"/>
      <c r="CP31" s="110"/>
      <c r="CQ31" s="110"/>
      <c r="CR31" s="110"/>
      <c r="CS31" s="110">
        <f>データ!AC7</f>
        <v>151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176.7</v>
      </c>
      <c r="JD31" s="81"/>
      <c r="JE31" s="81"/>
      <c r="JF31" s="81"/>
      <c r="JG31" s="81"/>
      <c r="JH31" s="81"/>
      <c r="JI31" s="81"/>
      <c r="JJ31" s="81"/>
      <c r="JK31" s="81"/>
      <c r="JL31" s="81"/>
      <c r="JM31" s="81"/>
      <c r="JN31" s="81"/>
      <c r="JO31" s="81"/>
      <c r="JP31" s="81"/>
      <c r="JQ31" s="81"/>
      <c r="JR31" s="81"/>
      <c r="JS31" s="81"/>
      <c r="JT31" s="81"/>
      <c r="JU31" s="82"/>
      <c r="JV31" s="80">
        <f>データ!DL7</f>
        <v>175.9</v>
      </c>
      <c r="JW31" s="81"/>
      <c r="JX31" s="81"/>
      <c r="JY31" s="81"/>
      <c r="JZ31" s="81"/>
      <c r="KA31" s="81"/>
      <c r="KB31" s="81"/>
      <c r="KC31" s="81"/>
      <c r="KD31" s="81"/>
      <c r="KE31" s="81"/>
      <c r="KF31" s="81"/>
      <c r="KG31" s="81"/>
      <c r="KH31" s="81"/>
      <c r="KI31" s="81"/>
      <c r="KJ31" s="81"/>
      <c r="KK31" s="81"/>
      <c r="KL31" s="81"/>
      <c r="KM31" s="81"/>
      <c r="KN31" s="82"/>
      <c r="KO31" s="80">
        <f>データ!DM7</f>
        <v>166.2</v>
      </c>
      <c r="KP31" s="81"/>
      <c r="KQ31" s="81"/>
      <c r="KR31" s="81"/>
      <c r="KS31" s="81"/>
      <c r="KT31" s="81"/>
      <c r="KU31" s="81"/>
      <c r="KV31" s="81"/>
      <c r="KW31" s="81"/>
      <c r="KX31" s="81"/>
      <c r="KY31" s="81"/>
      <c r="KZ31" s="81"/>
      <c r="LA31" s="81"/>
      <c r="LB31" s="81"/>
      <c r="LC31" s="81"/>
      <c r="LD31" s="81"/>
      <c r="LE31" s="81"/>
      <c r="LF31" s="81"/>
      <c r="LG31" s="82"/>
      <c r="LH31" s="80">
        <f>データ!DN7</f>
        <v>160.19999999999999</v>
      </c>
      <c r="LI31" s="81"/>
      <c r="LJ31" s="81"/>
      <c r="LK31" s="81"/>
      <c r="LL31" s="81"/>
      <c r="LM31" s="81"/>
      <c r="LN31" s="81"/>
      <c r="LO31" s="81"/>
      <c r="LP31" s="81"/>
      <c r="LQ31" s="81"/>
      <c r="LR31" s="81"/>
      <c r="LS31" s="81"/>
      <c r="LT31" s="81"/>
      <c r="LU31" s="81"/>
      <c r="LV31" s="81"/>
      <c r="LW31" s="81"/>
      <c r="LX31" s="81"/>
      <c r="LY31" s="81"/>
      <c r="LZ31" s="82"/>
      <c r="MA31" s="80">
        <f>データ!DO7</f>
        <v>163.9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130.80000000000001</v>
      </c>
      <c r="V32" s="110"/>
      <c r="W32" s="110"/>
      <c r="X32" s="110"/>
      <c r="Y32" s="110"/>
      <c r="Z32" s="110"/>
      <c r="AA32" s="110"/>
      <c r="AB32" s="110"/>
      <c r="AC32" s="110"/>
      <c r="AD32" s="110"/>
      <c r="AE32" s="110"/>
      <c r="AF32" s="110"/>
      <c r="AG32" s="110"/>
      <c r="AH32" s="110"/>
      <c r="AI32" s="110"/>
      <c r="AJ32" s="110"/>
      <c r="AK32" s="110"/>
      <c r="AL32" s="110"/>
      <c r="AM32" s="110"/>
      <c r="AN32" s="110">
        <f>データ!AE7</f>
        <v>136.1</v>
      </c>
      <c r="AO32" s="110"/>
      <c r="AP32" s="110"/>
      <c r="AQ32" s="110"/>
      <c r="AR32" s="110"/>
      <c r="AS32" s="110"/>
      <c r="AT32" s="110"/>
      <c r="AU32" s="110"/>
      <c r="AV32" s="110"/>
      <c r="AW32" s="110"/>
      <c r="AX32" s="110"/>
      <c r="AY32" s="110"/>
      <c r="AZ32" s="110"/>
      <c r="BA32" s="110"/>
      <c r="BB32" s="110"/>
      <c r="BC32" s="110"/>
      <c r="BD32" s="110"/>
      <c r="BE32" s="110"/>
      <c r="BF32" s="110"/>
      <c r="BG32" s="110">
        <f>データ!AF7</f>
        <v>135.69999999999999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137.30000000000001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v>
      </c>
      <c r="FF32" s="110"/>
      <c r="FG32" s="110"/>
      <c r="FH32" s="110"/>
      <c r="FI32" s="110"/>
      <c r="FJ32" s="110"/>
      <c r="FK32" s="110"/>
      <c r="FL32" s="110"/>
      <c r="FM32" s="110"/>
      <c r="FN32" s="110"/>
      <c r="FO32" s="110"/>
      <c r="FP32" s="110"/>
      <c r="FQ32" s="110"/>
      <c r="FR32" s="110"/>
      <c r="FS32" s="110"/>
      <c r="FT32" s="110"/>
      <c r="FU32" s="110"/>
      <c r="FV32" s="110"/>
      <c r="FW32" s="110"/>
      <c r="FX32" s="110">
        <f>データ!AQ7</f>
        <v>0</v>
      </c>
      <c r="FY32" s="110"/>
      <c r="FZ32" s="110"/>
      <c r="GA32" s="110"/>
      <c r="GB32" s="110"/>
      <c r="GC32" s="110"/>
      <c r="GD32" s="110"/>
      <c r="GE32" s="110"/>
      <c r="GF32" s="110"/>
      <c r="GG32" s="110"/>
      <c r="GH32" s="110"/>
      <c r="GI32" s="110"/>
      <c r="GJ32" s="110"/>
      <c r="GK32" s="110"/>
      <c r="GL32" s="110"/>
      <c r="GM32" s="110"/>
      <c r="GN32" s="110"/>
      <c r="GO32" s="110"/>
      <c r="GP32" s="110"/>
      <c r="GQ32" s="110">
        <f>データ!AR7</f>
        <v>0</v>
      </c>
      <c r="GR32" s="110"/>
      <c r="GS32" s="110"/>
      <c r="GT32" s="110"/>
      <c r="GU32" s="110"/>
      <c r="GV32" s="110"/>
      <c r="GW32" s="110"/>
      <c r="GX32" s="110"/>
      <c r="GY32" s="110"/>
      <c r="GZ32" s="110"/>
      <c r="HA32" s="110"/>
      <c r="HB32" s="110"/>
      <c r="HC32" s="110"/>
      <c r="HD32" s="110"/>
      <c r="HE32" s="110"/>
      <c r="HF32" s="110"/>
      <c r="HG32" s="110"/>
      <c r="HH32" s="110"/>
      <c r="HI32" s="110"/>
      <c r="HJ32" s="110">
        <f>データ!AS7</f>
        <v>0</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152.5</v>
      </c>
      <c r="JD32" s="81"/>
      <c r="JE32" s="81"/>
      <c r="JF32" s="81"/>
      <c r="JG32" s="81"/>
      <c r="JH32" s="81"/>
      <c r="JI32" s="81"/>
      <c r="JJ32" s="81"/>
      <c r="JK32" s="81"/>
      <c r="JL32" s="81"/>
      <c r="JM32" s="81"/>
      <c r="JN32" s="81"/>
      <c r="JO32" s="81"/>
      <c r="JP32" s="81"/>
      <c r="JQ32" s="81"/>
      <c r="JR32" s="81"/>
      <c r="JS32" s="81"/>
      <c r="JT32" s="81"/>
      <c r="JU32" s="82"/>
      <c r="JV32" s="80">
        <f>データ!DQ7</f>
        <v>151.9</v>
      </c>
      <c r="JW32" s="81"/>
      <c r="JX32" s="81"/>
      <c r="JY32" s="81"/>
      <c r="JZ32" s="81"/>
      <c r="KA32" s="81"/>
      <c r="KB32" s="81"/>
      <c r="KC32" s="81"/>
      <c r="KD32" s="81"/>
      <c r="KE32" s="81"/>
      <c r="KF32" s="81"/>
      <c r="KG32" s="81"/>
      <c r="KH32" s="81"/>
      <c r="KI32" s="81"/>
      <c r="KJ32" s="81"/>
      <c r="KK32" s="81"/>
      <c r="KL32" s="81"/>
      <c r="KM32" s="81"/>
      <c r="KN32" s="82"/>
      <c r="KO32" s="80">
        <f>データ!DR7</f>
        <v>144.6</v>
      </c>
      <c r="KP32" s="81"/>
      <c r="KQ32" s="81"/>
      <c r="KR32" s="81"/>
      <c r="KS32" s="81"/>
      <c r="KT32" s="81"/>
      <c r="KU32" s="81"/>
      <c r="KV32" s="81"/>
      <c r="KW32" s="81"/>
      <c r="KX32" s="81"/>
      <c r="KY32" s="81"/>
      <c r="KZ32" s="81"/>
      <c r="LA32" s="81"/>
      <c r="LB32" s="81"/>
      <c r="LC32" s="81"/>
      <c r="LD32" s="81"/>
      <c r="LE32" s="81"/>
      <c r="LF32" s="81"/>
      <c r="LG32" s="82"/>
      <c r="LH32" s="80">
        <f>データ!DS7</f>
        <v>141.1</v>
      </c>
      <c r="LI32" s="81"/>
      <c r="LJ32" s="81"/>
      <c r="LK32" s="81"/>
      <c r="LL32" s="81"/>
      <c r="LM32" s="81"/>
      <c r="LN32" s="81"/>
      <c r="LO32" s="81"/>
      <c r="LP32" s="81"/>
      <c r="LQ32" s="81"/>
      <c r="LR32" s="81"/>
      <c r="LS32" s="81"/>
      <c r="LT32" s="81"/>
      <c r="LU32" s="81"/>
      <c r="LV32" s="81"/>
      <c r="LW32" s="81"/>
      <c r="LX32" s="81"/>
      <c r="LY32" s="81"/>
      <c r="LZ32" s="82"/>
      <c r="MA32" s="80">
        <f>データ!DT7</f>
        <v>138.80000000000001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33.9</v>
      </c>
      <c r="EM52" s="110"/>
      <c r="EN52" s="110"/>
      <c r="EO52" s="110"/>
      <c r="EP52" s="110"/>
      <c r="EQ52" s="110"/>
      <c r="ER52" s="110"/>
      <c r="ES52" s="110"/>
      <c r="ET52" s="110"/>
      <c r="EU52" s="110"/>
      <c r="EV52" s="110"/>
      <c r="EW52" s="110"/>
      <c r="EX52" s="110"/>
      <c r="EY52" s="110"/>
      <c r="EZ52" s="110"/>
      <c r="FA52" s="110"/>
      <c r="FB52" s="110"/>
      <c r="FC52" s="110"/>
      <c r="FD52" s="110"/>
      <c r="FE52" s="110">
        <f>データ!BG7</f>
        <v>41.9</v>
      </c>
      <c r="FF52" s="110"/>
      <c r="FG52" s="110"/>
      <c r="FH52" s="110"/>
      <c r="FI52" s="110"/>
      <c r="FJ52" s="110"/>
      <c r="FK52" s="110"/>
      <c r="FL52" s="110"/>
      <c r="FM52" s="110"/>
      <c r="FN52" s="110"/>
      <c r="FO52" s="110"/>
      <c r="FP52" s="110"/>
      <c r="FQ52" s="110"/>
      <c r="FR52" s="110"/>
      <c r="FS52" s="110"/>
      <c r="FT52" s="110"/>
      <c r="FU52" s="110"/>
      <c r="FV52" s="110"/>
      <c r="FW52" s="110"/>
      <c r="FX52" s="110">
        <f>データ!BH7</f>
        <v>43.9</v>
      </c>
      <c r="FY52" s="110"/>
      <c r="FZ52" s="110"/>
      <c r="GA52" s="110"/>
      <c r="GB52" s="110"/>
      <c r="GC52" s="110"/>
      <c r="GD52" s="110"/>
      <c r="GE52" s="110"/>
      <c r="GF52" s="110"/>
      <c r="GG52" s="110"/>
      <c r="GH52" s="110"/>
      <c r="GI52" s="110"/>
      <c r="GJ52" s="110"/>
      <c r="GK52" s="110"/>
      <c r="GL52" s="110"/>
      <c r="GM52" s="110"/>
      <c r="GN52" s="110"/>
      <c r="GO52" s="110"/>
      <c r="GP52" s="110"/>
      <c r="GQ52" s="110">
        <f>データ!BI7</f>
        <v>45</v>
      </c>
      <c r="GR52" s="110"/>
      <c r="GS52" s="110"/>
      <c r="GT52" s="110"/>
      <c r="GU52" s="110"/>
      <c r="GV52" s="110"/>
      <c r="GW52" s="110"/>
      <c r="GX52" s="110"/>
      <c r="GY52" s="110"/>
      <c r="GZ52" s="110"/>
      <c r="HA52" s="110"/>
      <c r="HB52" s="110"/>
      <c r="HC52" s="110"/>
      <c r="HD52" s="110"/>
      <c r="HE52" s="110"/>
      <c r="HF52" s="110"/>
      <c r="HG52" s="110"/>
      <c r="HH52" s="110"/>
      <c r="HI52" s="110"/>
      <c r="HJ52" s="110">
        <f>データ!BJ7</f>
        <v>37.799999999999997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16104</v>
      </c>
      <c r="JD52" s="106"/>
      <c r="JE52" s="106"/>
      <c r="JF52" s="106"/>
      <c r="JG52" s="106"/>
      <c r="JH52" s="106"/>
      <c r="JI52" s="106"/>
      <c r="JJ52" s="106"/>
      <c r="JK52" s="106"/>
      <c r="JL52" s="106"/>
      <c r="JM52" s="106"/>
      <c r="JN52" s="106"/>
      <c r="JO52" s="106"/>
      <c r="JP52" s="106"/>
      <c r="JQ52" s="106"/>
      <c r="JR52" s="106"/>
      <c r="JS52" s="106"/>
      <c r="JT52" s="106"/>
      <c r="JU52" s="106"/>
      <c r="JV52" s="106">
        <f>データ!BR7</f>
        <v>17724</v>
      </c>
      <c r="JW52" s="106"/>
      <c r="JX52" s="106"/>
      <c r="JY52" s="106"/>
      <c r="JZ52" s="106"/>
      <c r="KA52" s="106"/>
      <c r="KB52" s="106"/>
      <c r="KC52" s="106"/>
      <c r="KD52" s="106"/>
      <c r="KE52" s="106"/>
      <c r="KF52" s="106"/>
      <c r="KG52" s="106"/>
      <c r="KH52" s="106"/>
      <c r="KI52" s="106"/>
      <c r="KJ52" s="106"/>
      <c r="KK52" s="106"/>
      <c r="KL52" s="106"/>
      <c r="KM52" s="106"/>
      <c r="KN52" s="106"/>
      <c r="KO52" s="106">
        <f>データ!BS7</f>
        <v>18091</v>
      </c>
      <c r="KP52" s="106"/>
      <c r="KQ52" s="106"/>
      <c r="KR52" s="106"/>
      <c r="KS52" s="106"/>
      <c r="KT52" s="106"/>
      <c r="KU52" s="106"/>
      <c r="KV52" s="106"/>
      <c r="KW52" s="106"/>
      <c r="KX52" s="106"/>
      <c r="KY52" s="106"/>
      <c r="KZ52" s="106"/>
      <c r="LA52" s="106"/>
      <c r="LB52" s="106"/>
      <c r="LC52" s="106"/>
      <c r="LD52" s="106"/>
      <c r="LE52" s="106"/>
      <c r="LF52" s="106"/>
      <c r="LG52" s="106"/>
      <c r="LH52" s="106">
        <f>データ!BT7</f>
        <v>18242</v>
      </c>
      <c r="LI52" s="106"/>
      <c r="LJ52" s="106"/>
      <c r="LK52" s="106"/>
      <c r="LL52" s="106"/>
      <c r="LM52" s="106"/>
      <c r="LN52" s="106"/>
      <c r="LO52" s="106"/>
      <c r="LP52" s="106"/>
      <c r="LQ52" s="106"/>
      <c r="LR52" s="106"/>
      <c r="LS52" s="106"/>
      <c r="LT52" s="106"/>
      <c r="LU52" s="106"/>
      <c r="LV52" s="106"/>
      <c r="LW52" s="106"/>
      <c r="LX52" s="106"/>
      <c r="LY52" s="106"/>
      <c r="LZ52" s="106"/>
      <c r="MA52" s="106">
        <f>データ!BU7</f>
        <v>15914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0</v>
      </c>
      <c r="V53" s="106"/>
      <c r="W53" s="106"/>
      <c r="X53" s="106"/>
      <c r="Y53" s="106"/>
      <c r="Z53" s="106"/>
      <c r="AA53" s="106"/>
      <c r="AB53" s="106"/>
      <c r="AC53" s="106"/>
      <c r="AD53" s="106"/>
      <c r="AE53" s="106"/>
      <c r="AF53" s="106"/>
      <c r="AG53" s="106"/>
      <c r="AH53" s="106"/>
      <c r="AI53" s="106"/>
      <c r="AJ53" s="106"/>
      <c r="AK53" s="106"/>
      <c r="AL53" s="106"/>
      <c r="AM53" s="106"/>
      <c r="AN53" s="106">
        <f>データ!BA7</f>
        <v>0</v>
      </c>
      <c r="AO53" s="106"/>
      <c r="AP53" s="106"/>
      <c r="AQ53" s="106"/>
      <c r="AR53" s="106"/>
      <c r="AS53" s="106"/>
      <c r="AT53" s="106"/>
      <c r="AU53" s="106"/>
      <c r="AV53" s="106"/>
      <c r="AW53" s="106"/>
      <c r="AX53" s="106"/>
      <c r="AY53" s="106"/>
      <c r="AZ53" s="106"/>
      <c r="BA53" s="106"/>
      <c r="BB53" s="106"/>
      <c r="BC53" s="106"/>
      <c r="BD53" s="106"/>
      <c r="BE53" s="106"/>
      <c r="BF53" s="106"/>
      <c r="BG53" s="106">
        <f>データ!BB7</f>
        <v>0</v>
      </c>
      <c r="BH53" s="106"/>
      <c r="BI53" s="106"/>
      <c r="BJ53" s="106"/>
      <c r="BK53" s="106"/>
      <c r="BL53" s="106"/>
      <c r="BM53" s="106"/>
      <c r="BN53" s="106"/>
      <c r="BO53" s="106"/>
      <c r="BP53" s="106"/>
      <c r="BQ53" s="106"/>
      <c r="BR53" s="106"/>
      <c r="BS53" s="106"/>
      <c r="BT53" s="106"/>
      <c r="BU53" s="106"/>
      <c r="BV53" s="106"/>
      <c r="BW53" s="106"/>
      <c r="BX53" s="106"/>
      <c r="BY53" s="106"/>
      <c r="BZ53" s="106">
        <f>データ!BC7</f>
        <v>0</v>
      </c>
      <c r="CA53" s="106"/>
      <c r="CB53" s="106"/>
      <c r="CC53" s="106"/>
      <c r="CD53" s="106"/>
      <c r="CE53" s="106"/>
      <c r="CF53" s="106"/>
      <c r="CG53" s="106"/>
      <c r="CH53" s="106"/>
      <c r="CI53" s="106"/>
      <c r="CJ53" s="106"/>
      <c r="CK53" s="106"/>
      <c r="CL53" s="106"/>
      <c r="CM53" s="106"/>
      <c r="CN53" s="106"/>
      <c r="CO53" s="106"/>
      <c r="CP53" s="106"/>
      <c r="CQ53" s="106"/>
      <c r="CR53" s="106"/>
      <c r="CS53" s="106">
        <f>データ!BD7</f>
        <v>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46.6</v>
      </c>
      <c r="EM53" s="110"/>
      <c r="EN53" s="110"/>
      <c r="EO53" s="110"/>
      <c r="EP53" s="110"/>
      <c r="EQ53" s="110"/>
      <c r="ER53" s="110"/>
      <c r="ES53" s="110"/>
      <c r="ET53" s="110"/>
      <c r="EU53" s="110"/>
      <c r="EV53" s="110"/>
      <c r="EW53" s="110"/>
      <c r="EX53" s="110"/>
      <c r="EY53" s="110"/>
      <c r="EZ53" s="110"/>
      <c r="FA53" s="110"/>
      <c r="FB53" s="110"/>
      <c r="FC53" s="110"/>
      <c r="FD53" s="110"/>
      <c r="FE53" s="110">
        <f>データ!BL7</f>
        <v>50.6</v>
      </c>
      <c r="FF53" s="110"/>
      <c r="FG53" s="110"/>
      <c r="FH53" s="110"/>
      <c r="FI53" s="110"/>
      <c r="FJ53" s="110"/>
      <c r="FK53" s="110"/>
      <c r="FL53" s="110"/>
      <c r="FM53" s="110"/>
      <c r="FN53" s="110"/>
      <c r="FO53" s="110"/>
      <c r="FP53" s="110"/>
      <c r="FQ53" s="110"/>
      <c r="FR53" s="110"/>
      <c r="FS53" s="110"/>
      <c r="FT53" s="110"/>
      <c r="FU53" s="110"/>
      <c r="FV53" s="110"/>
      <c r="FW53" s="110"/>
      <c r="FX53" s="110">
        <f>データ!BM7</f>
        <v>50.5</v>
      </c>
      <c r="FY53" s="110"/>
      <c r="FZ53" s="110"/>
      <c r="GA53" s="110"/>
      <c r="GB53" s="110"/>
      <c r="GC53" s="110"/>
      <c r="GD53" s="110"/>
      <c r="GE53" s="110"/>
      <c r="GF53" s="110"/>
      <c r="GG53" s="110"/>
      <c r="GH53" s="110"/>
      <c r="GI53" s="110"/>
      <c r="GJ53" s="110"/>
      <c r="GK53" s="110"/>
      <c r="GL53" s="110"/>
      <c r="GM53" s="110"/>
      <c r="GN53" s="110"/>
      <c r="GO53" s="110"/>
      <c r="GP53" s="110"/>
      <c r="GQ53" s="110">
        <f>データ!BN7</f>
        <v>50.6</v>
      </c>
      <c r="GR53" s="110"/>
      <c r="GS53" s="110"/>
      <c r="GT53" s="110"/>
      <c r="GU53" s="110"/>
      <c r="GV53" s="110"/>
      <c r="GW53" s="110"/>
      <c r="GX53" s="110"/>
      <c r="GY53" s="110"/>
      <c r="GZ53" s="110"/>
      <c r="HA53" s="110"/>
      <c r="HB53" s="110"/>
      <c r="HC53" s="110"/>
      <c r="HD53" s="110"/>
      <c r="HE53" s="110"/>
      <c r="HF53" s="110"/>
      <c r="HG53" s="110"/>
      <c r="HH53" s="110"/>
      <c r="HI53" s="110"/>
      <c r="HJ53" s="110">
        <f>データ!BO7</f>
        <v>46.1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39578</v>
      </c>
      <c r="JD53" s="106"/>
      <c r="JE53" s="106"/>
      <c r="JF53" s="106"/>
      <c r="JG53" s="106"/>
      <c r="JH53" s="106"/>
      <c r="JI53" s="106"/>
      <c r="JJ53" s="106"/>
      <c r="JK53" s="106"/>
      <c r="JL53" s="106"/>
      <c r="JM53" s="106"/>
      <c r="JN53" s="106"/>
      <c r="JO53" s="106"/>
      <c r="JP53" s="106"/>
      <c r="JQ53" s="106"/>
      <c r="JR53" s="106"/>
      <c r="JS53" s="106"/>
      <c r="JT53" s="106"/>
      <c r="JU53" s="106"/>
      <c r="JV53" s="106">
        <f>データ!BW7</f>
        <v>39782</v>
      </c>
      <c r="JW53" s="106"/>
      <c r="JX53" s="106"/>
      <c r="JY53" s="106"/>
      <c r="JZ53" s="106"/>
      <c r="KA53" s="106"/>
      <c r="KB53" s="106"/>
      <c r="KC53" s="106"/>
      <c r="KD53" s="106"/>
      <c r="KE53" s="106"/>
      <c r="KF53" s="106"/>
      <c r="KG53" s="106"/>
      <c r="KH53" s="106"/>
      <c r="KI53" s="106"/>
      <c r="KJ53" s="106"/>
      <c r="KK53" s="106"/>
      <c r="KL53" s="106"/>
      <c r="KM53" s="106"/>
      <c r="KN53" s="106"/>
      <c r="KO53" s="106">
        <f>データ!BX7</f>
        <v>37980</v>
      </c>
      <c r="KP53" s="106"/>
      <c r="KQ53" s="106"/>
      <c r="KR53" s="106"/>
      <c r="KS53" s="106"/>
      <c r="KT53" s="106"/>
      <c r="KU53" s="106"/>
      <c r="KV53" s="106"/>
      <c r="KW53" s="106"/>
      <c r="KX53" s="106"/>
      <c r="KY53" s="106"/>
      <c r="KZ53" s="106"/>
      <c r="LA53" s="106"/>
      <c r="LB53" s="106"/>
      <c r="LC53" s="106"/>
      <c r="LD53" s="106"/>
      <c r="LE53" s="106"/>
      <c r="LF53" s="106"/>
      <c r="LG53" s="106"/>
      <c r="LH53" s="106">
        <f>データ!BY7</f>
        <v>37295</v>
      </c>
      <c r="LI53" s="106"/>
      <c r="LJ53" s="106"/>
      <c r="LK53" s="106"/>
      <c r="LL53" s="106"/>
      <c r="LM53" s="106"/>
      <c r="LN53" s="106"/>
      <c r="LO53" s="106"/>
      <c r="LP53" s="106"/>
      <c r="LQ53" s="106"/>
      <c r="LR53" s="106"/>
      <c r="LS53" s="106"/>
      <c r="LT53" s="106"/>
      <c r="LU53" s="106"/>
      <c r="LV53" s="106"/>
      <c r="LW53" s="106"/>
      <c r="LX53" s="106"/>
      <c r="LY53" s="106"/>
      <c r="LZ53" s="106"/>
      <c r="MA53" s="106">
        <f>データ!BZ7</f>
        <v>33415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f>データ!CB7</f>
        <v>60.3</v>
      </c>
      <c r="S77" s="81"/>
      <c r="T77" s="81"/>
      <c r="U77" s="81"/>
      <c r="V77" s="81"/>
      <c r="W77" s="81"/>
      <c r="X77" s="81"/>
      <c r="Y77" s="81"/>
      <c r="Z77" s="81"/>
      <c r="AA77" s="81"/>
      <c r="AB77" s="81"/>
      <c r="AC77" s="81"/>
      <c r="AD77" s="81"/>
      <c r="AE77" s="81"/>
      <c r="AF77" s="82"/>
      <c r="AG77" s="80">
        <f>データ!CC7</f>
        <v>62.2</v>
      </c>
      <c r="AH77" s="81"/>
      <c r="AI77" s="81"/>
      <c r="AJ77" s="81"/>
      <c r="AK77" s="81"/>
      <c r="AL77" s="81"/>
      <c r="AM77" s="81"/>
      <c r="AN77" s="81"/>
      <c r="AO77" s="81"/>
      <c r="AP77" s="81"/>
      <c r="AQ77" s="81"/>
      <c r="AR77" s="81"/>
      <c r="AS77" s="81"/>
      <c r="AT77" s="81"/>
      <c r="AU77" s="82"/>
      <c r="AV77" s="80">
        <f>データ!CD7</f>
        <v>64.2</v>
      </c>
      <c r="AW77" s="81"/>
      <c r="AX77" s="81"/>
      <c r="AY77" s="81"/>
      <c r="AZ77" s="81"/>
      <c r="BA77" s="81"/>
      <c r="BB77" s="81"/>
      <c r="BC77" s="81"/>
      <c r="BD77" s="81"/>
      <c r="BE77" s="81"/>
      <c r="BF77" s="81"/>
      <c r="BG77" s="81"/>
      <c r="BH77" s="81"/>
      <c r="BI77" s="81"/>
      <c r="BJ77" s="82"/>
      <c r="BK77" s="80">
        <f>データ!CE7</f>
        <v>66</v>
      </c>
      <c r="BL77" s="81"/>
      <c r="BM77" s="81"/>
      <c r="BN77" s="81"/>
      <c r="BO77" s="81"/>
      <c r="BP77" s="81"/>
      <c r="BQ77" s="81"/>
      <c r="BR77" s="81"/>
      <c r="BS77" s="81"/>
      <c r="BT77" s="81"/>
      <c r="BU77" s="81"/>
      <c r="BV77" s="81"/>
      <c r="BW77" s="81"/>
      <c r="BX77" s="81"/>
      <c r="BY77" s="82"/>
      <c r="BZ77" s="80">
        <f>データ!CF7</f>
        <v>67.8</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24.4</v>
      </c>
      <c r="KB77" s="81"/>
      <c r="KC77" s="81"/>
      <c r="KD77" s="81"/>
      <c r="KE77" s="81"/>
      <c r="KF77" s="81"/>
      <c r="KG77" s="81"/>
      <c r="KH77" s="81"/>
      <c r="KI77" s="81"/>
      <c r="KJ77" s="81"/>
      <c r="KK77" s="81"/>
      <c r="KL77" s="81"/>
      <c r="KM77" s="81"/>
      <c r="KN77" s="81"/>
      <c r="KO77" s="82"/>
      <c r="KP77" s="80">
        <f>データ!DA7</f>
        <v>20.100000000000001</v>
      </c>
      <c r="KQ77" s="81"/>
      <c r="KR77" s="81"/>
      <c r="KS77" s="81"/>
      <c r="KT77" s="81"/>
      <c r="KU77" s="81"/>
      <c r="KV77" s="81"/>
      <c r="KW77" s="81"/>
      <c r="KX77" s="81"/>
      <c r="KY77" s="81"/>
      <c r="KZ77" s="81"/>
      <c r="LA77" s="81"/>
      <c r="LB77" s="81"/>
      <c r="LC77" s="81"/>
      <c r="LD77" s="82"/>
      <c r="LE77" s="80">
        <f>データ!DB7</f>
        <v>15.6</v>
      </c>
      <c r="LF77" s="81"/>
      <c r="LG77" s="81"/>
      <c r="LH77" s="81"/>
      <c r="LI77" s="81"/>
      <c r="LJ77" s="81"/>
      <c r="LK77" s="81"/>
      <c r="LL77" s="81"/>
      <c r="LM77" s="81"/>
      <c r="LN77" s="81"/>
      <c r="LO77" s="81"/>
      <c r="LP77" s="81"/>
      <c r="LQ77" s="81"/>
      <c r="LR77" s="81"/>
      <c r="LS77" s="82"/>
      <c r="LT77" s="80">
        <f>データ!DC7</f>
        <v>16.2</v>
      </c>
      <c r="LU77" s="81"/>
      <c r="LV77" s="81"/>
      <c r="LW77" s="81"/>
      <c r="LX77" s="81"/>
      <c r="LY77" s="81"/>
      <c r="LZ77" s="81"/>
      <c r="MA77" s="81"/>
      <c r="MB77" s="81"/>
      <c r="MC77" s="81"/>
      <c r="MD77" s="81"/>
      <c r="ME77" s="81"/>
      <c r="MF77" s="81"/>
      <c r="MG77" s="81"/>
      <c r="MH77" s="82"/>
      <c r="MI77" s="80">
        <f>データ!DD7</f>
        <v>5.9</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f>データ!CG7</f>
        <v>58.9</v>
      </c>
      <c r="S78" s="81"/>
      <c r="T78" s="81"/>
      <c r="U78" s="81"/>
      <c r="V78" s="81"/>
      <c r="W78" s="81"/>
      <c r="X78" s="81"/>
      <c r="Y78" s="81"/>
      <c r="Z78" s="81"/>
      <c r="AA78" s="81"/>
      <c r="AB78" s="81"/>
      <c r="AC78" s="81"/>
      <c r="AD78" s="81"/>
      <c r="AE78" s="81"/>
      <c r="AF78" s="82"/>
      <c r="AG78" s="80">
        <f>データ!CH7</f>
        <v>60.6</v>
      </c>
      <c r="AH78" s="81"/>
      <c r="AI78" s="81"/>
      <c r="AJ78" s="81"/>
      <c r="AK78" s="81"/>
      <c r="AL78" s="81"/>
      <c r="AM78" s="81"/>
      <c r="AN78" s="81"/>
      <c r="AO78" s="81"/>
      <c r="AP78" s="81"/>
      <c r="AQ78" s="81"/>
      <c r="AR78" s="81"/>
      <c r="AS78" s="81"/>
      <c r="AT78" s="81"/>
      <c r="AU78" s="82"/>
      <c r="AV78" s="80">
        <f>データ!CI7</f>
        <v>61.8</v>
      </c>
      <c r="AW78" s="81"/>
      <c r="AX78" s="81"/>
      <c r="AY78" s="81"/>
      <c r="AZ78" s="81"/>
      <c r="BA78" s="81"/>
      <c r="BB78" s="81"/>
      <c r="BC78" s="81"/>
      <c r="BD78" s="81"/>
      <c r="BE78" s="81"/>
      <c r="BF78" s="81"/>
      <c r="BG78" s="81"/>
      <c r="BH78" s="81"/>
      <c r="BI78" s="81"/>
      <c r="BJ78" s="82"/>
      <c r="BK78" s="80">
        <f>データ!CJ7</f>
        <v>63.6</v>
      </c>
      <c r="BL78" s="81"/>
      <c r="BM78" s="81"/>
      <c r="BN78" s="81"/>
      <c r="BO78" s="81"/>
      <c r="BP78" s="81"/>
      <c r="BQ78" s="81"/>
      <c r="BR78" s="81"/>
      <c r="BS78" s="81"/>
      <c r="BT78" s="81"/>
      <c r="BU78" s="81"/>
      <c r="BV78" s="81"/>
      <c r="BW78" s="81"/>
      <c r="BX78" s="81"/>
      <c r="BY78" s="82"/>
      <c r="BZ78" s="80">
        <f>データ!CK7</f>
        <v>65.3</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f>データ!CT7</f>
        <v>0</v>
      </c>
      <c r="GM78" s="81"/>
      <c r="GN78" s="81"/>
      <c r="GO78" s="81"/>
      <c r="GP78" s="81"/>
      <c r="GQ78" s="81"/>
      <c r="GR78" s="81"/>
      <c r="GS78" s="81"/>
      <c r="GT78" s="81"/>
      <c r="GU78" s="81"/>
      <c r="GV78" s="81"/>
      <c r="GW78" s="81"/>
      <c r="GX78" s="81"/>
      <c r="GY78" s="81"/>
      <c r="GZ78" s="82"/>
      <c r="HA78" s="80">
        <f>データ!CU7</f>
        <v>0</v>
      </c>
      <c r="HB78" s="81"/>
      <c r="HC78" s="81"/>
      <c r="HD78" s="81"/>
      <c r="HE78" s="81"/>
      <c r="HF78" s="81"/>
      <c r="HG78" s="81"/>
      <c r="HH78" s="81"/>
      <c r="HI78" s="81"/>
      <c r="HJ78" s="81"/>
      <c r="HK78" s="81"/>
      <c r="HL78" s="81"/>
      <c r="HM78" s="81"/>
      <c r="HN78" s="81"/>
      <c r="HO78" s="82"/>
      <c r="HP78" s="80">
        <f>データ!CV7</f>
        <v>0</v>
      </c>
      <c r="HQ78" s="81"/>
      <c r="HR78" s="81"/>
      <c r="HS78" s="81"/>
      <c r="HT78" s="81"/>
      <c r="HU78" s="81"/>
      <c r="HV78" s="81"/>
      <c r="HW78" s="81"/>
      <c r="HX78" s="81"/>
      <c r="HY78" s="81"/>
      <c r="HZ78" s="81"/>
      <c r="IA78" s="81"/>
      <c r="IB78" s="81"/>
      <c r="IC78" s="81"/>
      <c r="ID78" s="82"/>
      <c r="IE78" s="80">
        <f>データ!CW7</f>
        <v>0</v>
      </c>
      <c r="IF78" s="81"/>
      <c r="IG78" s="81"/>
      <c r="IH78" s="81"/>
      <c r="II78" s="81"/>
      <c r="IJ78" s="81"/>
      <c r="IK78" s="81"/>
      <c r="IL78" s="81"/>
      <c r="IM78" s="81"/>
      <c r="IN78" s="81"/>
      <c r="IO78" s="81"/>
      <c r="IP78" s="81"/>
      <c r="IQ78" s="81"/>
      <c r="IR78" s="81"/>
      <c r="IS78" s="82"/>
      <c r="IT78" s="80">
        <f>データ!CX7</f>
        <v>0</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12.2</v>
      </c>
      <c r="KB78" s="81"/>
      <c r="KC78" s="81"/>
      <c r="KD78" s="81"/>
      <c r="KE78" s="81"/>
      <c r="KF78" s="81"/>
      <c r="KG78" s="81"/>
      <c r="KH78" s="81"/>
      <c r="KI78" s="81"/>
      <c r="KJ78" s="81"/>
      <c r="KK78" s="81"/>
      <c r="KL78" s="81"/>
      <c r="KM78" s="81"/>
      <c r="KN78" s="81"/>
      <c r="KO78" s="82"/>
      <c r="KP78" s="80">
        <f>データ!DF7</f>
        <v>10.1</v>
      </c>
      <c r="KQ78" s="81"/>
      <c r="KR78" s="81"/>
      <c r="KS78" s="81"/>
      <c r="KT78" s="81"/>
      <c r="KU78" s="81"/>
      <c r="KV78" s="81"/>
      <c r="KW78" s="81"/>
      <c r="KX78" s="81"/>
      <c r="KY78" s="81"/>
      <c r="KZ78" s="81"/>
      <c r="LA78" s="81"/>
      <c r="LB78" s="81"/>
      <c r="LC78" s="81"/>
      <c r="LD78" s="82"/>
      <c r="LE78" s="80">
        <f>データ!DG7</f>
        <v>7.8</v>
      </c>
      <c r="LF78" s="81"/>
      <c r="LG78" s="81"/>
      <c r="LH78" s="81"/>
      <c r="LI78" s="81"/>
      <c r="LJ78" s="81"/>
      <c r="LK78" s="81"/>
      <c r="LL78" s="81"/>
      <c r="LM78" s="81"/>
      <c r="LN78" s="81"/>
      <c r="LO78" s="81"/>
      <c r="LP78" s="81"/>
      <c r="LQ78" s="81"/>
      <c r="LR78" s="81"/>
      <c r="LS78" s="82"/>
      <c r="LT78" s="80">
        <f>データ!DH7</f>
        <v>8.1</v>
      </c>
      <c r="LU78" s="81"/>
      <c r="LV78" s="81"/>
      <c r="LW78" s="81"/>
      <c r="LX78" s="81"/>
      <c r="LY78" s="81"/>
      <c r="LZ78" s="81"/>
      <c r="MA78" s="81"/>
      <c r="MB78" s="81"/>
      <c r="MC78" s="81"/>
      <c r="MD78" s="81"/>
      <c r="ME78" s="81"/>
      <c r="MF78" s="81"/>
      <c r="MG78" s="81"/>
      <c r="MH78" s="82"/>
      <c r="MI78" s="80">
        <f>データ!DI7</f>
        <v>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【123.6】</v>
      </c>
      <c r="C88" s="46" t="str">
        <f>データ!AT6</f>
        <v>【0.0】</v>
      </c>
      <c r="D88" s="46" t="str">
        <f>データ!BE6</f>
        <v>【0】</v>
      </c>
      <c r="E88" s="46" t="str">
        <f>データ!DU6</f>
        <v>【157.8】</v>
      </c>
      <c r="F88" s="46" t="str">
        <f>データ!BP6</f>
        <v>【37.3】</v>
      </c>
      <c r="G88" s="46" t="str">
        <f>データ!CA6</f>
        <v>【27,826】</v>
      </c>
      <c r="H88" s="46" t="str">
        <f>データ!CL6</f>
        <v>【36.6】</v>
      </c>
      <c r="I88" s="46" t="s">
        <v>47</v>
      </c>
      <c r="J88" s="46" t="s">
        <v>48</v>
      </c>
      <c r="K88" s="46" t="str">
        <f>データ!CY6</f>
        <v>【312.0】</v>
      </c>
      <c r="L88" s="46" t="str">
        <f>データ!DJ6</f>
        <v>【0.4】</v>
      </c>
      <c r="M88" s="47"/>
      <c r="N88" s="47" t="e">
        <f>データ!#REF!</f>
        <v>#REF!</v>
      </c>
      <c r="O88" s="47"/>
      <c r="P88" s="47"/>
      <c r="Q88" s="47"/>
      <c r="R88" s="47"/>
      <c r="S88" s="47"/>
      <c r="T88" s="47"/>
      <c r="U88" s="47"/>
      <c r="V88" s="47"/>
      <c r="W88" s="47"/>
      <c r="X88" s="47"/>
      <c r="Y88" s="47"/>
      <c r="Z88" s="48"/>
      <c r="AA88" s="48"/>
      <c r="AB88" s="48"/>
      <c r="AC88" s="48"/>
    </row>
  </sheetData>
  <sheetProtection algorithmName="SHA-512" hashValue="aCnLPBt75xvylY+twrl57+Osv+C1S4/H41xOlr28L44qZECalRr0dsD/5GBW/CjuZ8TFDL4ZplKt5lPhb5zYuQ==" saltValue="FiPiLY0ywgudacAdniueq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93</v>
      </c>
      <c r="AO5" s="59" t="s">
        <v>94</v>
      </c>
      <c r="AP5" s="59" t="s">
        <v>95</v>
      </c>
      <c r="AQ5" s="59" t="s">
        <v>96</v>
      </c>
      <c r="AR5" s="59" t="s">
        <v>97</v>
      </c>
      <c r="AS5" s="59" t="s">
        <v>98</v>
      </c>
      <c r="AT5" s="59" t="s">
        <v>99</v>
      </c>
      <c r="AU5" s="59" t="s">
        <v>101</v>
      </c>
      <c r="AV5" s="59" t="s">
        <v>102</v>
      </c>
      <c r="AW5" s="59" t="s">
        <v>91</v>
      </c>
      <c r="AX5" s="59" t="s">
        <v>92</v>
      </c>
      <c r="AY5" s="59" t="s">
        <v>103</v>
      </c>
      <c r="AZ5" s="59" t="s">
        <v>94</v>
      </c>
      <c r="BA5" s="59" t="s">
        <v>95</v>
      </c>
      <c r="BB5" s="59" t="s">
        <v>96</v>
      </c>
      <c r="BC5" s="59" t="s">
        <v>97</v>
      </c>
      <c r="BD5" s="59" t="s">
        <v>98</v>
      </c>
      <c r="BE5" s="59" t="s">
        <v>99</v>
      </c>
      <c r="BF5" s="59" t="s">
        <v>89</v>
      </c>
      <c r="BG5" s="59" t="s">
        <v>102</v>
      </c>
      <c r="BH5" s="59" t="s">
        <v>91</v>
      </c>
      <c r="BI5" s="59" t="s">
        <v>104</v>
      </c>
      <c r="BJ5" s="59" t="s">
        <v>103</v>
      </c>
      <c r="BK5" s="59" t="s">
        <v>94</v>
      </c>
      <c r="BL5" s="59" t="s">
        <v>95</v>
      </c>
      <c r="BM5" s="59" t="s">
        <v>96</v>
      </c>
      <c r="BN5" s="59" t="s">
        <v>97</v>
      </c>
      <c r="BO5" s="59" t="s">
        <v>98</v>
      </c>
      <c r="BP5" s="59" t="s">
        <v>99</v>
      </c>
      <c r="BQ5" s="59" t="s">
        <v>89</v>
      </c>
      <c r="BR5" s="59" t="s">
        <v>102</v>
      </c>
      <c r="BS5" s="59" t="s">
        <v>105</v>
      </c>
      <c r="BT5" s="59" t="s">
        <v>104</v>
      </c>
      <c r="BU5" s="59" t="s">
        <v>103</v>
      </c>
      <c r="BV5" s="59" t="s">
        <v>94</v>
      </c>
      <c r="BW5" s="59" t="s">
        <v>95</v>
      </c>
      <c r="BX5" s="59" t="s">
        <v>96</v>
      </c>
      <c r="BY5" s="59" t="s">
        <v>97</v>
      </c>
      <c r="BZ5" s="59" t="s">
        <v>98</v>
      </c>
      <c r="CA5" s="59" t="s">
        <v>99</v>
      </c>
      <c r="CB5" s="59" t="s">
        <v>89</v>
      </c>
      <c r="CC5" s="59" t="s">
        <v>106</v>
      </c>
      <c r="CD5" s="59" t="s">
        <v>91</v>
      </c>
      <c r="CE5" s="59" t="s">
        <v>104</v>
      </c>
      <c r="CF5" s="59" t="s">
        <v>93</v>
      </c>
      <c r="CG5" s="59" t="s">
        <v>94</v>
      </c>
      <c r="CH5" s="59" t="s">
        <v>95</v>
      </c>
      <c r="CI5" s="59" t="s">
        <v>96</v>
      </c>
      <c r="CJ5" s="59" t="s">
        <v>97</v>
      </c>
      <c r="CK5" s="59" t="s">
        <v>98</v>
      </c>
      <c r="CL5" s="59" t="s">
        <v>99</v>
      </c>
      <c r="CM5" s="150"/>
      <c r="CN5" s="150"/>
      <c r="CO5" s="59" t="s">
        <v>101</v>
      </c>
      <c r="CP5" s="59" t="s">
        <v>106</v>
      </c>
      <c r="CQ5" s="59" t="s">
        <v>91</v>
      </c>
      <c r="CR5" s="59" t="s">
        <v>100</v>
      </c>
      <c r="CS5" s="59" t="s">
        <v>107</v>
      </c>
      <c r="CT5" s="59" t="s">
        <v>94</v>
      </c>
      <c r="CU5" s="59" t="s">
        <v>95</v>
      </c>
      <c r="CV5" s="59" t="s">
        <v>96</v>
      </c>
      <c r="CW5" s="59" t="s">
        <v>97</v>
      </c>
      <c r="CX5" s="59" t="s">
        <v>98</v>
      </c>
      <c r="CY5" s="59" t="s">
        <v>99</v>
      </c>
      <c r="CZ5" s="59" t="s">
        <v>89</v>
      </c>
      <c r="DA5" s="59" t="s">
        <v>90</v>
      </c>
      <c r="DB5" s="59" t="s">
        <v>91</v>
      </c>
      <c r="DC5" s="59" t="s">
        <v>104</v>
      </c>
      <c r="DD5" s="59" t="s">
        <v>107</v>
      </c>
      <c r="DE5" s="59" t="s">
        <v>94</v>
      </c>
      <c r="DF5" s="59" t="s">
        <v>95</v>
      </c>
      <c r="DG5" s="59" t="s">
        <v>96</v>
      </c>
      <c r="DH5" s="59" t="s">
        <v>97</v>
      </c>
      <c r="DI5" s="59" t="s">
        <v>98</v>
      </c>
      <c r="DJ5" s="59" t="s">
        <v>35</v>
      </c>
      <c r="DK5" s="59" t="s">
        <v>108</v>
      </c>
      <c r="DL5" s="59" t="s">
        <v>102</v>
      </c>
      <c r="DM5" s="59" t="s">
        <v>109</v>
      </c>
      <c r="DN5" s="59" t="s">
        <v>92</v>
      </c>
      <c r="DO5" s="59" t="s">
        <v>103</v>
      </c>
      <c r="DP5" s="59" t="s">
        <v>94</v>
      </c>
      <c r="DQ5" s="59" t="s">
        <v>95</v>
      </c>
      <c r="DR5" s="59" t="s">
        <v>96</v>
      </c>
      <c r="DS5" s="59" t="s">
        <v>97</v>
      </c>
      <c r="DT5" s="59" t="s">
        <v>98</v>
      </c>
      <c r="DU5" s="59" t="s">
        <v>99</v>
      </c>
    </row>
    <row r="6" spans="1:125" s="66" customFormat="1" x14ac:dyDescent="0.15">
      <c r="A6" s="49" t="s">
        <v>110</v>
      </c>
      <c r="B6" s="60">
        <f>B8</f>
        <v>2019</v>
      </c>
      <c r="C6" s="60">
        <f t="shared" ref="C6:X6" si="1">C8</f>
        <v>362018</v>
      </c>
      <c r="D6" s="60">
        <f t="shared" si="1"/>
        <v>46</v>
      </c>
      <c r="E6" s="60">
        <f t="shared" si="1"/>
        <v>14</v>
      </c>
      <c r="F6" s="60">
        <f t="shared" si="1"/>
        <v>0</v>
      </c>
      <c r="G6" s="60">
        <f t="shared" si="1"/>
        <v>1</v>
      </c>
      <c r="H6" s="60" t="str">
        <f>SUBSTITUTE(H8,"　","")</f>
        <v>徳島県徳島市</v>
      </c>
      <c r="I6" s="60" t="str">
        <f t="shared" si="1"/>
        <v>新町地下駐車場</v>
      </c>
      <c r="J6" s="60" t="str">
        <f t="shared" si="1"/>
        <v>法適用</v>
      </c>
      <c r="K6" s="60" t="str">
        <f t="shared" si="1"/>
        <v>駐車場整備事業</v>
      </c>
      <c r="L6" s="60" t="str">
        <f t="shared" si="1"/>
        <v>-</v>
      </c>
      <c r="M6" s="60" t="str">
        <f t="shared" si="1"/>
        <v>Ａ２Ｂ２</v>
      </c>
      <c r="N6" s="60" t="str">
        <f t="shared" si="1"/>
        <v>非設置</v>
      </c>
      <c r="O6" s="61">
        <f t="shared" si="1"/>
        <v>98.4</v>
      </c>
      <c r="P6" s="62" t="str">
        <f t="shared" si="1"/>
        <v>都市計画駐車場</v>
      </c>
      <c r="Q6" s="62" t="str">
        <f t="shared" si="1"/>
        <v>地下式</v>
      </c>
      <c r="R6" s="63">
        <f t="shared" si="1"/>
        <v>48</v>
      </c>
      <c r="S6" s="62" t="str">
        <f t="shared" si="1"/>
        <v>無</v>
      </c>
      <c r="T6" s="62" t="str">
        <f t="shared" si="1"/>
        <v>無</v>
      </c>
      <c r="U6" s="63">
        <f t="shared" si="1"/>
        <v>3212</v>
      </c>
      <c r="V6" s="63">
        <f t="shared" si="1"/>
        <v>133</v>
      </c>
      <c r="W6" s="63">
        <f t="shared" si="1"/>
        <v>300</v>
      </c>
      <c r="X6" s="62" t="str">
        <f t="shared" si="1"/>
        <v>利用料金制</v>
      </c>
      <c r="Y6" s="64">
        <f>IF(Y8="-",NA(),Y8)</f>
        <v>138.30000000000001</v>
      </c>
      <c r="Z6" s="64">
        <f t="shared" ref="Z6:AH6" si="2">IF(Z8="-",NA(),Z8)</f>
        <v>150</v>
      </c>
      <c r="AA6" s="64">
        <f t="shared" si="2"/>
        <v>154.1</v>
      </c>
      <c r="AB6" s="64">
        <f t="shared" si="2"/>
        <v>162</v>
      </c>
      <c r="AC6" s="64">
        <f t="shared" si="2"/>
        <v>151</v>
      </c>
      <c r="AD6" s="64">
        <f t="shared" si="2"/>
        <v>130.80000000000001</v>
      </c>
      <c r="AE6" s="64">
        <f t="shared" si="2"/>
        <v>136.1</v>
      </c>
      <c r="AF6" s="64">
        <f t="shared" si="2"/>
        <v>135.69999999999999</v>
      </c>
      <c r="AG6" s="64">
        <f t="shared" si="2"/>
        <v>137.30000000000001</v>
      </c>
      <c r="AH6" s="64">
        <f t="shared" si="2"/>
        <v>128.80000000000001</v>
      </c>
      <c r="AI6" s="61" t="str">
        <f>IF(AI8="-","",IF(AI8="-","【-】","【"&amp;SUBSTITUTE(TEXT(AI8,"#,##0.0"),"-","△")&amp;"】"))</f>
        <v>【123.6】</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33.9</v>
      </c>
      <c r="BG6" s="64">
        <f t="shared" ref="BG6:BO6" si="5">IF(BG8="-",NA(),BG8)</f>
        <v>41.9</v>
      </c>
      <c r="BH6" s="64">
        <f t="shared" si="5"/>
        <v>43.9</v>
      </c>
      <c r="BI6" s="64">
        <f t="shared" si="5"/>
        <v>45</v>
      </c>
      <c r="BJ6" s="64">
        <f t="shared" si="5"/>
        <v>37.799999999999997</v>
      </c>
      <c r="BK6" s="64">
        <f t="shared" si="5"/>
        <v>46.6</v>
      </c>
      <c r="BL6" s="64">
        <f t="shared" si="5"/>
        <v>50.6</v>
      </c>
      <c r="BM6" s="64">
        <f t="shared" si="5"/>
        <v>50.5</v>
      </c>
      <c r="BN6" s="64">
        <f t="shared" si="5"/>
        <v>50.6</v>
      </c>
      <c r="BO6" s="64">
        <f t="shared" si="5"/>
        <v>46.1</v>
      </c>
      <c r="BP6" s="61" t="str">
        <f>IF(BP8="-","",IF(BP8="-","【-】","【"&amp;SUBSTITUTE(TEXT(BP8,"#,##0.0"),"-","△")&amp;"】"))</f>
        <v>【37.3】</v>
      </c>
      <c r="BQ6" s="65">
        <f>IF(BQ8="-",NA(),BQ8)</f>
        <v>16104</v>
      </c>
      <c r="BR6" s="65">
        <f t="shared" ref="BR6:BZ6" si="6">IF(BR8="-",NA(),BR8)</f>
        <v>17724</v>
      </c>
      <c r="BS6" s="65">
        <f t="shared" si="6"/>
        <v>18091</v>
      </c>
      <c r="BT6" s="65">
        <f t="shared" si="6"/>
        <v>18242</v>
      </c>
      <c r="BU6" s="65">
        <f t="shared" si="6"/>
        <v>15914</v>
      </c>
      <c r="BV6" s="65">
        <f t="shared" si="6"/>
        <v>39578</v>
      </c>
      <c r="BW6" s="65">
        <f t="shared" si="6"/>
        <v>39782</v>
      </c>
      <c r="BX6" s="65">
        <f t="shared" si="6"/>
        <v>37980</v>
      </c>
      <c r="BY6" s="65">
        <f t="shared" si="6"/>
        <v>37295</v>
      </c>
      <c r="BZ6" s="65">
        <f t="shared" si="6"/>
        <v>33415</v>
      </c>
      <c r="CA6" s="63" t="str">
        <f>IF(CA8="-","",IF(CA8="-","【-】","【"&amp;SUBSTITUTE(TEXT(CA8,"#,##0"),"-","△")&amp;"】"))</f>
        <v>【27,826】</v>
      </c>
      <c r="CB6" s="64">
        <f>IF(CB8="-",NA(),CB8)</f>
        <v>60.3</v>
      </c>
      <c r="CC6" s="64">
        <f t="shared" ref="CC6:CK6" si="7">IF(CC8="-",NA(),CC8)</f>
        <v>62.2</v>
      </c>
      <c r="CD6" s="64">
        <f t="shared" si="7"/>
        <v>64.2</v>
      </c>
      <c r="CE6" s="64">
        <f t="shared" si="7"/>
        <v>66</v>
      </c>
      <c r="CF6" s="64">
        <f t="shared" si="7"/>
        <v>67.8</v>
      </c>
      <c r="CG6" s="64">
        <f t="shared" si="7"/>
        <v>58.9</v>
      </c>
      <c r="CH6" s="64">
        <f t="shared" si="7"/>
        <v>60.6</v>
      </c>
      <c r="CI6" s="64">
        <f t="shared" si="7"/>
        <v>61.8</v>
      </c>
      <c r="CJ6" s="64">
        <f t="shared" si="7"/>
        <v>63.6</v>
      </c>
      <c r="CK6" s="64">
        <f t="shared" si="7"/>
        <v>65.3</v>
      </c>
      <c r="CL6" s="61" t="str">
        <f>IF(CL8="-","",IF(CL8="-","【-】","【"&amp;SUBSTITUTE(TEXT(CL8,"#,##0.0"),"-","△")&amp;"】"))</f>
        <v>【36.6】</v>
      </c>
      <c r="CM6" s="63">
        <f t="shared" ref="CM6:CN6" si="8">CM8</f>
        <v>0</v>
      </c>
      <c r="CN6" s="63">
        <f t="shared" si="8"/>
        <v>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【312.0】</v>
      </c>
      <c r="CZ6" s="64">
        <f>IF(CZ8="-",NA(),CZ8)</f>
        <v>24.4</v>
      </c>
      <c r="DA6" s="64">
        <f t="shared" ref="DA6:DI6" si="10">IF(DA8="-",NA(),DA8)</f>
        <v>20.100000000000001</v>
      </c>
      <c r="DB6" s="64">
        <f t="shared" si="10"/>
        <v>15.6</v>
      </c>
      <c r="DC6" s="64">
        <f t="shared" si="10"/>
        <v>16.2</v>
      </c>
      <c r="DD6" s="64">
        <f t="shared" si="10"/>
        <v>5.9</v>
      </c>
      <c r="DE6" s="64">
        <f t="shared" si="10"/>
        <v>12.2</v>
      </c>
      <c r="DF6" s="64">
        <f t="shared" si="10"/>
        <v>10.1</v>
      </c>
      <c r="DG6" s="64">
        <f t="shared" si="10"/>
        <v>7.8</v>
      </c>
      <c r="DH6" s="64">
        <f t="shared" si="10"/>
        <v>8.1</v>
      </c>
      <c r="DI6" s="64">
        <f t="shared" si="10"/>
        <v>3</v>
      </c>
      <c r="DJ6" s="61" t="str">
        <f>IF(DJ8="-","",IF(DJ8="-","【-】","【"&amp;SUBSTITUTE(TEXT(DJ8,"#,##0.0"),"-","△")&amp;"】"))</f>
        <v>【0.4】</v>
      </c>
      <c r="DK6" s="64">
        <f>IF(DK8="-",NA(),DK8)</f>
        <v>176.7</v>
      </c>
      <c r="DL6" s="64">
        <f t="shared" ref="DL6:DT6" si="11">IF(DL8="-",NA(),DL8)</f>
        <v>175.9</v>
      </c>
      <c r="DM6" s="64">
        <f t="shared" si="11"/>
        <v>166.2</v>
      </c>
      <c r="DN6" s="64">
        <f t="shared" si="11"/>
        <v>160.19999999999999</v>
      </c>
      <c r="DO6" s="64">
        <f t="shared" si="11"/>
        <v>163.9</v>
      </c>
      <c r="DP6" s="64">
        <f t="shared" si="11"/>
        <v>152.5</v>
      </c>
      <c r="DQ6" s="64">
        <f t="shared" si="11"/>
        <v>151.9</v>
      </c>
      <c r="DR6" s="64">
        <f t="shared" si="11"/>
        <v>144.6</v>
      </c>
      <c r="DS6" s="64">
        <f t="shared" si="11"/>
        <v>141.1</v>
      </c>
      <c r="DT6" s="64">
        <f t="shared" si="11"/>
        <v>138.80000000000001</v>
      </c>
      <c r="DU6" s="61" t="str">
        <f>IF(DU8="-","",IF(DU8="-","【-】","【"&amp;SUBSTITUTE(TEXT(DU8,"#,##0.0"),"-","△")&amp;"】"))</f>
        <v>【157.8】</v>
      </c>
    </row>
    <row r="7" spans="1:125" s="66" customFormat="1" x14ac:dyDescent="0.15">
      <c r="A7" s="49" t="s">
        <v>111</v>
      </c>
      <c r="B7" s="60">
        <f t="shared" ref="B7:X7" si="12">B8</f>
        <v>2019</v>
      </c>
      <c r="C7" s="60">
        <f t="shared" si="12"/>
        <v>362018</v>
      </c>
      <c r="D7" s="60">
        <f t="shared" si="12"/>
        <v>46</v>
      </c>
      <c r="E7" s="60">
        <f t="shared" si="12"/>
        <v>14</v>
      </c>
      <c r="F7" s="60">
        <f t="shared" si="12"/>
        <v>0</v>
      </c>
      <c r="G7" s="60">
        <f t="shared" si="12"/>
        <v>1</v>
      </c>
      <c r="H7" s="60" t="str">
        <f t="shared" si="12"/>
        <v>徳島県　徳島市</v>
      </c>
      <c r="I7" s="60" t="str">
        <f t="shared" si="12"/>
        <v>新町地下駐車場</v>
      </c>
      <c r="J7" s="60" t="str">
        <f t="shared" si="12"/>
        <v>法適用</v>
      </c>
      <c r="K7" s="60" t="str">
        <f t="shared" si="12"/>
        <v>駐車場整備事業</v>
      </c>
      <c r="L7" s="60" t="str">
        <f t="shared" si="12"/>
        <v>-</v>
      </c>
      <c r="M7" s="60" t="str">
        <f t="shared" si="12"/>
        <v>Ａ２Ｂ２</v>
      </c>
      <c r="N7" s="60" t="str">
        <f t="shared" si="12"/>
        <v>非設置</v>
      </c>
      <c r="O7" s="61">
        <f t="shared" si="12"/>
        <v>98.4</v>
      </c>
      <c r="P7" s="62" t="str">
        <f t="shared" si="12"/>
        <v>都市計画駐車場</v>
      </c>
      <c r="Q7" s="62" t="str">
        <f t="shared" si="12"/>
        <v>地下式</v>
      </c>
      <c r="R7" s="63">
        <f t="shared" si="12"/>
        <v>48</v>
      </c>
      <c r="S7" s="62" t="str">
        <f t="shared" si="12"/>
        <v>無</v>
      </c>
      <c r="T7" s="62" t="str">
        <f t="shared" si="12"/>
        <v>無</v>
      </c>
      <c r="U7" s="63">
        <f t="shared" si="12"/>
        <v>3212</v>
      </c>
      <c r="V7" s="63">
        <f t="shared" si="12"/>
        <v>133</v>
      </c>
      <c r="W7" s="63">
        <f t="shared" si="12"/>
        <v>300</v>
      </c>
      <c r="X7" s="62" t="str">
        <f t="shared" si="12"/>
        <v>利用料金制</v>
      </c>
      <c r="Y7" s="64">
        <f>Y8</f>
        <v>138.30000000000001</v>
      </c>
      <c r="Z7" s="64">
        <f t="shared" ref="Z7:AH7" si="13">Z8</f>
        <v>150</v>
      </c>
      <c r="AA7" s="64">
        <f t="shared" si="13"/>
        <v>154.1</v>
      </c>
      <c r="AB7" s="64">
        <f t="shared" si="13"/>
        <v>162</v>
      </c>
      <c r="AC7" s="64">
        <f t="shared" si="13"/>
        <v>151</v>
      </c>
      <c r="AD7" s="64">
        <f t="shared" si="13"/>
        <v>130.80000000000001</v>
      </c>
      <c r="AE7" s="64">
        <f t="shared" si="13"/>
        <v>136.1</v>
      </c>
      <c r="AF7" s="64">
        <f t="shared" si="13"/>
        <v>135.69999999999999</v>
      </c>
      <c r="AG7" s="64">
        <f t="shared" si="13"/>
        <v>137.30000000000001</v>
      </c>
      <c r="AH7" s="64">
        <f t="shared" si="13"/>
        <v>128.80000000000001</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33.9</v>
      </c>
      <c r="BG7" s="64">
        <f t="shared" ref="BG7:BO7" si="16">BG8</f>
        <v>41.9</v>
      </c>
      <c r="BH7" s="64">
        <f t="shared" si="16"/>
        <v>43.9</v>
      </c>
      <c r="BI7" s="64">
        <f t="shared" si="16"/>
        <v>45</v>
      </c>
      <c r="BJ7" s="64">
        <f t="shared" si="16"/>
        <v>37.799999999999997</v>
      </c>
      <c r="BK7" s="64">
        <f t="shared" si="16"/>
        <v>46.6</v>
      </c>
      <c r="BL7" s="64">
        <f t="shared" si="16"/>
        <v>50.6</v>
      </c>
      <c r="BM7" s="64">
        <f t="shared" si="16"/>
        <v>50.5</v>
      </c>
      <c r="BN7" s="64">
        <f t="shared" si="16"/>
        <v>50.6</v>
      </c>
      <c r="BO7" s="64">
        <f t="shared" si="16"/>
        <v>46.1</v>
      </c>
      <c r="BP7" s="61"/>
      <c r="BQ7" s="65">
        <f>BQ8</f>
        <v>16104</v>
      </c>
      <c r="BR7" s="65">
        <f t="shared" ref="BR7:BZ7" si="17">BR8</f>
        <v>17724</v>
      </c>
      <c r="BS7" s="65">
        <f t="shared" si="17"/>
        <v>18091</v>
      </c>
      <c r="BT7" s="65">
        <f t="shared" si="17"/>
        <v>18242</v>
      </c>
      <c r="BU7" s="65">
        <f t="shared" si="17"/>
        <v>15914</v>
      </c>
      <c r="BV7" s="65">
        <f t="shared" si="17"/>
        <v>39578</v>
      </c>
      <c r="BW7" s="65">
        <f t="shared" si="17"/>
        <v>39782</v>
      </c>
      <c r="BX7" s="65">
        <f t="shared" si="17"/>
        <v>37980</v>
      </c>
      <c r="BY7" s="65">
        <f t="shared" si="17"/>
        <v>37295</v>
      </c>
      <c r="BZ7" s="65">
        <f t="shared" si="17"/>
        <v>33415</v>
      </c>
      <c r="CA7" s="63"/>
      <c r="CB7" s="64">
        <f>CB8</f>
        <v>60.3</v>
      </c>
      <c r="CC7" s="64">
        <f t="shared" ref="CC7:CK7" si="18">CC8</f>
        <v>62.2</v>
      </c>
      <c r="CD7" s="64">
        <f t="shared" si="18"/>
        <v>64.2</v>
      </c>
      <c r="CE7" s="64">
        <f t="shared" si="18"/>
        <v>66</v>
      </c>
      <c r="CF7" s="64">
        <f t="shared" si="18"/>
        <v>67.8</v>
      </c>
      <c r="CG7" s="64">
        <f t="shared" si="18"/>
        <v>58.9</v>
      </c>
      <c r="CH7" s="64">
        <f t="shared" si="18"/>
        <v>60.6</v>
      </c>
      <c r="CI7" s="64">
        <f t="shared" si="18"/>
        <v>61.8</v>
      </c>
      <c r="CJ7" s="64">
        <f t="shared" si="18"/>
        <v>63.6</v>
      </c>
      <c r="CK7" s="64">
        <f t="shared" si="18"/>
        <v>65.3</v>
      </c>
      <c r="CL7" s="61"/>
      <c r="CM7" s="63">
        <f>CM8</f>
        <v>0</v>
      </c>
      <c r="CN7" s="63">
        <f>CN8</f>
        <v>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24.4</v>
      </c>
      <c r="DA7" s="64">
        <f t="shared" ref="DA7:DI7" si="20">DA8</f>
        <v>20.100000000000001</v>
      </c>
      <c r="DB7" s="64">
        <f t="shared" si="20"/>
        <v>15.6</v>
      </c>
      <c r="DC7" s="64">
        <f t="shared" si="20"/>
        <v>16.2</v>
      </c>
      <c r="DD7" s="64">
        <f t="shared" si="20"/>
        <v>5.9</v>
      </c>
      <c r="DE7" s="64">
        <f t="shared" si="20"/>
        <v>12.2</v>
      </c>
      <c r="DF7" s="64">
        <f t="shared" si="20"/>
        <v>10.1</v>
      </c>
      <c r="DG7" s="64">
        <f t="shared" si="20"/>
        <v>7.8</v>
      </c>
      <c r="DH7" s="64">
        <f t="shared" si="20"/>
        <v>8.1</v>
      </c>
      <c r="DI7" s="64">
        <f t="shared" si="20"/>
        <v>3</v>
      </c>
      <c r="DJ7" s="61"/>
      <c r="DK7" s="64">
        <f>DK8</f>
        <v>176.7</v>
      </c>
      <c r="DL7" s="64">
        <f t="shared" ref="DL7:DT7" si="21">DL8</f>
        <v>175.9</v>
      </c>
      <c r="DM7" s="64">
        <f t="shared" si="21"/>
        <v>166.2</v>
      </c>
      <c r="DN7" s="64">
        <f t="shared" si="21"/>
        <v>160.19999999999999</v>
      </c>
      <c r="DO7" s="64">
        <f t="shared" si="21"/>
        <v>163.9</v>
      </c>
      <c r="DP7" s="64">
        <f t="shared" si="21"/>
        <v>152.5</v>
      </c>
      <c r="DQ7" s="64">
        <f t="shared" si="21"/>
        <v>151.9</v>
      </c>
      <c r="DR7" s="64">
        <f t="shared" si="21"/>
        <v>144.6</v>
      </c>
      <c r="DS7" s="64">
        <f t="shared" si="21"/>
        <v>141.1</v>
      </c>
      <c r="DT7" s="64">
        <f t="shared" si="21"/>
        <v>138.80000000000001</v>
      </c>
      <c r="DU7" s="61"/>
    </row>
    <row r="8" spans="1:125" s="66" customFormat="1" x14ac:dyDescent="0.15">
      <c r="A8" s="49"/>
      <c r="B8" s="67">
        <v>2019</v>
      </c>
      <c r="C8" s="67">
        <v>362018</v>
      </c>
      <c r="D8" s="67">
        <v>46</v>
      </c>
      <c r="E8" s="67">
        <v>14</v>
      </c>
      <c r="F8" s="67">
        <v>0</v>
      </c>
      <c r="G8" s="67">
        <v>1</v>
      </c>
      <c r="H8" s="67" t="s">
        <v>112</v>
      </c>
      <c r="I8" s="67" t="s">
        <v>113</v>
      </c>
      <c r="J8" s="67" t="s">
        <v>114</v>
      </c>
      <c r="K8" s="67" t="s">
        <v>115</v>
      </c>
      <c r="L8" s="67" t="s">
        <v>116</v>
      </c>
      <c r="M8" s="67" t="s">
        <v>117</v>
      </c>
      <c r="N8" s="67" t="s">
        <v>118</v>
      </c>
      <c r="O8" s="68">
        <v>98.4</v>
      </c>
      <c r="P8" s="69" t="s">
        <v>119</v>
      </c>
      <c r="Q8" s="69" t="s">
        <v>120</v>
      </c>
      <c r="R8" s="70">
        <v>48</v>
      </c>
      <c r="S8" s="69" t="s">
        <v>121</v>
      </c>
      <c r="T8" s="69" t="s">
        <v>121</v>
      </c>
      <c r="U8" s="70">
        <v>3212</v>
      </c>
      <c r="V8" s="70">
        <v>133</v>
      </c>
      <c r="W8" s="70">
        <v>300</v>
      </c>
      <c r="X8" s="69" t="s">
        <v>122</v>
      </c>
      <c r="Y8" s="71">
        <v>138.30000000000001</v>
      </c>
      <c r="Z8" s="71">
        <v>150</v>
      </c>
      <c r="AA8" s="71">
        <v>154.1</v>
      </c>
      <c r="AB8" s="71">
        <v>162</v>
      </c>
      <c r="AC8" s="71">
        <v>151</v>
      </c>
      <c r="AD8" s="71">
        <v>130.80000000000001</v>
      </c>
      <c r="AE8" s="71">
        <v>136.1</v>
      </c>
      <c r="AF8" s="71">
        <v>135.69999999999999</v>
      </c>
      <c r="AG8" s="71">
        <v>137.30000000000001</v>
      </c>
      <c r="AH8" s="71">
        <v>128.80000000000001</v>
      </c>
      <c r="AI8" s="68">
        <v>123.6</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33.9</v>
      </c>
      <c r="BG8" s="71">
        <v>41.9</v>
      </c>
      <c r="BH8" s="71">
        <v>43.9</v>
      </c>
      <c r="BI8" s="71">
        <v>45</v>
      </c>
      <c r="BJ8" s="71">
        <v>37.799999999999997</v>
      </c>
      <c r="BK8" s="71">
        <v>46.6</v>
      </c>
      <c r="BL8" s="71">
        <v>50.6</v>
      </c>
      <c r="BM8" s="71">
        <v>50.5</v>
      </c>
      <c r="BN8" s="71">
        <v>50.6</v>
      </c>
      <c r="BO8" s="71">
        <v>46.1</v>
      </c>
      <c r="BP8" s="68">
        <v>37.299999999999997</v>
      </c>
      <c r="BQ8" s="72">
        <v>16104</v>
      </c>
      <c r="BR8" s="72">
        <v>17724</v>
      </c>
      <c r="BS8" s="72">
        <v>18091</v>
      </c>
      <c r="BT8" s="73">
        <v>18242</v>
      </c>
      <c r="BU8" s="73">
        <v>15914</v>
      </c>
      <c r="BV8" s="72">
        <v>39578</v>
      </c>
      <c r="BW8" s="72">
        <v>39782</v>
      </c>
      <c r="BX8" s="72">
        <v>37980</v>
      </c>
      <c r="BY8" s="72">
        <v>37295</v>
      </c>
      <c r="BZ8" s="72">
        <v>33415</v>
      </c>
      <c r="CA8" s="70">
        <v>27826</v>
      </c>
      <c r="CB8" s="71">
        <v>60.3</v>
      </c>
      <c r="CC8" s="71">
        <v>62.2</v>
      </c>
      <c r="CD8" s="71">
        <v>64.2</v>
      </c>
      <c r="CE8" s="71">
        <v>66</v>
      </c>
      <c r="CF8" s="71">
        <v>67.8</v>
      </c>
      <c r="CG8" s="71">
        <v>58.9</v>
      </c>
      <c r="CH8" s="71">
        <v>60.6</v>
      </c>
      <c r="CI8" s="71">
        <v>61.8</v>
      </c>
      <c r="CJ8" s="71">
        <v>63.6</v>
      </c>
      <c r="CK8" s="71">
        <v>65.3</v>
      </c>
      <c r="CL8" s="68">
        <v>36.6</v>
      </c>
      <c r="CM8" s="70">
        <v>0</v>
      </c>
      <c r="CN8" s="70">
        <v>0</v>
      </c>
      <c r="CO8" s="71">
        <v>0</v>
      </c>
      <c r="CP8" s="71">
        <v>0</v>
      </c>
      <c r="CQ8" s="71">
        <v>0</v>
      </c>
      <c r="CR8" s="71">
        <v>0</v>
      </c>
      <c r="CS8" s="71">
        <v>0</v>
      </c>
      <c r="CT8" s="71">
        <v>0</v>
      </c>
      <c r="CU8" s="71">
        <v>0</v>
      </c>
      <c r="CV8" s="71">
        <v>0</v>
      </c>
      <c r="CW8" s="71">
        <v>0</v>
      </c>
      <c r="CX8" s="71">
        <v>0</v>
      </c>
      <c r="CY8" s="68">
        <v>312</v>
      </c>
      <c r="CZ8" s="71">
        <v>24.4</v>
      </c>
      <c r="DA8" s="71">
        <v>20.100000000000001</v>
      </c>
      <c r="DB8" s="71">
        <v>15.6</v>
      </c>
      <c r="DC8" s="71">
        <v>16.2</v>
      </c>
      <c r="DD8" s="71">
        <v>5.9</v>
      </c>
      <c r="DE8" s="71">
        <v>12.2</v>
      </c>
      <c r="DF8" s="71">
        <v>10.1</v>
      </c>
      <c r="DG8" s="71">
        <v>7.8</v>
      </c>
      <c r="DH8" s="71">
        <v>8.1</v>
      </c>
      <c r="DI8" s="71">
        <v>3</v>
      </c>
      <c r="DJ8" s="68">
        <v>0.4</v>
      </c>
      <c r="DK8" s="71">
        <v>176.7</v>
      </c>
      <c r="DL8" s="71">
        <v>175.9</v>
      </c>
      <c r="DM8" s="71">
        <v>166.2</v>
      </c>
      <c r="DN8" s="71">
        <v>160.19999999999999</v>
      </c>
      <c r="DO8" s="71">
        <v>163.9</v>
      </c>
      <c r="DP8" s="71">
        <v>152.5</v>
      </c>
      <c r="DQ8" s="71">
        <v>151.9</v>
      </c>
      <c r="DR8" s="71">
        <v>144.6</v>
      </c>
      <c r="DS8" s="71">
        <v>141.1</v>
      </c>
      <c r="DT8" s="71">
        <v>138.80000000000001</v>
      </c>
      <c r="DU8" s="68">
        <v>157.80000000000001</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顕好</cp:lastModifiedBy>
  <dcterms:created xsi:type="dcterms:W3CDTF">2020-12-04T03:25:42Z</dcterms:created>
  <dcterms:modified xsi:type="dcterms:W3CDTF">2021-01-20T02:37:02Z</dcterms:modified>
  <cp:category/>
</cp:coreProperties>
</file>