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6\Desktop\030115東みよし町【２／２(火)〆切】公営企業に係る経営比較分析表（令和元年度決算）の分析等について（依頼）\"/>
    </mc:Choice>
  </mc:AlternateContent>
  <workbookProtection workbookAlgorithmName="SHA-512" workbookHashValue="/ei3bu3O71qraFTu5ruCQCKekerU0wWkg38BUkXPBSFVsrIk1g/iXzvxpmMC/d8YWwevA+zd6+6SDIB5OvjI+w==" workbookSaltValue="xVflFHloPVTcuX5Y/9uV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<sst xmlns="http://schemas.openxmlformats.org/spreadsheetml/2006/main" count="228" uniqueCount="114">
  <si>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</si>
  <si>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</si>
  <si>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</si>
  <si>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</si>
  <si>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</si>
  <si>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</si>
  <si>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</si>
  <si>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</si>
  <si>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</si>
  <si>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</si>
  <si>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</si>
  <si>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</si>
  <si>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</si>
  <si>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</si>
  <si>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</si>
  <si>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</si>
  <si>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</si>
  <si>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</si>
  <si>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</si>
  <si>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</si>
  <si>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</si>
  <si>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</si>
  <si>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</si>
  <si>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</si>
  <si>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</si>
  <si>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</si>
  <si>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</si>
  <si>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</si>
  <si>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</si>
  <si>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</si>
  <si>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</si>
  <si>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</si>
  <si>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</si>
  <si>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</si>
  <si>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</si>
  <si>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</si>
  <si>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</si>
  <si>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</si>
  <si>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</si>
  <si>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</si>
  <si>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</si>
  <si>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</si>
  <si>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</si>
  <si>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</si>
  <si>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</si>
  <si>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</si>
  <si>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</si>
  <si>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</si>
  <si>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</si>
  <si>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</si>
  <si>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</si>
  <si>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</si>
  <si>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</si>
  <si>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</si>
  <si>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</si>
  <si>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</si>
  <si>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</si>
  <si>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</si>
  <si>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</si>
  <si>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</si>
  <si>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</si>
  <si>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</si>
  <si>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</si>
  <si>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</si>
  <si>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</si>
  <si>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</si>
  <si>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</si>
  <si>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</si>
  <si>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</si>
  <si>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</si>
  <si>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</si>
  <si>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</si>
  <si>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</si>
  <si>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</si>
  <si>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</si>
  <si>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</si>
  <si>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</si>
  <si>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</si>
  <si>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</si>
  <si>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</si>
  <si>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</si>
  <si>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</si>
  <si>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</si>
  <si>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</si>
  <si>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</si>
  <si>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</si>
  <si>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</si>
  <si>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</si>
  <si>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</si>
  <si>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</si>
  <si>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</si>
  <si>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</si>
  <si>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</si>
  <si>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</si>
  <si>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</si>
  <si>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</si>
  <si>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</si>
  <si>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</si>
  <si>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</si>
  <si>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</si>
  <si>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</si>
  <si>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</si>
  <si>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</si>
  <si>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</si>
  <si>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</si>
  <si>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</si>
  <si>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</si>
  <si>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</si>
  <si>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</si>
  <si>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</si>
  <si>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</si>
  <si>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経常収支比率が平均値を上回り黒字となっており累積欠損金もない。　　　　　　　　　　　　　　　　　流動比率も100％を超え支払能力も安定している。　給水原価や費用の効率性もよく施設利用率も平均値を上回っているが有収率が低く漏水が多くなっている。　　　　　　　　　　　　　　　　　　　　　　経営戦略により企業債を減らしているため企業債残高対給水収益比率が下がってきてはいるがまだ多い状態となっている。　</t>
    <rPh sb="0" eb="2">
      <t>ケイジョウ</t>
    </rPh>
    <rPh sb="2" eb="4">
      <t>シュウシ</t>
    </rPh>
    <rPh sb="4" eb="6">
      <t>ヒリツ</t>
    </rPh>
    <rPh sb="7" eb="10">
      <t>ヘイキンチ</t>
    </rPh>
    <rPh sb="11" eb="13">
      <t>ウワマワ</t>
    </rPh>
    <rPh sb="14" eb="16">
      <t>クロジ</t>
    </rPh>
    <rPh sb="22" eb="24">
      <t>ルイセキ</t>
    </rPh>
    <rPh sb="24" eb="26">
      <t>ケッソン</t>
    </rPh>
    <rPh sb="26" eb="27">
      <t>キン</t>
    </rPh>
    <rPh sb="48" eb="50">
      <t>リュウドウ</t>
    </rPh>
    <rPh sb="50" eb="52">
      <t>ヒリツ</t>
    </rPh>
    <rPh sb="58" eb="59">
      <t>コ</t>
    </rPh>
    <rPh sb="60" eb="62">
      <t>シハライ</t>
    </rPh>
    <rPh sb="62" eb="64">
      <t>ノウリョク</t>
    </rPh>
    <rPh sb="65" eb="67">
      <t>アンテイ</t>
    </rPh>
    <rPh sb="73" eb="75">
      <t>キュウスイ</t>
    </rPh>
    <rPh sb="75" eb="77">
      <t>ゲンカ</t>
    </rPh>
    <rPh sb="78" eb="80">
      <t>ヒヨウ</t>
    </rPh>
    <rPh sb="81" eb="84">
      <t>コウリツセイ</t>
    </rPh>
    <rPh sb="87" eb="89">
      <t>シセツ</t>
    </rPh>
    <rPh sb="89" eb="91">
      <t>リヨウ</t>
    </rPh>
    <rPh sb="91" eb="92">
      <t>リツ</t>
    </rPh>
    <rPh sb="93" eb="96">
      <t>ヘイキンチ</t>
    </rPh>
    <rPh sb="97" eb="99">
      <t>ウワマワ</t>
    </rPh>
    <rPh sb="104" eb="107">
      <t>ユウシュウリツ</t>
    </rPh>
    <rPh sb="108" eb="109">
      <t>ヒク</t>
    </rPh>
    <rPh sb="110" eb="112">
      <t>ロウスイ</t>
    </rPh>
    <rPh sb="113" eb="114">
      <t>オオ</t>
    </rPh>
    <rPh sb="143" eb="145">
      <t>ケイエイ</t>
    </rPh>
    <rPh sb="145" eb="147">
      <t>センリャク</t>
    </rPh>
    <rPh sb="150" eb="152">
      <t>キギョウ</t>
    </rPh>
    <rPh sb="152" eb="153">
      <t>サイ</t>
    </rPh>
    <rPh sb="154" eb="155">
      <t>ヘ</t>
    </rPh>
    <rPh sb="162" eb="164">
      <t>キギョウ</t>
    </rPh>
    <rPh sb="164" eb="165">
      <t>サイ</t>
    </rPh>
    <rPh sb="165" eb="167">
      <t>ザンダカ</t>
    </rPh>
    <rPh sb="167" eb="168">
      <t>タイ</t>
    </rPh>
    <rPh sb="168" eb="170">
      <t>キュウスイ</t>
    </rPh>
    <rPh sb="170" eb="172">
      <t>シュウエキ</t>
    </rPh>
    <rPh sb="172" eb="174">
      <t>ヒリツ</t>
    </rPh>
    <rPh sb="175" eb="176">
      <t>サ</t>
    </rPh>
    <rPh sb="187" eb="188">
      <t>オオ</t>
    </rPh>
    <rPh sb="189" eb="191">
      <t>ジョウタイ</t>
    </rPh>
    <phoneticPr fontId="4"/>
  </si>
  <si>
    <t>有形固定資産減価償却率と管路経年化率については、類似団体や全国平均と比較すると少し上回っており、老朽化が進んでいる状態である。</t>
    <rPh sb="0" eb="2">
      <t>ユウケイ</t>
    </rPh>
    <rPh sb="2" eb="4">
      <t>コテイ</t>
    </rPh>
    <rPh sb="4" eb="6">
      <t>シサン</t>
    </rPh>
    <rPh sb="6" eb="8">
      <t>ゲンカ</t>
    </rPh>
    <rPh sb="8" eb="10">
      <t>ショウキャク</t>
    </rPh>
    <rPh sb="10" eb="11">
      <t>リツ</t>
    </rPh>
    <rPh sb="24" eb="26">
      <t>ルイジ</t>
    </rPh>
    <rPh sb="26" eb="28">
      <t>ダンタイ</t>
    </rPh>
    <rPh sb="29" eb="31">
      <t>ゼンコク</t>
    </rPh>
    <rPh sb="31" eb="33">
      <t>ヘイキン</t>
    </rPh>
    <rPh sb="34" eb="36">
      <t>ヒカク</t>
    </rPh>
    <rPh sb="39" eb="40">
      <t>スコ</t>
    </rPh>
    <rPh sb="41" eb="43">
      <t>ウワマワ</t>
    </rPh>
    <rPh sb="48" eb="51">
      <t>ロウキュウカ</t>
    </rPh>
    <rPh sb="52" eb="53">
      <t>スス</t>
    </rPh>
    <rPh sb="57" eb="59">
      <t>ジョウタイ</t>
    </rPh>
    <phoneticPr fontId="4"/>
  </si>
  <si>
    <t>経営の健全性については、黒字で欠損金もなく料金回収率や費用施設の効率性もよい。　　　　　　　　しかし、耐用年数を経過した管や設備が多く老朽化している。企業債残高対給水収益比率が経営戦略により下がってはきているがまだ多い状態となっている。引き続き、経営戦略に基づき健全な経営となるよう努める。</t>
    <rPh sb="0" eb="2">
      <t>ケイエイ</t>
    </rPh>
    <rPh sb="3" eb="6">
      <t>ケンゼンセイ</t>
    </rPh>
    <rPh sb="12" eb="14">
      <t>クロジ</t>
    </rPh>
    <rPh sb="15" eb="17">
      <t>ケッソン</t>
    </rPh>
    <rPh sb="17" eb="18">
      <t>キン</t>
    </rPh>
    <rPh sb="21" eb="23">
      <t>リョウキン</t>
    </rPh>
    <rPh sb="23" eb="25">
      <t>カイシュウ</t>
    </rPh>
    <rPh sb="25" eb="26">
      <t>リツ</t>
    </rPh>
    <rPh sb="27" eb="29">
      <t>ヒヨウ</t>
    </rPh>
    <rPh sb="29" eb="31">
      <t>シセツ</t>
    </rPh>
    <rPh sb="32" eb="35">
      <t>コウリツセイ</t>
    </rPh>
    <rPh sb="51" eb="53">
      <t>タイヨウ</t>
    </rPh>
    <rPh sb="53" eb="55">
      <t>ネンスウ</t>
    </rPh>
    <rPh sb="56" eb="58">
      <t>ケイカ</t>
    </rPh>
    <rPh sb="60" eb="61">
      <t>カン</t>
    </rPh>
    <rPh sb="62" eb="64">
      <t>セツビ</t>
    </rPh>
    <rPh sb="65" eb="66">
      <t>オオ</t>
    </rPh>
    <rPh sb="67" eb="70">
      <t>ロウキュウカ</t>
    </rPh>
    <rPh sb="75" eb="77">
      <t>キギョウ</t>
    </rPh>
    <rPh sb="77" eb="78">
      <t>サイ</t>
    </rPh>
    <rPh sb="78" eb="80">
      <t>ザンダカ</t>
    </rPh>
    <rPh sb="80" eb="81">
      <t>タイ</t>
    </rPh>
    <rPh sb="81" eb="83">
      <t>キュウスイ</t>
    </rPh>
    <rPh sb="83" eb="85">
      <t>シュウエキ</t>
    </rPh>
    <rPh sb="85" eb="87">
      <t>ヒリツ</t>
    </rPh>
    <rPh sb="88" eb="90">
      <t>ケイエイ</t>
    </rPh>
    <rPh sb="90" eb="92">
      <t>センリャク</t>
    </rPh>
    <rPh sb="95" eb="96">
      <t>サ</t>
    </rPh>
    <rPh sb="107" eb="108">
      <t>オオ</t>
    </rPh>
    <rPh sb="109" eb="111">
      <t>ジョウタイ</t>
    </rPh>
    <rPh sb="118" eb="119">
      <t>ヒ</t>
    </rPh>
    <rPh sb="120" eb="121">
      <t>ツヅ</t>
    </rPh>
    <rPh sb="123" eb="125">
      <t>ケイエイ</t>
    </rPh>
    <rPh sb="125" eb="127">
      <t>センリャク</t>
    </rPh>
    <rPh sb="128" eb="129">
      <t>モト</t>
    </rPh>
    <rPh sb="131" eb="133">
      <t>ケンゼン</t>
    </rPh>
    <rPh sb="134" eb="136">
      <t>ケイエイ</t>
    </rPh>
    <rPh sb="141" eb="1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</si>
</sst>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0.99</c:v>
                </c:pt>
                <c:pt idx="1">
                  <c:v>1.53</c:v>
                </c:pt>
                <c:pt idx="2">
                  <c:v>1.22</c:v>
                </c:pt>
                <c:pt idx="3">
                  <c:v>0.77</c:v>
                </c:pt>
                <c:pt idx="4">
                  <c:v>0.9</c:v>
                </c:pt>
              </c:numCache>
            </c:numRef>
          </c:val>
          <c:extLst>
            <c:ext xmlns:c16="http://schemas.microsoft.com/office/drawing/2014/chart" uri="{C3380CC4-5D6E-409C-BE32-E72D297353CC}">
              <c16:uniqueId val="{00000000-2723-4E7C-B94A-93A9019B5F5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0.43</c:v>
                </c:pt>
                <c:pt idx="4">
                  <c:v>0.42</c:v>
                </c:pt>
              </c:numCache>
            </c:numRef>
          </c:val>
          <c:smooth val="0"/>
          <c:extLst>
            <c:ext xmlns:c16="http://schemas.microsoft.com/office/drawing/2014/chart" uri="{C3380CC4-5D6E-409C-BE32-E72D297353CC}">
              <c16:uniqueId val="{00000001-2723-4E7C-B94A-93A9019B5F5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69.989999999999995</c:v>
                </c:pt>
                <c:pt idx="1">
                  <c:v>70.11</c:v>
                </c:pt>
                <c:pt idx="2">
                  <c:v>67.45</c:v>
                </c:pt>
                <c:pt idx="3">
                  <c:v>68.319999999999993</c:v>
                </c:pt>
                <c:pt idx="4">
                  <c:v>67.38</c:v>
                </c:pt>
              </c:numCache>
            </c:numRef>
          </c:val>
          <c:extLst>
            <c:ext xmlns:c16="http://schemas.microsoft.com/office/drawing/2014/chart" uri="{C3380CC4-5D6E-409C-BE32-E72D297353CC}">
              <c16:uniqueId val="{00000000-59E9-4816-9450-10D7406E75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55.22</c:v>
                </c:pt>
                <c:pt idx="4">
                  <c:v>54.05</c:v>
                </c:pt>
              </c:numCache>
            </c:numRef>
          </c:val>
          <c:smooth val="0"/>
          <c:extLst>
            <c:ext xmlns:c16="http://schemas.microsoft.com/office/drawing/2014/chart" uri="{C3380CC4-5D6E-409C-BE32-E72D297353CC}">
              <c16:uniqueId val="{00000001-59E9-4816-9450-10D7406E75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81.12</c:v>
                </c:pt>
                <c:pt idx="1">
                  <c:v>80.17</c:v>
                </c:pt>
                <c:pt idx="2">
                  <c:v>77.3</c:v>
                </c:pt>
                <c:pt idx="3">
                  <c:v>74.91</c:v>
                </c:pt>
                <c:pt idx="4">
                  <c:v>75.11</c:v>
                </c:pt>
              </c:numCache>
            </c:numRef>
          </c:val>
          <c:extLst>
            <c:ext xmlns:c16="http://schemas.microsoft.com/office/drawing/2014/chart" uri="{C3380CC4-5D6E-409C-BE32-E72D297353CC}">
              <c16:uniqueId val="{00000000-AF44-49D7-94B5-2E80509D12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80.930000000000007</c:v>
                </c:pt>
                <c:pt idx="4">
                  <c:v>80.510000000000005</c:v>
                </c:pt>
              </c:numCache>
            </c:numRef>
          </c:val>
          <c:smooth val="0"/>
          <c:extLst>
            <c:ext xmlns:c16="http://schemas.microsoft.com/office/drawing/2014/chart" uri="{C3380CC4-5D6E-409C-BE32-E72D297353CC}">
              <c16:uniqueId val="{00000001-AF44-49D7-94B5-2E80509D12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119.83</c:v>
                </c:pt>
                <c:pt idx="1">
                  <c:v>123.81</c:v>
                </c:pt>
                <c:pt idx="2">
                  <c:v>111.49</c:v>
                </c:pt>
                <c:pt idx="3">
                  <c:v>119.2</c:v>
                </c:pt>
                <c:pt idx="4">
                  <c:v>125.66</c:v>
                </c:pt>
              </c:numCache>
            </c:numRef>
          </c:val>
          <c:extLst>
            <c:ext xmlns:c16="http://schemas.microsoft.com/office/drawing/2014/chart" uri="{C3380CC4-5D6E-409C-BE32-E72D297353CC}">
              <c16:uniqueId val="{00000000-1E8B-4238-8697-D09720CD314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108.76</c:v>
                </c:pt>
                <c:pt idx="4">
                  <c:v>108.46</c:v>
                </c:pt>
              </c:numCache>
            </c:numRef>
          </c:val>
          <c:smooth val="0"/>
          <c:extLst>
            <c:ext xmlns:c16="http://schemas.microsoft.com/office/drawing/2014/chart" uri="{C3380CC4-5D6E-409C-BE32-E72D297353CC}">
              <c16:uniqueId val="{00000001-1E8B-4238-8697-D09720CD314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52.75</c:v>
                </c:pt>
                <c:pt idx="1">
                  <c:v>52</c:v>
                </c:pt>
                <c:pt idx="2">
                  <c:v>49.71</c:v>
                </c:pt>
                <c:pt idx="3">
                  <c:v>50.86</c:v>
                </c:pt>
                <c:pt idx="4">
                  <c:v>51.97</c:v>
                </c:pt>
              </c:numCache>
            </c:numRef>
          </c:val>
          <c:extLst>
            <c:ext xmlns:c16="http://schemas.microsoft.com/office/drawing/2014/chart" uri="{C3380CC4-5D6E-409C-BE32-E72D297353CC}">
              <c16:uniqueId val="{00000000-D67F-47DB-B923-F8ABD6794FA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47.97</c:v>
                </c:pt>
                <c:pt idx="4">
                  <c:v>49.12</c:v>
                </c:pt>
              </c:numCache>
            </c:numRef>
          </c:val>
          <c:smooth val="0"/>
          <c:extLst>
            <c:ext xmlns:c16="http://schemas.microsoft.com/office/drawing/2014/chart" uri="{C3380CC4-5D6E-409C-BE32-E72D297353CC}">
              <c16:uniqueId val="{00000001-D67F-47DB-B923-F8ABD6794FA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23.93</c:v>
                </c:pt>
                <c:pt idx="1">
                  <c:v>22.13</c:v>
                </c:pt>
                <c:pt idx="2">
                  <c:v>38.909999999999997</c:v>
                </c:pt>
                <c:pt idx="3">
                  <c:v>41.1</c:v>
                </c:pt>
                <c:pt idx="4">
                  <c:v>40.590000000000003</c:v>
                </c:pt>
              </c:numCache>
            </c:numRef>
          </c:val>
          <c:extLst>
            <c:ext xmlns:c16="http://schemas.microsoft.com/office/drawing/2014/chart" uri="{C3380CC4-5D6E-409C-BE32-E72D297353CC}">
              <c16:uniqueId val="{00000000-140D-4167-89D6-0A8DADD53C9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15.33</c:v>
                </c:pt>
                <c:pt idx="4">
                  <c:v>16.760000000000002</c:v>
                </c:pt>
              </c:numCache>
            </c:numRef>
          </c:val>
          <c:smooth val="0"/>
          <c:extLst>
            <c:ext xmlns:c16="http://schemas.microsoft.com/office/drawing/2014/chart" uri="{C3380CC4-5D6E-409C-BE32-E72D297353CC}">
              <c16:uniqueId val="{00000001-140D-4167-89D6-0A8DADD53C9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03-477C-BBDB-ACF2577742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7.48</c:v>
                </c:pt>
                <c:pt idx="4">
                  <c:v>11.94</c:v>
                </c:pt>
              </c:numCache>
            </c:numRef>
          </c:val>
          <c:smooth val="0"/>
          <c:extLst>
            <c:ext xmlns:c16="http://schemas.microsoft.com/office/drawing/2014/chart" uri="{C3380CC4-5D6E-409C-BE32-E72D297353CC}">
              <c16:uniqueId val="{00000001-4103-477C-BBDB-ACF2577742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501.35</c:v>
                </c:pt>
                <c:pt idx="1">
                  <c:v>454.81</c:v>
                </c:pt>
                <c:pt idx="2">
                  <c:v>535.28</c:v>
                </c:pt>
                <c:pt idx="3">
                  <c:v>829.05</c:v>
                </c:pt>
                <c:pt idx="4">
                  <c:v>551.23</c:v>
                </c:pt>
              </c:numCache>
            </c:numRef>
          </c:val>
          <c:extLst>
            <c:ext xmlns:c16="http://schemas.microsoft.com/office/drawing/2014/chart" uri="{C3380CC4-5D6E-409C-BE32-E72D297353CC}">
              <c16:uniqueId val="{00000000-FF0D-434B-A9D1-D98EEFC4FC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359.7</c:v>
                </c:pt>
                <c:pt idx="4">
                  <c:v>362.93</c:v>
                </c:pt>
              </c:numCache>
            </c:numRef>
          </c:val>
          <c:smooth val="0"/>
          <c:extLst>
            <c:ext xmlns:c16="http://schemas.microsoft.com/office/drawing/2014/chart" uri="{C3380CC4-5D6E-409C-BE32-E72D297353CC}">
              <c16:uniqueId val="{00000001-FF0D-434B-A9D1-D98EEFC4FC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663.67</c:v>
                </c:pt>
                <c:pt idx="1">
                  <c:v>706.75</c:v>
                </c:pt>
                <c:pt idx="2">
                  <c:v>610.5</c:v>
                </c:pt>
                <c:pt idx="3">
                  <c:v>575.29999999999995</c:v>
                </c:pt>
                <c:pt idx="4">
                  <c:v>556.98</c:v>
                </c:pt>
              </c:numCache>
            </c:numRef>
          </c:val>
          <c:extLst>
            <c:ext xmlns:c16="http://schemas.microsoft.com/office/drawing/2014/chart" uri="{C3380CC4-5D6E-409C-BE32-E72D297353CC}">
              <c16:uniqueId val="{00000000-6268-4908-8D80-2FD92AE157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447.01</c:v>
                </c:pt>
                <c:pt idx="4">
                  <c:v>439.05</c:v>
                </c:pt>
              </c:numCache>
            </c:numRef>
          </c:val>
          <c:smooth val="0"/>
          <c:extLst>
            <c:ext xmlns:c16="http://schemas.microsoft.com/office/drawing/2014/chart" uri="{C3380CC4-5D6E-409C-BE32-E72D297353CC}">
              <c16:uniqueId val="{00000001-6268-4908-8D80-2FD92AE157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118.45</c:v>
                </c:pt>
                <c:pt idx="1">
                  <c:v>120.87</c:v>
                </c:pt>
                <c:pt idx="2">
                  <c:v>106.84</c:v>
                </c:pt>
                <c:pt idx="3">
                  <c:v>117.09</c:v>
                </c:pt>
                <c:pt idx="4">
                  <c:v>125.48</c:v>
                </c:pt>
              </c:numCache>
            </c:numRef>
          </c:val>
          <c:extLst>
            <c:ext xmlns:c16="http://schemas.microsoft.com/office/drawing/2014/chart" uri="{C3380CC4-5D6E-409C-BE32-E72D297353CC}">
              <c16:uniqueId val="{00000000-B34A-47EA-9D64-88B0FD7B2E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95.81</c:v>
                </c:pt>
                <c:pt idx="4">
                  <c:v>95.26</c:v>
                </c:pt>
              </c:numCache>
            </c:numRef>
          </c:val>
          <c:smooth val="0"/>
          <c:extLst>
            <c:ext xmlns:c16="http://schemas.microsoft.com/office/drawing/2014/chart" uri="{C3380CC4-5D6E-409C-BE32-E72D297353CC}">
              <c16:uniqueId val="{00000001-B34A-47EA-9D64-88B0FD7B2E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126.98</c:v>
                </c:pt>
                <c:pt idx="1">
                  <c:v>124.71</c:v>
                </c:pt>
                <c:pt idx="2">
                  <c:v>133.69</c:v>
                </c:pt>
                <c:pt idx="3">
                  <c:v>128.1</c:v>
                </c:pt>
                <c:pt idx="4">
                  <c:v>120.4</c:v>
                </c:pt>
              </c:numCache>
            </c:numRef>
          </c:val>
          <c:extLst>
            <c:ext xmlns:c16="http://schemas.microsoft.com/office/drawing/2014/chart" uri="{C3380CC4-5D6E-409C-BE32-E72D297353CC}">
              <c16:uniqueId val="{00000000-5977-4EFD-9D79-4BF3607DB6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189.58</c:v>
                </c:pt>
                <c:pt idx="4">
                  <c:v>192.82</c:v>
                </c:pt>
              </c:numCache>
            </c:numRef>
          </c:val>
          <c:smooth val="0"/>
          <c:extLst>
            <c:ext xmlns:c16="http://schemas.microsoft.com/office/drawing/2014/chart" uri="{C3380CC4-5D6E-409C-BE32-E72D297353CC}">
              <c16:uniqueId val="{00000001-5977-4EFD-9D79-4BF3607DB6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4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東みよし町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14285</v>
      </c>
      <c r="AM8" s="71"/>
      <c r="AN8" s="71"/>
      <c r="AO8" s="71"/>
      <c r="AP8" s="71"/>
      <c r="AQ8" s="71"/>
      <c r="AR8" s="71"/>
      <c r="AS8" s="71"/>
      <c r="AT8" s="67">
        <f>データ!$S$6</f>
        <v>122.48</v>
      </c>
      <c r="AU8" s="68"/>
      <c r="AV8" s="68"/>
      <c r="AW8" s="68"/>
      <c r="AX8" s="68"/>
      <c r="AY8" s="68"/>
      <c r="AZ8" s="68"/>
      <c r="BA8" s="68"/>
      <c r="BB8" s="70">
        <f>データ!$T$6</f>
        <v>116.63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49.82</v>
      </c>
      <c r="J10" s="68"/>
      <c r="K10" s="68"/>
      <c r="L10" s="68"/>
      <c r="M10" s="68"/>
      <c r="N10" s="68"/>
      <c r="O10" s="69"/>
      <c r="P10" s="70">
        <f>データ!$P$6</f>
        <v>83.55</v>
      </c>
      <c r="Q10" s="70"/>
      <c r="R10" s="70"/>
      <c r="S10" s="70"/>
      <c r="T10" s="70"/>
      <c r="U10" s="70"/>
      <c r="V10" s="70"/>
      <c r="W10" s="71">
        <f>データ!$Q$6</f>
        <v>2930</v>
      </c>
      <c r="X10" s="71"/>
      <c r="Y10" s="71"/>
      <c r="Z10" s="71"/>
      <c r="AA10" s="71"/>
      <c r="AB10" s="71"/>
      <c r="AC10" s="71"/>
      <c r="AD10" s="2"/>
      <c r="AE10" s="2"/>
      <c r="AF10" s="2"/>
      <c r="AG10" s="2"/>
      <c r="AH10" s="4"/>
      <c r="AI10" s="4"/>
      <c r="AJ10" s="4"/>
      <c r="AK10" s="4"/>
      <c r="AL10" s="71">
        <f>データ!$U$6</f>
        <v>11847</v>
      </c>
      <c r="AM10" s="71"/>
      <c r="AN10" s="71"/>
      <c r="AO10" s="71"/>
      <c r="AP10" s="71"/>
      <c r="AQ10" s="71"/>
      <c r="AR10" s="71"/>
      <c r="AS10" s="71"/>
      <c r="AT10" s="67">
        <f>データ!$V$6</f>
        <v>12.85</v>
      </c>
      <c r="AU10" s="68"/>
      <c r="AV10" s="68"/>
      <c r="AW10" s="68"/>
      <c r="AX10" s="68"/>
      <c r="AY10" s="68"/>
      <c r="AZ10" s="68"/>
      <c r="BA10" s="68"/>
      <c r="BB10" s="70">
        <f>データ!$W$6</f>
        <v>921.95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lJGg08jWcutgbOtZBfoZu4C8mmdpiWAD9kXJon5qgS7PxckyiHwnHPDHuBw5tQRHYKm9T9loE15J0V7CwpMnVg==" saltValue="2veIr4dRAF3USjQ4atnI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364894</v>
      </c>
      <c r="D6" s="34">
        <f t="shared" si="3"/>
        <v>46</v>
      </c>
      <c r="E6" s="34">
        <f t="shared" si="3"/>
        <v>1</v>
      </c>
      <c r="F6" s="34">
        <f t="shared" si="3"/>
        <v>0</v>
      </c>
      <c r="G6" s="34">
        <f t="shared" si="3"/>
        <v>1</v>
      </c>
      <c r="H6" s="34" t="str">
        <f t="shared" si="3"/>
        <v>徳島県　東みよし町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49.82</v>
      </c>
      <c r="P6" s="35">
        <f t="shared" si="3"/>
        <v>83.55</v>
      </c>
      <c r="Q6" s="35">
        <f t="shared" si="3"/>
        <v>2930</v>
      </c>
      <c r="R6" s="35">
        <f t="shared" si="3"/>
        <v>14285</v>
      </c>
      <c r="S6" s="35">
        <f t="shared" si="3"/>
        <v>122.48</v>
      </c>
      <c r="T6" s="35">
        <f t="shared" si="3"/>
        <v>116.63</v>
      </c>
      <c r="U6" s="35">
        <f t="shared" si="3"/>
        <v>11847</v>
      </c>
      <c r="V6" s="35">
        <f t="shared" si="3"/>
        <v>12.85</v>
      </c>
      <c r="W6" s="35">
        <f t="shared" si="3"/>
        <v>921.95</v>
      </c>
      <c r="X6" s="36">
        <f>IF(X7="",NA(),X7)</f>
        <v>119.83</v>
      </c>
      <c r="Y6" s="36">
        <f t="shared" ref="Y6:AG6" si="4">IF(Y7="",NA(),Y7)</f>
        <v>123.81</v>
      </c>
      <c r="Z6" s="36">
        <f t="shared" si="4"/>
        <v>111.49</v>
      </c>
      <c r="AA6" s="36">
        <f t="shared" si="4"/>
        <v>119.2</v>
      </c>
      <c r="AB6" s="36">
        <f t="shared" si="4"/>
        <v>125.66</v>
      </c>
      <c r="AC6" s="36">
        <f t="shared" si="4"/>
        <v>106.62</v>
      </c>
      <c r="AD6" s="36">
        <f t="shared" si="4"/>
        <v>107.95</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7.31</v>
      </c>
      <c r="AQ6" s="36">
        <f t="shared" si="5"/>
        <v>7.48</v>
      </c>
      <c r="AR6" s="36">
        <f t="shared" si="5"/>
        <v>11.94</v>
      </c>
      <c r="AS6" s="35" t="str">
        <f>IF(AS7="","",IF(AS7="-","【-】","【"&amp;SUBSTITUTE(TEXT(AS7,"#,##0.00"),"-","△")&amp;"】"))</f>
        <v>【1.08】</v>
      </c>
      <c r="AT6" s="36">
        <f>IF(AT7="",NA(),AT7)</f>
        <v>501.35</v>
      </c>
      <c r="AU6" s="36">
        <f t="shared" ref="AU6:BC6" si="6">IF(AU7="",NA(),AU7)</f>
        <v>454.81</v>
      </c>
      <c r="AV6" s="36">
        <f t="shared" si="6"/>
        <v>535.28</v>
      </c>
      <c r="AW6" s="36">
        <f t="shared" si="6"/>
        <v>829.05</v>
      </c>
      <c r="AX6" s="36">
        <f t="shared" si="6"/>
        <v>551.23</v>
      </c>
      <c r="AY6" s="36">
        <f t="shared" si="6"/>
        <v>416.14</v>
      </c>
      <c r="AZ6" s="36">
        <f t="shared" si="6"/>
        <v>371.89</v>
      </c>
      <c r="BA6" s="36">
        <f t="shared" si="6"/>
        <v>355.27</v>
      </c>
      <c r="BB6" s="36">
        <f t="shared" si="6"/>
        <v>359.7</v>
      </c>
      <c r="BC6" s="36">
        <f t="shared" si="6"/>
        <v>362.93</v>
      </c>
      <c r="BD6" s="35" t="str">
        <f>IF(BD7="","",IF(BD7="-","【-】","【"&amp;SUBSTITUTE(TEXT(BD7,"#,##0.00"),"-","△")&amp;"】"))</f>
        <v>【264.97】</v>
      </c>
      <c r="BE6" s="36">
        <f>IF(BE7="",NA(),BE7)</f>
        <v>663.67</v>
      </c>
      <c r="BF6" s="36">
        <f t="shared" ref="BF6:BN6" si="7">IF(BF7="",NA(),BF7)</f>
        <v>706.75</v>
      </c>
      <c r="BG6" s="36">
        <f t="shared" si="7"/>
        <v>610.5</v>
      </c>
      <c r="BH6" s="36">
        <f t="shared" si="7"/>
        <v>575.29999999999995</v>
      </c>
      <c r="BI6" s="36">
        <f t="shared" si="7"/>
        <v>556.98</v>
      </c>
      <c r="BJ6" s="36">
        <f t="shared" si="7"/>
        <v>487.22</v>
      </c>
      <c r="BK6" s="36">
        <f t="shared" si="7"/>
        <v>483.11</v>
      </c>
      <c r="BL6" s="36">
        <f t="shared" si="7"/>
        <v>458.27</v>
      </c>
      <c r="BM6" s="36">
        <f t="shared" si="7"/>
        <v>447.01</v>
      </c>
      <c r="BN6" s="36">
        <f t="shared" si="7"/>
        <v>439.05</v>
      </c>
      <c r="BO6" s="35" t="str">
        <f>IF(BO7="","",IF(BO7="-","【-】","【"&amp;SUBSTITUTE(TEXT(BO7,"#,##0.00"),"-","△")&amp;"】"))</f>
        <v>【266.61】</v>
      </c>
      <c r="BP6" s="36">
        <f>IF(BP7="",NA(),BP7)</f>
        <v>118.45</v>
      </c>
      <c r="BQ6" s="36">
        <f t="shared" ref="BQ6:BY6" si="8">IF(BQ7="",NA(),BQ7)</f>
        <v>120.87</v>
      </c>
      <c r="BR6" s="36">
        <f t="shared" si="8"/>
        <v>106.84</v>
      </c>
      <c r="BS6" s="36">
        <f t="shared" si="8"/>
        <v>117.09</v>
      </c>
      <c r="BT6" s="36">
        <f t="shared" si="8"/>
        <v>125.48</v>
      </c>
      <c r="BU6" s="36">
        <f t="shared" si="8"/>
        <v>92.76</v>
      </c>
      <c r="BV6" s="36">
        <f t="shared" si="8"/>
        <v>93.28</v>
      </c>
      <c r="BW6" s="36">
        <f t="shared" si="8"/>
        <v>96.77</v>
      </c>
      <c r="BX6" s="36">
        <f t="shared" si="8"/>
        <v>95.81</v>
      </c>
      <c r="BY6" s="36">
        <f t="shared" si="8"/>
        <v>95.26</v>
      </c>
      <c r="BZ6" s="35" t="str">
        <f>IF(BZ7="","",IF(BZ7="-","【-】","【"&amp;SUBSTITUTE(TEXT(BZ7,"#,##0.00"),"-","△")&amp;"】"))</f>
        <v>【103.24】</v>
      </c>
      <c r="CA6" s="36">
        <f>IF(CA7="",NA(),CA7)</f>
        <v>126.98</v>
      </c>
      <c r="CB6" s="36">
        <f t="shared" ref="CB6:CJ6" si="9">IF(CB7="",NA(),CB7)</f>
        <v>124.71</v>
      </c>
      <c r="CC6" s="36">
        <f t="shared" si="9"/>
        <v>133.69</v>
      </c>
      <c r="CD6" s="36">
        <f t="shared" si="9"/>
        <v>128.1</v>
      </c>
      <c r="CE6" s="36">
        <f t="shared" si="9"/>
        <v>120.4</v>
      </c>
      <c r="CF6" s="36">
        <f t="shared" si="9"/>
        <v>208.67</v>
      </c>
      <c r="CG6" s="36">
        <f t="shared" si="9"/>
        <v>208.29</v>
      </c>
      <c r="CH6" s="36">
        <f t="shared" si="9"/>
        <v>187.18</v>
      </c>
      <c r="CI6" s="36">
        <f t="shared" si="9"/>
        <v>189.58</v>
      </c>
      <c r="CJ6" s="36">
        <f t="shared" si="9"/>
        <v>192.82</v>
      </c>
      <c r="CK6" s="35" t="str">
        <f>IF(CK7="","",IF(CK7="-","【-】","【"&amp;SUBSTITUTE(TEXT(CK7,"#,##0.00"),"-","△")&amp;"】"))</f>
        <v>【168.38】</v>
      </c>
      <c r="CL6" s="36">
        <f>IF(CL7="",NA(),CL7)</f>
        <v>69.989999999999995</v>
      </c>
      <c r="CM6" s="36">
        <f t="shared" ref="CM6:CU6" si="10">IF(CM7="",NA(),CM7)</f>
        <v>70.11</v>
      </c>
      <c r="CN6" s="36">
        <f t="shared" si="10"/>
        <v>67.45</v>
      </c>
      <c r="CO6" s="36">
        <f t="shared" si="10"/>
        <v>68.319999999999993</v>
      </c>
      <c r="CP6" s="36">
        <f t="shared" si="10"/>
        <v>67.38</v>
      </c>
      <c r="CQ6" s="36">
        <f t="shared" si="10"/>
        <v>49.08</v>
      </c>
      <c r="CR6" s="36">
        <f t="shared" si="10"/>
        <v>49.32</v>
      </c>
      <c r="CS6" s="36">
        <f t="shared" si="10"/>
        <v>55.88</v>
      </c>
      <c r="CT6" s="36">
        <f t="shared" si="10"/>
        <v>55.22</v>
      </c>
      <c r="CU6" s="36">
        <f t="shared" si="10"/>
        <v>54.05</v>
      </c>
      <c r="CV6" s="35" t="str">
        <f>IF(CV7="","",IF(CV7="-","【-】","【"&amp;SUBSTITUTE(TEXT(CV7,"#,##0.00"),"-","△")&amp;"】"))</f>
        <v>【60.00】</v>
      </c>
      <c r="CW6" s="36">
        <f>IF(CW7="",NA(),CW7)</f>
        <v>81.12</v>
      </c>
      <c r="CX6" s="36">
        <f t="shared" ref="CX6:DF6" si="11">IF(CX7="",NA(),CX7)</f>
        <v>80.17</v>
      </c>
      <c r="CY6" s="36">
        <f t="shared" si="11"/>
        <v>77.3</v>
      </c>
      <c r="CZ6" s="36">
        <f t="shared" si="11"/>
        <v>74.91</v>
      </c>
      <c r="DA6" s="36">
        <f t="shared" si="11"/>
        <v>75.11</v>
      </c>
      <c r="DB6" s="36">
        <f t="shared" si="11"/>
        <v>79.3</v>
      </c>
      <c r="DC6" s="36">
        <f t="shared" si="11"/>
        <v>79.34</v>
      </c>
      <c r="DD6" s="36">
        <f t="shared" si="11"/>
        <v>80.989999999999995</v>
      </c>
      <c r="DE6" s="36">
        <f t="shared" si="11"/>
        <v>80.930000000000007</v>
      </c>
      <c r="DF6" s="36">
        <f t="shared" si="11"/>
        <v>80.510000000000005</v>
      </c>
      <c r="DG6" s="35" t="str">
        <f>IF(DG7="","",IF(DG7="-","【-】","【"&amp;SUBSTITUTE(TEXT(DG7,"#,##0.00"),"-","△")&amp;"】"))</f>
        <v>【89.80】</v>
      </c>
      <c r="DH6" s="36">
        <f>IF(DH7="",NA(),DH7)</f>
        <v>52.75</v>
      </c>
      <c r="DI6" s="36">
        <f t="shared" ref="DI6:DQ6" si="12">IF(DI7="",NA(),DI7)</f>
        <v>52</v>
      </c>
      <c r="DJ6" s="36">
        <f t="shared" si="12"/>
        <v>49.71</v>
      </c>
      <c r="DK6" s="36">
        <f t="shared" si="12"/>
        <v>50.86</v>
      </c>
      <c r="DL6" s="36">
        <f t="shared" si="12"/>
        <v>51.97</v>
      </c>
      <c r="DM6" s="36">
        <f t="shared" si="12"/>
        <v>47.44</v>
      </c>
      <c r="DN6" s="36">
        <f t="shared" si="12"/>
        <v>48.3</v>
      </c>
      <c r="DO6" s="36">
        <f t="shared" si="12"/>
        <v>46.61</v>
      </c>
      <c r="DP6" s="36">
        <f t="shared" si="12"/>
        <v>47.97</v>
      </c>
      <c r="DQ6" s="36">
        <f t="shared" si="12"/>
        <v>49.12</v>
      </c>
      <c r="DR6" s="35" t="str">
        <f>IF(DR7="","",IF(DR7="-","【-】","【"&amp;SUBSTITUTE(TEXT(DR7,"#,##0.00"),"-","△")&amp;"】"))</f>
        <v>【49.59】</v>
      </c>
      <c r="DS6" s="36">
        <f>IF(DS7="",NA(),DS7)</f>
        <v>23.93</v>
      </c>
      <c r="DT6" s="36">
        <f t="shared" ref="DT6:EB6" si="13">IF(DT7="",NA(),DT7)</f>
        <v>22.13</v>
      </c>
      <c r="DU6" s="36">
        <f t="shared" si="13"/>
        <v>38.909999999999997</v>
      </c>
      <c r="DV6" s="36">
        <f t="shared" si="13"/>
        <v>41.1</v>
      </c>
      <c r="DW6" s="36">
        <f t="shared" si="13"/>
        <v>40.590000000000003</v>
      </c>
      <c r="DX6" s="36">
        <f t="shared" si="13"/>
        <v>11.16</v>
      </c>
      <c r="DY6" s="36">
        <f t="shared" si="13"/>
        <v>12.43</v>
      </c>
      <c r="DZ6" s="36">
        <f t="shared" si="13"/>
        <v>10.84</v>
      </c>
      <c r="EA6" s="36">
        <f t="shared" si="13"/>
        <v>15.33</v>
      </c>
      <c r="EB6" s="36">
        <f t="shared" si="13"/>
        <v>16.760000000000002</v>
      </c>
      <c r="EC6" s="35" t="str">
        <f>IF(EC7="","",IF(EC7="-","【-】","【"&amp;SUBSTITUTE(TEXT(EC7,"#,##0.00"),"-","△")&amp;"】"))</f>
        <v>【19.44】</v>
      </c>
      <c r="ED6" s="36">
        <f>IF(ED7="",NA(),ED7)</f>
        <v>0.99</v>
      </c>
      <c r="EE6" s="36">
        <f t="shared" ref="EE6:EM6" si="14">IF(EE7="",NA(),EE7)</f>
        <v>1.53</v>
      </c>
      <c r="EF6" s="36">
        <f t="shared" si="14"/>
        <v>1.22</v>
      </c>
      <c r="EG6" s="36">
        <f t="shared" si="14"/>
        <v>0.77</v>
      </c>
      <c r="EH6" s="36">
        <f t="shared" si="14"/>
        <v>0.9</v>
      </c>
      <c r="EI6" s="36">
        <f t="shared" si="14"/>
        <v>0.65</v>
      </c>
      <c r="EJ6" s="36">
        <f t="shared" si="14"/>
        <v>0.46</v>
      </c>
      <c r="EK6" s="36">
        <f t="shared" si="14"/>
        <v>0.39</v>
      </c>
      <c r="EL6" s="36">
        <f t="shared" si="14"/>
        <v>0.43</v>
      </c>
      <c r="EM6" s="36">
        <f t="shared" si="14"/>
        <v>0.42</v>
      </c>
      <c r="EN6" s="35" t="str">
        <f>IF(EN7="","",IF(EN7="-","【-】","【"&amp;SUBSTITUTE(TEXT(EN7,"#,##0.00"),"-","△")&amp;"】"))</f>
        <v>【0.68】</v>
      </c>
    </row>
    <row r="7" spans="1:144" s="37" customFormat="1" x14ac:dyDescent="0.15">
      <c r="A7" s="29"/>
      <c r="B7" s="38">
        <v>2019</v>
      </c>
      <c r="C7" s="38">
        <v>364894</v>
      </c>
      <c r="D7" s="38">
        <v>46</v>
      </c>
      <c r="E7" s="38">
        <v>1</v>
      </c>
      <c r="F7" s="38">
        <v>0</v>
      </c>
      <c r="G7" s="38">
        <v>1</v>
      </c>
      <c r="H7" s="38" t="s">
        <v>93</v>
      </c>
      <c r="I7" s="38" t="s">
        <v>94</v>
      </c>
      <c r="J7" s="38" t="s">
        <v>95</v>
      </c>
      <c r="K7" s="38" t="s">
        <v>96</v>
      </c>
      <c r="L7" s="38" t="s">
        <v>97</v>
      </c>
      <c r="M7" s="38" t="s">
        <v>98</v>
      </c>
      <c r="N7" s="39" t="s">
        <v>99</v>
      </c>
      <c r="O7" s="39">
        <v>49.82</v>
      </c>
      <c r="P7" s="39">
        <v>83.55</v>
      </c>
      <c r="Q7" s="39">
        <v>2930</v>
      </c>
      <c r="R7" s="39">
        <v>14285</v>
      </c>
      <c r="S7" s="39">
        <v>122.48</v>
      </c>
      <c r="T7" s="39">
        <v>116.63</v>
      </c>
      <c r="U7" s="39">
        <v>11847</v>
      </c>
      <c r="V7" s="39">
        <v>12.85</v>
      </c>
      <c r="W7" s="39">
        <v>921.95</v>
      </c>
      <c r="X7" s="39">
        <v>119.83</v>
      </c>
      <c r="Y7" s="39">
        <v>123.81</v>
      </c>
      <c r="Z7" s="39">
        <v>111.49</v>
      </c>
      <c r="AA7" s="39">
        <v>119.2</v>
      </c>
      <c r="AB7" s="39">
        <v>125.66</v>
      </c>
      <c r="AC7" s="39">
        <v>106.62</v>
      </c>
      <c r="AD7" s="39">
        <v>107.95</v>
      </c>
      <c r="AE7" s="39">
        <v>110.02</v>
      </c>
      <c r="AF7" s="39">
        <v>108.76</v>
      </c>
      <c r="AG7" s="39">
        <v>108.46</v>
      </c>
      <c r="AH7" s="39">
        <v>112.01</v>
      </c>
      <c r="AI7" s="39">
        <v>0</v>
      </c>
      <c r="AJ7" s="39">
        <v>0</v>
      </c>
      <c r="AK7" s="39">
        <v>0</v>
      </c>
      <c r="AL7" s="39">
        <v>0</v>
      </c>
      <c r="AM7" s="39">
        <v>0</v>
      </c>
      <c r="AN7" s="39">
        <v>12.59</v>
      </c>
      <c r="AO7" s="39">
        <v>12.44</v>
      </c>
      <c r="AP7" s="39">
        <v>7.31</v>
      </c>
      <c r="AQ7" s="39">
        <v>7.48</v>
      </c>
      <c r="AR7" s="39">
        <v>11.94</v>
      </c>
      <c r="AS7" s="39">
        <v>1.08</v>
      </c>
      <c r="AT7" s="39">
        <v>501.35</v>
      </c>
      <c r="AU7" s="39">
        <v>454.81</v>
      </c>
      <c r="AV7" s="39">
        <v>535.28</v>
      </c>
      <c r="AW7" s="39">
        <v>829.05</v>
      </c>
      <c r="AX7" s="39">
        <v>551.23</v>
      </c>
      <c r="AY7" s="39">
        <v>416.14</v>
      </c>
      <c r="AZ7" s="39">
        <v>371.89</v>
      </c>
      <c r="BA7" s="39">
        <v>355.27</v>
      </c>
      <c r="BB7" s="39">
        <v>359.7</v>
      </c>
      <c r="BC7" s="39">
        <v>362.93</v>
      </c>
      <c r="BD7" s="39">
        <v>264.97000000000003</v>
      </c>
      <c r="BE7" s="39">
        <v>663.67</v>
      </c>
      <c r="BF7" s="39">
        <v>706.75</v>
      </c>
      <c r="BG7" s="39">
        <v>610.5</v>
      </c>
      <c r="BH7" s="39">
        <v>575.29999999999995</v>
      </c>
      <c r="BI7" s="39">
        <v>556.98</v>
      </c>
      <c r="BJ7" s="39">
        <v>487.22</v>
      </c>
      <c r="BK7" s="39">
        <v>483.11</v>
      </c>
      <c r="BL7" s="39">
        <v>458.27</v>
      </c>
      <c r="BM7" s="39">
        <v>447.01</v>
      </c>
      <c r="BN7" s="39">
        <v>439.05</v>
      </c>
      <c r="BO7" s="39">
        <v>266.61</v>
      </c>
      <c r="BP7" s="39">
        <v>118.45</v>
      </c>
      <c r="BQ7" s="39">
        <v>120.87</v>
      </c>
      <c r="BR7" s="39">
        <v>106.84</v>
      </c>
      <c r="BS7" s="39">
        <v>117.09</v>
      </c>
      <c r="BT7" s="39">
        <v>125.48</v>
      </c>
      <c r="BU7" s="39">
        <v>92.76</v>
      </c>
      <c r="BV7" s="39">
        <v>93.28</v>
      </c>
      <c r="BW7" s="39">
        <v>96.77</v>
      </c>
      <c r="BX7" s="39">
        <v>95.81</v>
      </c>
      <c r="BY7" s="39">
        <v>95.26</v>
      </c>
      <c r="BZ7" s="39">
        <v>103.24</v>
      </c>
      <c r="CA7" s="39">
        <v>126.98</v>
      </c>
      <c r="CB7" s="39">
        <v>124.71</v>
      </c>
      <c r="CC7" s="39">
        <v>133.69</v>
      </c>
      <c r="CD7" s="39">
        <v>128.1</v>
      </c>
      <c r="CE7" s="39">
        <v>120.4</v>
      </c>
      <c r="CF7" s="39">
        <v>208.67</v>
      </c>
      <c r="CG7" s="39">
        <v>208.29</v>
      </c>
      <c r="CH7" s="39">
        <v>187.18</v>
      </c>
      <c r="CI7" s="39">
        <v>189.58</v>
      </c>
      <c r="CJ7" s="39">
        <v>192.82</v>
      </c>
      <c r="CK7" s="39">
        <v>168.38</v>
      </c>
      <c r="CL7" s="39">
        <v>69.989999999999995</v>
      </c>
      <c r="CM7" s="39">
        <v>70.11</v>
      </c>
      <c r="CN7" s="39">
        <v>67.45</v>
      </c>
      <c r="CO7" s="39">
        <v>68.319999999999993</v>
      </c>
      <c r="CP7" s="39">
        <v>67.38</v>
      </c>
      <c r="CQ7" s="39">
        <v>49.08</v>
      </c>
      <c r="CR7" s="39">
        <v>49.32</v>
      </c>
      <c r="CS7" s="39">
        <v>55.88</v>
      </c>
      <c r="CT7" s="39">
        <v>55.22</v>
      </c>
      <c r="CU7" s="39">
        <v>54.05</v>
      </c>
      <c r="CV7" s="39">
        <v>60</v>
      </c>
      <c r="CW7" s="39">
        <v>81.12</v>
      </c>
      <c r="CX7" s="39">
        <v>80.17</v>
      </c>
      <c r="CY7" s="39">
        <v>77.3</v>
      </c>
      <c r="CZ7" s="39">
        <v>74.91</v>
      </c>
      <c r="DA7" s="39">
        <v>75.11</v>
      </c>
      <c r="DB7" s="39">
        <v>79.3</v>
      </c>
      <c r="DC7" s="39">
        <v>79.34</v>
      </c>
      <c r="DD7" s="39">
        <v>80.989999999999995</v>
      </c>
      <c r="DE7" s="39">
        <v>80.930000000000007</v>
      </c>
      <c r="DF7" s="39">
        <v>80.510000000000005</v>
      </c>
      <c r="DG7" s="39">
        <v>89.8</v>
      </c>
      <c r="DH7" s="39">
        <v>52.75</v>
      </c>
      <c r="DI7" s="39">
        <v>52</v>
      </c>
      <c r="DJ7" s="39">
        <v>49.71</v>
      </c>
      <c r="DK7" s="39">
        <v>50.86</v>
      </c>
      <c r="DL7" s="39">
        <v>51.97</v>
      </c>
      <c r="DM7" s="39">
        <v>47.44</v>
      </c>
      <c r="DN7" s="39">
        <v>48.3</v>
      </c>
      <c r="DO7" s="39">
        <v>46.61</v>
      </c>
      <c r="DP7" s="39">
        <v>47.97</v>
      </c>
      <c r="DQ7" s="39">
        <v>49.12</v>
      </c>
      <c r="DR7" s="39">
        <v>49.59</v>
      </c>
      <c r="DS7" s="39">
        <v>23.93</v>
      </c>
      <c r="DT7" s="39">
        <v>22.13</v>
      </c>
      <c r="DU7" s="39">
        <v>38.909999999999997</v>
      </c>
      <c r="DV7" s="39">
        <v>41.1</v>
      </c>
      <c r="DW7" s="39">
        <v>40.590000000000003</v>
      </c>
      <c r="DX7" s="39">
        <v>11.16</v>
      </c>
      <c r="DY7" s="39">
        <v>12.43</v>
      </c>
      <c r="DZ7" s="39">
        <v>10.84</v>
      </c>
      <c r="EA7" s="39">
        <v>15.33</v>
      </c>
      <c r="EB7" s="39">
        <v>16.760000000000002</v>
      </c>
      <c r="EC7" s="39">
        <v>19.440000000000001</v>
      </c>
      <c r="ED7" s="39">
        <v>0.99</v>
      </c>
      <c r="EE7" s="39">
        <v>1.53</v>
      </c>
      <c r="EF7" s="39">
        <v>1.22</v>
      </c>
      <c r="EG7" s="39">
        <v>0.77</v>
      </c>
      <c r="EH7" s="39">
        <v>0.9</v>
      </c>
      <c r="EI7" s="39">
        <v>0.65</v>
      </c>
      <c r="EJ7" s="39">
        <v>0.46</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2020-12-04T02:14:14Z</dcterms:created>
  <dcterms:modified xsi:type="dcterms:W3CDTF">2021-01-28T07:43:02Z</dcterms:modified>
  <cp:category/>
</cp:coreProperties>
</file>