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0223\Desktop\経営比較分析表等(つるぎ町)\"/>
    </mc:Choice>
  </mc:AlternateContent>
  <workbookProtection workbookAlgorithmName="SHA-512" workbookHashValue="SuiuLkonk48U7o9vhzLJ3s/qwPU/qU4GKsO69A3Y7zg2jb0l91d6yw4OujILcReOaU+cIYq7TmhGf6J60eT+Fg==" workbookSaltValue="YIeNzeQdVy3mZM3xQJShCw==" workbookSpinCount="100000" lockStructure="1"/>
  <bookViews>
    <workbookView xWindow="0" yWindow="0" windowWidth="28800" windowHeight="1191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<sst xmlns="http://schemas.openxmlformats.org/spreadsheetml/2006/main" count="228" uniqueCount="114">
  <si>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</si>
  <si>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</si>
  <si>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</si>
  <si>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</si>
  <si>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</si>
  <si>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</si>
  <si>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</si>
  <si>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</si>
  <si>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</si>
  <si>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</si>
  <si>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</si>
  <si>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</si>
  <si>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</si>
  <si>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</si>
  <si>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</si>
  <si>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</si>
  <si>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</si>
  <si>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</si>
  <si>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</si>
  <si>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</si>
  <si>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</si>
  <si>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</si>
  <si>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</si>
  <si>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</si>
  <si>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</si>
  <si>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</si>
  <si>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</si>
  <si>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</si>
  <si>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</si>
  <si>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</si>
  <si>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</si>
  <si>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</si>
  <si>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</si>
  <si>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</si>
  <si>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</si>
  <si>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</si>
  <si>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</si>
  <si>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</si>
  <si>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</si>
  <si>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</si>
  <si>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</si>
  <si>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</si>
  <si>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</si>
  <si>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</si>
  <si>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</si>
  <si>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</si>
  <si>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</si>
  <si>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</si>
  <si>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</si>
  <si>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</si>
  <si>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</si>
  <si>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</si>
  <si>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</si>
  <si>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</si>
  <si>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</si>
  <si>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</si>
  <si>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</si>
  <si>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</si>
  <si>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</si>
  <si>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</si>
  <si>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</si>
  <si>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</si>
  <si>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</si>
  <si>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</si>
  <si>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</si>
  <si>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</si>
  <si>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</si>
  <si>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</si>
  <si>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</si>
  <si>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</si>
  <si>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</si>
  <si>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</si>
  <si>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</si>
  <si>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</si>
  <si>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</si>
  <si>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</si>
  <si>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</si>
  <si>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</si>
  <si>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</si>
  <si>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</si>
  <si>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</si>
  <si>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</si>
  <si>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</si>
  <si>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</si>
  <si>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</si>
  <si>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</si>
  <si>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</si>
  <si>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</si>
  <si>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</si>
  <si>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</si>
  <si>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</si>
  <si>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</si>
  <si>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</si>
  <si>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つるぎ町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</si>
  <si>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</si>
  <si>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</si>
  <si>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</si>
  <si>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</si>
  <si>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</si>
  <si>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</si>
  <si>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</si>
  <si>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</si>
  <si>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</si>
  <si>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</si>
  <si>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</si>
  <si>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</si>
  <si>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</si>
  <si>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</si>
  <si>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</si>
  <si>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</si>
  <si>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</si>
  <si>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31年4月の料金改定や費用削減等経営改善取組みの結果、経常収支比率が100％を上回り健全性を示す数値となった。料金回収率についても給水原価に見合わない供給単価である状況が続いていたが理想的な数値に転化した。施設利用率は3割を割り込み類似団体と比較しても劣位である。ダウンサイジングやスペックダウンについては困難を極めるが費用対効果を踏まえ施設更新等のタイミングで検討する必要がある。</t>
    <rPh sb="1" eb="3">
      <t>ヘイセイ</t>
    </rPh>
    <rPh sb="5" eb="6">
      <t>ネン</t>
    </rPh>
    <rPh sb="7" eb="8">
      <t>ツキ</t>
    </rPh>
    <rPh sb="9" eb="11">
      <t>リョウキン</t>
    </rPh>
    <rPh sb="11" eb="13">
      <t>カイテイ</t>
    </rPh>
    <rPh sb="14" eb="16">
      <t>ヒヨウ</t>
    </rPh>
    <rPh sb="16" eb="18">
      <t>サクゲン</t>
    </rPh>
    <rPh sb="18" eb="19">
      <t>トウ</t>
    </rPh>
    <rPh sb="19" eb="21">
      <t>ケイエイ</t>
    </rPh>
    <rPh sb="21" eb="23">
      <t>カイゼン</t>
    </rPh>
    <rPh sb="23" eb="24">
      <t>ト</t>
    </rPh>
    <rPh sb="24" eb="25">
      <t>ク</t>
    </rPh>
    <rPh sb="27" eb="29">
      <t>ケッカ</t>
    </rPh>
    <rPh sb="30" eb="32">
      <t>ケイジョウ</t>
    </rPh>
    <rPh sb="32" eb="34">
      <t>シュウシ</t>
    </rPh>
    <rPh sb="34" eb="36">
      <t>ヒリツ</t>
    </rPh>
    <rPh sb="42" eb="44">
      <t>ウワマワ</t>
    </rPh>
    <rPh sb="45" eb="48">
      <t>ケンゼンセイ</t>
    </rPh>
    <rPh sb="49" eb="50">
      <t>シメ</t>
    </rPh>
    <rPh sb="51" eb="53">
      <t>スウチ</t>
    </rPh>
    <rPh sb="58" eb="60">
      <t>リョウキン</t>
    </rPh>
    <rPh sb="60" eb="62">
      <t>カイシュウ</t>
    </rPh>
    <rPh sb="62" eb="63">
      <t>リツ</t>
    </rPh>
    <rPh sb="68" eb="70">
      <t>キュウスイ</t>
    </rPh>
    <rPh sb="70" eb="72">
      <t>ゲンカ</t>
    </rPh>
    <rPh sb="73" eb="75">
      <t>ミア</t>
    </rPh>
    <rPh sb="78" eb="80">
      <t>キョウキュウ</t>
    </rPh>
    <rPh sb="80" eb="82">
      <t>タンカ</t>
    </rPh>
    <rPh sb="85" eb="87">
      <t>ジョウキョウ</t>
    </rPh>
    <rPh sb="88" eb="89">
      <t>ツヅ</t>
    </rPh>
    <rPh sb="94" eb="97">
      <t>リソウテキ</t>
    </rPh>
    <rPh sb="98" eb="100">
      <t>スウチ</t>
    </rPh>
    <rPh sb="101" eb="103">
      <t>テンカ</t>
    </rPh>
    <rPh sb="106" eb="108">
      <t>シセツ</t>
    </rPh>
    <rPh sb="108" eb="110">
      <t>リヨウ</t>
    </rPh>
    <rPh sb="110" eb="111">
      <t>リツ</t>
    </rPh>
    <rPh sb="113" eb="114">
      <t>ワリ</t>
    </rPh>
    <rPh sb="115" eb="116">
      <t>ワ</t>
    </rPh>
    <rPh sb="117" eb="118">
      <t>コ</t>
    </rPh>
    <rPh sb="119" eb="121">
      <t>ルイジ</t>
    </rPh>
    <rPh sb="121" eb="123">
      <t>ダンタイ</t>
    </rPh>
    <rPh sb="124" eb="126">
      <t>ヒカク</t>
    </rPh>
    <rPh sb="129" eb="131">
      <t>レツイ</t>
    </rPh>
    <rPh sb="156" eb="158">
      <t>コンナン</t>
    </rPh>
    <rPh sb="159" eb="160">
      <t>キワ</t>
    </rPh>
    <rPh sb="163" eb="168">
      <t>ヒヨウタイコウカ</t>
    </rPh>
    <rPh sb="169" eb="170">
      <t>フ</t>
    </rPh>
    <rPh sb="184" eb="186">
      <t>ケントウ</t>
    </rPh>
    <rPh sb="188" eb="190">
      <t>ヒツヨウ</t>
    </rPh>
    <phoneticPr fontId="4"/>
  </si>
  <si>
    <t>　有形固定資産減価償却率、管路経年化率及び管路更新率全てにおいて類似団体より劣位であり、老朽化が進行している。今後もさらに更新需要が高くなるため、平準化を念頭に効果的・効率的な投資を行う必要がある。</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19" eb="20">
      <t>オヨ</t>
    </rPh>
    <rPh sb="21" eb="23">
      <t>カンロ</t>
    </rPh>
    <rPh sb="23" eb="25">
      <t>コウシン</t>
    </rPh>
    <rPh sb="25" eb="26">
      <t>リツ</t>
    </rPh>
    <rPh sb="26" eb="27">
      <t>スベ</t>
    </rPh>
    <rPh sb="32" eb="34">
      <t>ルイジ</t>
    </rPh>
    <rPh sb="34" eb="36">
      <t>ダンタイ</t>
    </rPh>
    <rPh sb="38" eb="40">
      <t>レツイ</t>
    </rPh>
    <rPh sb="44" eb="47">
      <t>ロウキュウカ</t>
    </rPh>
    <rPh sb="48" eb="50">
      <t>シンコウ</t>
    </rPh>
    <rPh sb="55" eb="57">
      <t>コンゴ</t>
    </rPh>
    <rPh sb="61" eb="63">
      <t>コウシン</t>
    </rPh>
    <rPh sb="63" eb="65">
      <t>ジュヨウ</t>
    </rPh>
    <rPh sb="66" eb="67">
      <t>タカ</t>
    </rPh>
    <rPh sb="73" eb="76">
      <t>ヘイジュンカ</t>
    </rPh>
    <rPh sb="77" eb="79">
      <t>ネントウ</t>
    </rPh>
    <rPh sb="80" eb="83">
      <t>コウカテキ</t>
    </rPh>
    <rPh sb="84" eb="87">
      <t>コウリツテキ</t>
    </rPh>
    <rPh sb="88" eb="90">
      <t>トウシ</t>
    </rPh>
    <rPh sb="91" eb="92">
      <t>オコナ</t>
    </rPh>
    <rPh sb="93" eb="95">
      <t>ヒツヨウ</t>
    </rPh>
    <phoneticPr fontId="4"/>
  </si>
  <si>
    <t>　料金改定や費用削減等経営改善取組みの結果、前年度までの経営に関する各指標が健全な数値に転化した。管路の老朽化が顕著であるため更新需要の把握、計画的な更新事業の実施が急務である。一定の内部留保を確保し、事業面及び管理運営面のバランスに留意しながら適正な規模での検討を行う。</t>
    <rPh sb="19" eb="21">
      <t>ケッカ</t>
    </rPh>
    <rPh sb="22" eb="25">
      <t>ゼンネンド</t>
    </rPh>
    <rPh sb="28" eb="30">
      <t>ケイエイ</t>
    </rPh>
    <rPh sb="31" eb="32">
      <t>カン</t>
    </rPh>
    <rPh sb="34" eb="37">
      <t>カクシヒョウ</t>
    </rPh>
    <rPh sb="38" eb="40">
      <t>ケンゼン</t>
    </rPh>
    <rPh sb="41" eb="43">
      <t>スウチ</t>
    </rPh>
    <rPh sb="44" eb="46">
      <t>テンカ</t>
    </rPh>
    <rPh sb="49" eb="51">
      <t>カンロ</t>
    </rPh>
    <rPh sb="56" eb="58">
      <t>ケンチョ</t>
    </rPh>
    <rPh sb="83" eb="85">
      <t>キュウム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</si>
</sst>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formatCode="#,##0.00;&quot;△&quot;#,##0.00;&quot;-&quot;">
                  <c:v>0.09</c:v>
                </c:pt>
                <c:pt idx="4" formatCode="#,##0.00;&quot;△&quot;#,##0.00;&quot;-&quot;">
                  <c:v>0.21</c:v>
                </c:pt>
              </c:numCache>
            </c:numRef>
          </c:val>
          <c:extLst xmlns:c16r2="http://schemas.microsoft.com/office/drawing/2015/06/chart">
            <c:ext xmlns:c16="http://schemas.microsoft.com/office/drawing/2014/chart" uri="{C3380CC4-5D6E-409C-BE32-E72D297353CC}">
              <c16:uniqueId val="{00000000-B711-425D-87E3-18211B4BC126}"/>
            </c:ext>
          </c:extLst>
        </c:ser>
        <c:dLbls>
          <c:showLegendKey val="0"/>
          <c:showVal val="0"/>
          <c:showCatName val="0"/>
          <c:showSerName val="0"/>
          <c:showPercent val="0"/>
          <c:showBubbleSize val="0"/>
        </c:dLbls>
        <c:gapWidth val="150"/>
        <c:axId val="348929768"/>
        <c:axId val="34893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xmlns:c16r2="http://schemas.microsoft.com/office/drawing/2015/06/chart">
            <c:ext xmlns:c16="http://schemas.microsoft.com/office/drawing/2014/chart" uri="{C3380CC4-5D6E-409C-BE32-E72D297353CC}">
              <c16:uniqueId val="{00000001-B711-425D-87E3-18211B4BC126}"/>
            </c:ext>
          </c:extLst>
        </c:ser>
        <c:dLbls>
          <c:showLegendKey val="0"/>
          <c:showVal val="0"/>
          <c:showCatName val="0"/>
          <c:showSerName val="0"/>
          <c:showPercent val="0"/>
          <c:showBubbleSize val="0"/>
        </c:dLbls>
        <c:marker val="1"/>
        <c:smooth val="0"/>
        <c:axId val="348929768"/>
        <c:axId val="348930160"/>
      </c:lineChart>
      <c:dateAx>
        <c:axId val="348929768"/>
        <c:scaling>
          <c:orientation val="minMax"/>
        </c:scaling>
        <c:delete val="1"/>
        <c:axPos val="b"/>
        <c:numFmt formatCode="&quot;H&quot;yy" sourceLinked="1"/>
        <c:majorTickMark val="none"/>
        <c:minorTickMark val="none"/>
        <c:tickLblPos val="none"/>
        <c:crossAx val="348930160"/>
        <c:crosses val="autoZero"/>
        <c:auto val="1"/>
        <c:lblOffset val="100"/>
        <c:baseTimeUnit val="years"/>
      </c:dateAx>
      <c:valAx>
        <c:axId val="34893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92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32.46</c:v>
                </c:pt>
                <c:pt idx="1">
                  <c:v>32.369999999999997</c:v>
                </c:pt>
                <c:pt idx="2">
                  <c:v>31.34</c:v>
                </c:pt>
                <c:pt idx="3">
                  <c:v>30.5</c:v>
                </c:pt>
                <c:pt idx="4">
                  <c:v>29</c:v>
                </c:pt>
              </c:numCache>
            </c:numRef>
          </c:val>
          <c:extLst xmlns:c16r2="http://schemas.microsoft.com/office/drawing/2015/06/chart">
            <c:ext xmlns:c16="http://schemas.microsoft.com/office/drawing/2014/chart" uri="{C3380CC4-5D6E-409C-BE32-E72D297353CC}">
              <c16:uniqueId val="{00000000-3B63-466B-A296-4C5F159E8483}"/>
            </c:ext>
          </c:extLst>
        </c:ser>
        <c:dLbls>
          <c:showLegendKey val="0"/>
          <c:showVal val="0"/>
          <c:showCatName val="0"/>
          <c:showSerName val="0"/>
          <c:showPercent val="0"/>
          <c:showBubbleSize val="0"/>
        </c:dLbls>
        <c:gapWidth val="150"/>
        <c:axId val="350288824"/>
        <c:axId val="350282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xmlns:c16r2="http://schemas.microsoft.com/office/drawing/2015/06/chart">
            <c:ext xmlns:c16="http://schemas.microsoft.com/office/drawing/2014/chart" uri="{C3380CC4-5D6E-409C-BE32-E72D297353CC}">
              <c16:uniqueId val="{00000001-3B63-466B-A296-4C5F159E8483}"/>
            </c:ext>
          </c:extLst>
        </c:ser>
        <c:dLbls>
          <c:showLegendKey val="0"/>
          <c:showVal val="0"/>
          <c:showCatName val="0"/>
          <c:showSerName val="0"/>
          <c:showPercent val="0"/>
          <c:showBubbleSize val="0"/>
        </c:dLbls>
        <c:marker val="1"/>
        <c:smooth val="0"/>
        <c:axId val="350288824"/>
        <c:axId val="350282552"/>
      </c:lineChart>
      <c:dateAx>
        <c:axId val="350288824"/>
        <c:scaling>
          <c:orientation val="minMax"/>
        </c:scaling>
        <c:delete val="1"/>
        <c:axPos val="b"/>
        <c:numFmt formatCode="&quot;H&quot;yy" sourceLinked="1"/>
        <c:majorTickMark val="none"/>
        <c:minorTickMark val="none"/>
        <c:tickLblPos val="none"/>
        <c:crossAx val="350282552"/>
        <c:crosses val="autoZero"/>
        <c:auto val="1"/>
        <c:lblOffset val="100"/>
        <c:baseTimeUnit val="years"/>
      </c:dateAx>
      <c:valAx>
        <c:axId val="35028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28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90.36</c:v>
                </c:pt>
                <c:pt idx="1">
                  <c:v>90.36</c:v>
                </c:pt>
                <c:pt idx="2">
                  <c:v>90.2</c:v>
                </c:pt>
                <c:pt idx="3">
                  <c:v>90.19</c:v>
                </c:pt>
                <c:pt idx="4">
                  <c:v>90.2</c:v>
                </c:pt>
              </c:numCache>
            </c:numRef>
          </c:val>
          <c:extLst xmlns:c16r2="http://schemas.microsoft.com/office/drawing/2015/06/chart">
            <c:ext xmlns:c16="http://schemas.microsoft.com/office/drawing/2014/chart" uri="{C3380CC4-5D6E-409C-BE32-E72D297353CC}">
              <c16:uniqueId val="{00000000-A21A-48CC-B8AB-DD8805F9CD3F}"/>
            </c:ext>
          </c:extLst>
        </c:ser>
        <c:dLbls>
          <c:showLegendKey val="0"/>
          <c:showVal val="0"/>
          <c:showCatName val="0"/>
          <c:showSerName val="0"/>
          <c:showPercent val="0"/>
          <c:showBubbleSize val="0"/>
        </c:dLbls>
        <c:gapWidth val="150"/>
        <c:axId val="350285296"/>
        <c:axId val="3502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xmlns:c16r2="http://schemas.microsoft.com/office/drawing/2015/06/chart">
            <c:ext xmlns:c16="http://schemas.microsoft.com/office/drawing/2014/chart" uri="{C3380CC4-5D6E-409C-BE32-E72D297353CC}">
              <c16:uniqueId val="{00000001-A21A-48CC-B8AB-DD8805F9CD3F}"/>
            </c:ext>
          </c:extLst>
        </c:ser>
        <c:dLbls>
          <c:showLegendKey val="0"/>
          <c:showVal val="0"/>
          <c:showCatName val="0"/>
          <c:showSerName val="0"/>
          <c:showPercent val="0"/>
          <c:showBubbleSize val="0"/>
        </c:dLbls>
        <c:marker val="1"/>
        <c:smooth val="0"/>
        <c:axId val="350285296"/>
        <c:axId val="350281376"/>
      </c:lineChart>
      <c:dateAx>
        <c:axId val="350285296"/>
        <c:scaling>
          <c:orientation val="minMax"/>
        </c:scaling>
        <c:delete val="1"/>
        <c:axPos val="b"/>
        <c:numFmt formatCode="&quot;H&quot;yy" sourceLinked="1"/>
        <c:majorTickMark val="none"/>
        <c:minorTickMark val="none"/>
        <c:tickLblPos val="none"/>
        <c:crossAx val="350281376"/>
        <c:crosses val="autoZero"/>
        <c:auto val="1"/>
        <c:lblOffset val="100"/>
        <c:baseTimeUnit val="years"/>
      </c:dateAx>
      <c:valAx>
        <c:axId val="35028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28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89.66</c:v>
                </c:pt>
                <c:pt idx="1">
                  <c:v>94.48</c:v>
                </c:pt>
                <c:pt idx="2">
                  <c:v>100.9</c:v>
                </c:pt>
                <c:pt idx="3">
                  <c:v>96.22</c:v>
                </c:pt>
                <c:pt idx="4">
                  <c:v>113.32</c:v>
                </c:pt>
              </c:numCache>
            </c:numRef>
          </c:val>
          <c:extLst xmlns:c16r2="http://schemas.microsoft.com/office/drawing/2015/06/chart">
            <c:ext xmlns:c16="http://schemas.microsoft.com/office/drawing/2014/chart" uri="{C3380CC4-5D6E-409C-BE32-E72D297353CC}">
              <c16:uniqueId val="{00000000-6C65-4846-B851-C6FDB56CE3F4}"/>
            </c:ext>
          </c:extLst>
        </c:ser>
        <c:dLbls>
          <c:showLegendKey val="0"/>
          <c:showVal val="0"/>
          <c:showCatName val="0"/>
          <c:showSerName val="0"/>
          <c:showPercent val="0"/>
          <c:showBubbleSize val="0"/>
        </c:dLbls>
        <c:gapWidth val="150"/>
        <c:axId val="348930944"/>
        <c:axId val="34892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xmlns:c16r2="http://schemas.microsoft.com/office/drawing/2015/06/chart">
            <c:ext xmlns:c16="http://schemas.microsoft.com/office/drawing/2014/chart" uri="{C3380CC4-5D6E-409C-BE32-E72D297353CC}">
              <c16:uniqueId val="{00000001-6C65-4846-B851-C6FDB56CE3F4}"/>
            </c:ext>
          </c:extLst>
        </c:ser>
        <c:dLbls>
          <c:showLegendKey val="0"/>
          <c:showVal val="0"/>
          <c:showCatName val="0"/>
          <c:showSerName val="0"/>
          <c:showPercent val="0"/>
          <c:showBubbleSize val="0"/>
        </c:dLbls>
        <c:marker val="1"/>
        <c:smooth val="0"/>
        <c:axId val="348930944"/>
        <c:axId val="348927808"/>
      </c:lineChart>
      <c:dateAx>
        <c:axId val="348930944"/>
        <c:scaling>
          <c:orientation val="minMax"/>
        </c:scaling>
        <c:delete val="1"/>
        <c:axPos val="b"/>
        <c:numFmt formatCode="&quot;H&quot;yy" sourceLinked="1"/>
        <c:majorTickMark val="none"/>
        <c:minorTickMark val="none"/>
        <c:tickLblPos val="none"/>
        <c:crossAx val="348927808"/>
        <c:crosses val="autoZero"/>
        <c:auto val="1"/>
        <c:lblOffset val="100"/>
        <c:baseTimeUnit val="years"/>
      </c:dateAx>
      <c:valAx>
        <c:axId val="348927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893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48.66</c:v>
                </c:pt>
                <c:pt idx="1">
                  <c:v>50.03</c:v>
                </c:pt>
                <c:pt idx="2">
                  <c:v>59.88</c:v>
                </c:pt>
                <c:pt idx="3">
                  <c:v>61.79</c:v>
                </c:pt>
                <c:pt idx="4">
                  <c:v>62.93</c:v>
                </c:pt>
              </c:numCache>
            </c:numRef>
          </c:val>
          <c:extLst xmlns:c16r2="http://schemas.microsoft.com/office/drawing/2015/06/chart">
            <c:ext xmlns:c16="http://schemas.microsoft.com/office/drawing/2014/chart" uri="{C3380CC4-5D6E-409C-BE32-E72D297353CC}">
              <c16:uniqueId val="{00000000-2364-4DEA-8651-68ABD7D03847}"/>
            </c:ext>
          </c:extLst>
        </c:ser>
        <c:dLbls>
          <c:showLegendKey val="0"/>
          <c:showVal val="0"/>
          <c:showCatName val="0"/>
          <c:showSerName val="0"/>
          <c:showPercent val="0"/>
          <c:showBubbleSize val="0"/>
        </c:dLbls>
        <c:gapWidth val="150"/>
        <c:axId val="349896424"/>
        <c:axId val="34989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xmlns:c16r2="http://schemas.microsoft.com/office/drawing/2015/06/chart">
            <c:ext xmlns:c16="http://schemas.microsoft.com/office/drawing/2014/chart" uri="{C3380CC4-5D6E-409C-BE32-E72D297353CC}">
              <c16:uniqueId val="{00000001-2364-4DEA-8651-68ABD7D03847}"/>
            </c:ext>
          </c:extLst>
        </c:ser>
        <c:dLbls>
          <c:showLegendKey val="0"/>
          <c:showVal val="0"/>
          <c:showCatName val="0"/>
          <c:showSerName val="0"/>
          <c:showPercent val="0"/>
          <c:showBubbleSize val="0"/>
        </c:dLbls>
        <c:marker val="1"/>
        <c:smooth val="0"/>
        <c:axId val="349896424"/>
        <c:axId val="349891328"/>
      </c:lineChart>
      <c:dateAx>
        <c:axId val="349896424"/>
        <c:scaling>
          <c:orientation val="minMax"/>
        </c:scaling>
        <c:delete val="1"/>
        <c:axPos val="b"/>
        <c:numFmt formatCode="&quot;H&quot;yy" sourceLinked="1"/>
        <c:majorTickMark val="none"/>
        <c:minorTickMark val="none"/>
        <c:tickLblPos val="none"/>
        <c:crossAx val="349891328"/>
        <c:crosses val="autoZero"/>
        <c:auto val="1"/>
        <c:lblOffset val="100"/>
        <c:baseTimeUnit val="years"/>
      </c:dateAx>
      <c:valAx>
        <c:axId val="34989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89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formatCode="#,##0.00;&quot;△&quot;#,##0.00;&quot;-&quot;">
                  <c:v>29.23</c:v>
                </c:pt>
                <c:pt idx="4" formatCode="#,##0.00;&quot;△&quot;#,##0.00;&quot;-&quot;">
                  <c:v>42.8</c:v>
                </c:pt>
              </c:numCache>
            </c:numRef>
          </c:val>
          <c:extLst xmlns:c16r2="http://schemas.microsoft.com/office/drawing/2015/06/chart">
            <c:ext xmlns:c16="http://schemas.microsoft.com/office/drawing/2014/chart" uri="{C3380CC4-5D6E-409C-BE32-E72D297353CC}">
              <c16:uniqueId val="{00000000-508A-484F-AC83-BE6EC11D63C8}"/>
            </c:ext>
          </c:extLst>
        </c:ser>
        <c:dLbls>
          <c:showLegendKey val="0"/>
          <c:showVal val="0"/>
          <c:showCatName val="0"/>
          <c:showSerName val="0"/>
          <c:showPercent val="0"/>
          <c:showBubbleSize val="0"/>
        </c:dLbls>
        <c:gapWidth val="150"/>
        <c:axId val="349894856"/>
        <c:axId val="34989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xmlns:c16r2="http://schemas.microsoft.com/office/drawing/2015/06/chart">
            <c:ext xmlns:c16="http://schemas.microsoft.com/office/drawing/2014/chart" uri="{C3380CC4-5D6E-409C-BE32-E72D297353CC}">
              <c16:uniqueId val="{00000001-508A-484F-AC83-BE6EC11D63C8}"/>
            </c:ext>
          </c:extLst>
        </c:ser>
        <c:dLbls>
          <c:showLegendKey val="0"/>
          <c:showVal val="0"/>
          <c:showCatName val="0"/>
          <c:showSerName val="0"/>
          <c:showPercent val="0"/>
          <c:showBubbleSize val="0"/>
        </c:dLbls>
        <c:marker val="1"/>
        <c:smooth val="0"/>
        <c:axId val="349894856"/>
        <c:axId val="349895640"/>
      </c:lineChart>
      <c:dateAx>
        <c:axId val="349894856"/>
        <c:scaling>
          <c:orientation val="minMax"/>
        </c:scaling>
        <c:delete val="1"/>
        <c:axPos val="b"/>
        <c:numFmt formatCode="&quot;H&quot;yy" sourceLinked="1"/>
        <c:majorTickMark val="none"/>
        <c:minorTickMark val="none"/>
        <c:tickLblPos val="none"/>
        <c:crossAx val="349895640"/>
        <c:crosses val="autoZero"/>
        <c:auto val="1"/>
        <c:lblOffset val="100"/>
        <c:baseTimeUnit val="years"/>
      </c:dateAx>
      <c:valAx>
        <c:axId val="34989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89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98D-4EAB-8FD5-556EFB203543}"/>
            </c:ext>
          </c:extLst>
        </c:ser>
        <c:dLbls>
          <c:showLegendKey val="0"/>
          <c:showVal val="0"/>
          <c:showCatName val="0"/>
          <c:showSerName val="0"/>
          <c:showPercent val="0"/>
          <c:showBubbleSize val="0"/>
        </c:dLbls>
        <c:gapWidth val="150"/>
        <c:axId val="349896032"/>
        <c:axId val="34989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xmlns:c16r2="http://schemas.microsoft.com/office/drawing/2015/06/chart">
            <c:ext xmlns:c16="http://schemas.microsoft.com/office/drawing/2014/chart" uri="{C3380CC4-5D6E-409C-BE32-E72D297353CC}">
              <c16:uniqueId val="{00000001-C98D-4EAB-8FD5-556EFB203543}"/>
            </c:ext>
          </c:extLst>
        </c:ser>
        <c:dLbls>
          <c:showLegendKey val="0"/>
          <c:showVal val="0"/>
          <c:showCatName val="0"/>
          <c:showSerName val="0"/>
          <c:showPercent val="0"/>
          <c:showBubbleSize val="0"/>
        </c:dLbls>
        <c:marker val="1"/>
        <c:smooth val="0"/>
        <c:axId val="349896032"/>
        <c:axId val="349893288"/>
      </c:lineChart>
      <c:dateAx>
        <c:axId val="349896032"/>
        <c:scaling>
          <c:orientation val="minMax"/>
        </c:scaling>
        <c:delete val="1"/>
        <c:axPos val="b"/>
        <c:numFmt formatCode="&quot;H&quot;yy" sourceLinked="1"/>
        <c:majorTickMark val="none"/>
        <c:minorTickMark val="none"/>
        <c:tickLblPos val="none"/>
        <c:crossAx val="349893288"/>
        <c:crosses val="autoZero"/>
        <c:auto val="1"/>
        <c:lblOffset val="100"/>
        <c:baseTimeUnit val="years"/>
      </c:dateAx>
      <c:valAx>
        <c:axId val="349893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989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179.04</c:v>
                </c:pt>
                <c:pt idx="1">
                  <c:v>327.63</c:v>
                </c:pt>
                <c:pt idx="2">
                  <c:v>285.55</c:v>
                </c:pt>
                <c:pt idx="3">
                  <c:v>288.07</c:v>
                </c:pt>
                <c:pt idx="4">
                  <c:v>276.14</c:v>
                </c:pt>
              </c:numCache>
            </c:numRef>
          </c:val>
          <c:extLst xmlns:c16r2="http://schemas.microsoft.com/office/drawing/2015/06/chart">
            <c:ext xmlns:c16="http://schemas.microsoft.com/office/drawing/2014/chart" uri="{C3380CC4-5D6E-409C-BE32-E72D297353CC}">
              <c16:uniqueId val="{00000000-9D0B-4D9F-B599-AD874711E34E}"/>
            </c:ext>
          </c:extLst>
        </c:ser>
        <c:dLbls>
          <c:showLegendKey val="0"/>
          <c:showVal val="0"/>
          <c:showCatName val="0"/>
          <c:showSerName val="0"/>
          <c:showPercent val="0"/>
          <c:showBubbleSize val="0"/>
        </c:dLbls>
        <c:gapWidth val="150"/>
        <c:axId val="349892112"/>
        <c:axId val="34989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xmlns:c16r2="http://schemas.microsoft.com/office/drawing/2015/06/chart">
            <c:ext xmlns:c16="http://schemas.microsoft.com/office/drawing/2014/chart" uri="{C3380CC4-5D6E-409C-BE32-E72D297353CC}">
              <c16:uniqueId val="{00000001-9D0B-4D9F-B599-AD874711E34E}"/>
            </c:ext>
          </c:extLst>
        </c:ser>
        <c:dLbls>
          <c:showLegendKey val="0"/>
          <c:showVal val="0"/>
          <c:showCatName val="0"/>
          <c:showSerName val="0"/>
          <c:showPercent val="0"/>
          <c:showBubbleSize val="0"/>
        </c:dLbls>
        <c:marker val="1"/>
        <c:smooth val="0"/>
        <c:axId val="349892112"/>
        <c:axId val="349896816"/>
      </c:lineChart>
      <c:dateAx>
        <c:axId val="349892112"/>
        <c:scaling>
          <c:orientation val="minMax"/>
        </c:scaling>
        <c:delete val="1"/>
        <c:axPos val="b"/>
        <c:numFmt formatCode="&quot;H&quot;yy" sourceLinked="1"/>
        <c:majorTickMark val="none"/>
        <c:minorTickMark val="none"/>
        <c:tickLblPos val="none"/>
        <c:crossAx val="349896816"/>
        <c:crosses val="autoZero"/>
        <c:auto val="1"/>
        <c:lblOffset val="100"/>
        <c:baseTimeUnit val="years"/>
      </c:dateAx>
      <c:valAx>
        <c:axId val="349896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989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202.99</c:v>
                </c:pt>
                <c:pt idx="1">
                  <c:v>200.18</c:v>
                </c:pt>
                <c:pt idx="2">
                  <c:v>204.18</c:v>
                </c:pt>
                <c:pt idx="3">
                  <c:v>188.19</c:v>
                </c:pt>
                <c:pt idx="4">
                  <c:v>155.97999999999999</c:v>
                </c:pt>
              </c:numCache>
            </c:numRef>
          </c:val>
          <c:extLst xmlns:c16r2="http://schemas.microsoft.com/office/drawing/2015/06/chart">
            <c:ext xmlns:c16="http://schemas.microsoft.com/office/drawing/2014/chart" uri="{C3380CC4-5D6E-409C-BE32-E72D297353CC}">
              <c16:uniqueId val="{00000000-83DE-4745-83A8-049E6F9F2A6A}"/>
            </c:ext>
          </c:extLst>
        </c:ser>
        <c:dLbls>
          <c:showLegendKey val="0"/>
          <c:showVal val="0"/>
          <c:showCatName val="0"/>
          <c:showSerName val="0"/>
          <c:showPercent val="0"/>
          <c:showBubbleSize val="0"/>
        </c:dLbls>
        <c:gapWidth val="150"/>
        <c:axId val="349890152"/>
        <c:axId val="34989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xmlns:c16r2="http://schemas.microsoft.com/office/drawing/2015/06/chart">
            <c:ext xmlns:c16="http://schemas.microsoft.com/office/drawing/2014/chart" uri="{C3380CC4-5D6E-409C-BE32-E72D297353CC}">
              <c16:uniqueId val="{00000001-83DE-4745-83A8-049E6F9F2A6A}"/>
            </c:ext>
          </c:extLst>
        </c:ser>
        <c:dLbls>
          <c:showLegendKey val="0"/>
          <c:showVal val="0"/>
          <c:showCatName val="0"/>
          <c:showSerName val="0"/>
          <c:showPercent val="0"/>
          <c:showBubbleSize val="0"/>
        </c:dLbls>
        <c:marker val="1"/>
        <c:smooth val="0"/>
        <c:axId val="349890152"/>
        <c:axId val="349890544"/>
      </c:lineChart>
      <c:dateAx>
        <c:axId val="349890152"/>
        <c:scaling>
          <c:orientation val="minMax"/>
        </c:scaling>
        <c:delete val="1"/>
        <c:axPos val="b"/>
        <c:numFmt formatCode="&quot;H&quot;yy" sourceLinked="1"/>
        <c:majorTickMark val="none"/>
        <c:minorTickMark val="none"/>
        <c:tickLblPos val="none"/>
        <c:crossAx val="349890544"/>
        <c:crosses val="autoZero"/>
        <c:auto val="1"/>
        <c:lblOffset val="100"/>
        <c:baseTimeUnit val="years"/>
      </c:dateAx>
      <c:valAx>
        <c:axId val="349890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989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88.78</c:v>
                </c:pt>
                <c:pt idx="1">
                  <c:v>93.8</c:v>
                </c:pt>
                <c:pt idx="2">
                  <c:v>73.27</c:v>
                </c:pt>
                <c:pt idx="3">
                  <c:v>69.95</c:v>
                </c:pt>
                <c:pt idx="4">
                  <c:v>99.56</c:v>
                </c:pt>
              </c:numCache>
            </c:numRef>
          </c:val>
          <c:extLst xmlns:c16r2="http://schemas.microsoft.com/office/drawing/2015/06/chart">
            <c:ext xmlns:c16="http://schemas.microsoft.com/office/drawing/2014/chart" uri="{C3380CC4-5D6E-409C-BE32-E72D297353CC}">
              <c16:uniqueId val="{00000000-AE88-442A-91D4-794B49AA68CC}"/>
            </c:ext>
          </c:extLst>
        </c:ser>
        <c:dLbls>
          <c:showLegendKey val="0"/>
          <c:showVal val="0"/>
          <c:showCatName val="0"/>
          <c:showSerName val="0"/>
          <c:showPercent val="0"/>
          <c:showBubbleSize val="0"/>
        </c:dLbls>
        <c:gapWidth val="150"/>
        <c:axId val="350288432"/>
        <c:axId val="35028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xmlns:c16r2="http://schemas.microsoft.com/office/drawing/2015/06/chart">
            <c:ext xmlns:c16="http://schemas.microsoft.com/office/drawing/2014/chart" uri="{C3380CC4-5D6E-409C-BE32-E72D297353CC}">
              <c16:uniqueId val="{00000001-AE88-442A-91D4-794B49AA68CC}"/>
            </c:ext>
          </c:extLst>
        </c:ser>
        <c:dLbls>
          <c:showLegendKey val="0"/>
          <c:showVal val="0"/>
          <c:showCatName val="0"/>
          <c:showSerName val="0"/>
          <c:showPercent val="0"/>
          <c:showBubbleSize val="0"/>
        </c:dLbls>
        <c:marker val="1"/>
        <c:smooth val="0"/>
        <c:axId val="350288432"/>
        <c:axId val="350286864"/>
      </c:lineChart>
      <c:dateAx>
        <c:axId val="350288432"/>
        <c:scaling>
          <c:orientation val="minMax"/>
        </c:scaling>
        <c:delete val="1"/>
        <c:axPos val="b"/>
        <c:numFmt formatCode="&quot;H&quot;yy" sourceLinked="1"/>
        <c:majorTickMark val="none"/>
        <c:minorTickMark val="none"/>
        <c:tickLblPos val="none"/>
        <c:crossAx val="350286864"/>
        <c:crosses val="autoZero"/>
        <c:auto val="1"/>
        <c:lblOffset val="100"/>
        <c:baseTimeUnit val="years"/>
      </c:dateAx>
      <c:valAx>
        <c:axId val="35028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28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166.88</c:v>
                </c:pt>
                <c:pt idx="1">
                  <c:v>157.52000000000001</c:v>
                </c:pt>
                <c:pt idx="2">
                  <c:v>204.19</c:v>
                </c:pt>
                <c:pt idx="3">
                  <c:v>214.75</c:v>
                </c:pt>
                <c:pt idx="4">
                  <c:v>193.54</c:v>
                </c:pt>
              </c:numCache>
            </c:numRef>
          </c:val>
          <c:extLst xmlns:c16r2="http://schemas.microsoft.com/office/drawing/2015/06/chart">
            <c:ext xmlns:c16="http://schemas.microsoft.com/office/drawing/2014/chart" uri="{C3380CC4-5D6E-409C-BE32-E72D297353CC}">
              <c16:uniqueId val="{00000000-3EFE-46A3-8C01-FB7383F51EEA}"/>
            </c:ext>
          </c:extLst>
        </c:ser>
        <c:dLbls>
          <c:showLegendKey val="0"/>
          <c:showVal val="0"/>
          <c:showCatName val="0"/>
          <c:showSerName val="0"/>
          <c:showPercent val="0"/>
          <c:showBubbleSize val="0"/>
        </c:dLbls>
        <c:gapWidth val="150"/>
        <c:axId val="350287648"/>
        <c:axId val="350288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xmlns:c16r2="http://schemas.microsoft.com/office/drawing/2015/06/chart">
            <c:ext xmlns:c16="http://schemas.microsoft.com/office/drawing/2014/chart" uri="{C3380CC4-5D6E-409C-BE32-E72D297353CC}">
              <c16:uniqueId val="{00000001-3EFE-46A3-8C01-FB7383F51EEA}"/>
            </c:ext>
          </c:extLst>
        </c:ser>
        <c:dLbls>
          <c:showLegendKey val="0"/>
          <c:showVal val="0"/>
          <c:showCatName val="0"/>
          <c:showSerName val="0"/>
          <c:showPercent val="0"/>
          <c:showBubbleSize val="0"/>
        </c:dLbls>
        <c:marker val="1"/>
        <c:smooth val="0"/>
        <c:axId val="350287648"/>
        <c:axId val="350288040"/>
      </c:lineChart>
      <c:dateAx>
        <c:axId val="350287648"/>
        <c:scaling>
          <c:orientation val="minMax"/>
        </c:scaling>
        <c:delete val="1"/>
        <c:axPos val="b"/>
        <c:numFmt formatCode="&quot;H&quot;yy" sourceLinked="1"/>
        <c:majorTickMark val="none"/>
        <c:minorTickMark val="none"/>
        <c:tickLblPos val="none"/>
        <c:crossAx val="350288040"/>
        <c:crosses val="autoZero"/>
        <c:auto val="1"/>
        <c:lblOffset val="100"/>
        <c:baseTimeUnit val="years"/>
      </c:dateAx>
      <c:valAx>
        <c:axId val="35028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28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徳島県　つるぎ町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8697</v>
      </c>
      <c r="AM8" s="71"/>
      <c r="AN8" s="71"/>
      <c r="AO8" s="71"/>
      <c r="AP8" s="71"/>
      <c r="AQ8" s="71"/>
      <c r="AR8" s="71"/>
      <c r="AS8" s="71"/>
      <c r="AT8" s="67">
        <f>データ!$S$6</f>
        <v>194.84</v>
      </c>
      <c r="AU8" s="68"/>
      <c r="AV8" s="68"/>
      <c r="AW8" s="68"/>
      <c r="AX8" s="68"/>
      <c r="AY8" s="68"/>
      <c r="AZ8" s="68"/>
      <c r="BA8" s="68"/>
      <c r="BB8" s="70">
        <f>データ!$T$6</f>
        <v>44.64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80.12</v>
      </c>
      <c r="J10" s="68"/>
      <c r="K10" s="68"/>
      <c r="L10" s="68"/>
      <c r="M10" s="68"/>
      <c r="N10" s="68"/>
      <c r="O10" s="69"/>
      <c r="P10" s="70">
        <f>データ!$P$6</f>
        <v>87.01</v>
      </c>
      <c r="Q10" s="70"/>
      <c r="R10" s="70"/>
      <c r="S10" s="70"/>
      <c r="T10" s="70"/>
      <c r="U10" s="70"/>
      <c r="V10" s="70"/>
      <c r="W10" s="71">
        <f>データ!$Q$6</f>
        <v>3790</v>
      </c>
      <c r="X10" s="71"/>
      <c r="Y10" s="71"/>
      <c r="Z10" s="71"/>
      <c r="AA10" s="71"/>
      <c r="AB10" s="71"/>
      <c r="AC10" s="71"/>
      <c r="AD10" s="2"/>
      <c r="AE10" s="2"/>
      <c r="AF10" s="2"/>
      <c r="AG10" s="2"/>
      <c r="AH10" s="4"/>
      <c r="AI10" s="4"/>
      <c r="AJ10" s="4"/>
      <c r="AK10" s="4"/>
      <c r="AL10" s="71">
        <f>データ!$U$6</f>
        <v>7498</v>
      </c>
      <c r="AM10" s="71"/>
      <c r="AN10" s="71"/>
      <c r="AO10" s="71"/>
      <c r="AP10" s="71"/>
      <c r="AQ10" s="71"/>
      <c r="AR10" s="71"/>
      <c r="AS10" s="71"/>
      <c r="AT10" s="67">
        <f>データ!$V$6</f>
        <v>49.04</v>
      </c>
      <c r="AU10" s="68"/>
      <c r="AV10" s="68"/>
      <c r="AW10" s="68"/>
      <c r="AX10" s="68"/>
      <c r="AY10" s="68"/>
      <c r="AZ10" s="68"/>
      <c r="BA10" s="68"/>
      <c r="BB10" s="70">
        <f>データ!$W$6</f>
        <v>152.9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ddGvxZBt5SdBmo6Sp9MBWkGsacMdZw3jEK35sbQvB6hzC6+5qLfq+qR8PtpM6tOnmFcEDRcuKOLsBzvn++km0w==" saltValue="kSYI4FpZsE0KTpfHT3cI3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364681</v>
      </c>
      <c r="D6" s="34">
        <f t="shared" si="3"/>
        <v>46</v>
      </c>
      <c r="E6" s="34">
        <f t="shared" si="3"/>
        <v>1</v>
      </c>
      <c r="F6" s="34">
        <f t="shared" si="3"/>
        <v>0</v>
      </c>
      <c r="G6" s="34">
        <f t="shared" si="3"/>
        <v>1</v>
      </c>
      <c r="H6" s="34" t="str">
        <f t="shared" si="3"/>
        <v>徳島県　つるぎ町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80.12</v>
      </c>
      <c r="P6" s="35">
        <f t="shared" si="3"/>
        <v>87.01</v>
      </c>
      <c r="Q6" s="35">
        <f t="shared" si="3"/>
        <v>3790</v>
      </c>
      <c r="R6" s="35">
        <f t="shared" si="3"/>
        <v>8697</v>
      </c>
      <c r="S6" s="35">
        <f t="shared" si="3"/>
        <v>194.84</v>
      </c>
      <c r="T6" s="35">
        <f t="shared" si="3"/>
        <v>44.64</v>
      </c>
      <c r="U6" s="35">
        <f t="shared" si="3"/>
        <v>7498</v>
      </c>
      <c r="V6" s="35">
        <f t="shared" si="3"/>
        <v>49.04</v>
      </c>
      <c r="W6" s="35">
        <f t="shared" si="3"/>
        <v>152.9</v>
      </c>
      <c r="X6" s="36">
        <f>IF(X7="",NA(),X7)</f>
        <v>89.66</v>
      </c>
      <c r="Y6" s="36">
        <f t="shared" ref="Y6:AG6" si="4">IF(Y7="",NA(),Y7)</f>
        <v>94.48</v>
      </c>
      <c r="Z6" s="36">
        <f t="shared" si="4"/>
        <v>100.9</v>
      </c>
      <c r="AA6" s="36">
        <f t="shared" si="4"/>
        <v>96.22</v>
      </c>
      <c r="AB6" s="36">
        <f t="shared" si="4"/>
        <v>113.32</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179.04</v>
      </c>
      <c r="AU6" s="36">
        <f t="shared" ref="AU6:BC6" si="6">IF(AU7="",NA(),AU7)</f>
        <v>327.63</v>
      </c>
      <c r="AV6" s="36">
        <f t="shared" si="6"/>
        <v>285.55</v>
      </c>
      <c r="AW6" s="36">
        <f t="shared" si="6"/>
        <v>288.07</v>
      </c>
      <c r="AX6" s="36">
        <f t="shared" si="6"/>
        <v>276.14</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202.99</v>
      </c>
      <c r="BF6" s="36">
        <f t="shared" ref="BF6:BN6" si="7">IF(BF7="",NA(),BF7)</f>
        <v>200.18</v>
      </c>
      <c r="BG6" s="36">
        <f t="shared" si="7"/>
        <v>204.18</v>
      </c>
      <c r="BH6" s="36">
        <f t="shared" si="7"/>
        <v>188.19</v>
      </c>
      <c r="BI6" s="36">
        <f t="shared" si="7"/>
        <v>155.97999999999999</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88.78</v>
      </c>
      <c r="BQ6" s="36">
        <f t="shared" ref="BQ6:BY6" si="8">IF(BQ7="",NA(),BQ7)</f>
        <v>93.8</v>
      </c>
      <c r="BR6" s="36">
        <f t="shared" si="8"/>
        <v>73.27</v>
      </c>
      <c r="BS6" s="36">
        <f t="shared" si="8"/>
        <v>69.95</v>
      </c>
      <c r="BT6" s="36">
        <f t="shared" si="8"/>
        <v>99.56</v>
      </c>
      <c r="BU6" s="36">
        <f t="shared" si="8"/>
        <v>92.76</v>
      </c>
      <c r="BV6" s="36">
        <f t="shared" si="8"/>
        <v>93.28</v>
      </c>
      <c r="BW6" s="36">
        <f t="shared" si="8"/>
        <v>87.51</v>
      </c>
      <c r="BX6" s="36">
        <f t="shared" si="8"/>
        <v>84.77</v>
      </c>
      <c r="BY6" s="36">
        <f t="shared" si="8"/>
        <v>87.11</v>
      </c>
      <c r="BZ6" s="35" t="str">
        <f>IF(BZ7="","",IF(BZ7="-","【-】","【"&amp;SUBSTITUTE(TEXT(BZ7,"#,##0.00"),"-","△")&amp;"】"))</f>
        <v>【103.24】</v>
      </c>
      <c r="CA6" s="36">
        <f>IF(CA7="",NA(),CA7)</f>
        <v>166.88</v>
      </c>
      <c r="CB6" s="36">
        <f t="shared" ref="CB6:CJ6" si="9">IF(CB7="",NA(),CB7)</f>
        <v>157.52000000000001</v>
      </c>
      <c r="CC6" s="36">
        <f t="shared" si="9"/>
        <v>204.19</v>
      </c>
      <c r="CD6" s="36">
        <f t="shared" si="9"/>
        <v>214.75</v>
      </c>
      <c r="CE6" s="36">
        <f t="shared" si="9"/>
        <v>193.54</v>
      </c>
      <c r="CF6" s="36">
        <f t="shared" si="9"/>
        <v>208.67</v>
      </c>
      <c r="CG6" s="36">
        <f t="shared" si="9"/>
        <v>208.29</v>
      </c>
      <c r="CH6" s="36">
        <f t="shared" si="9"/>
        <v>218.42</v>
      </c>
      <c r="CI6" s="36">
        <f t="shared" si="9"/>
        <v>227.27</v>
      </c>
      <c r="CJ6" s="36">
        <f t="shared" si="9"/>
        <v>223.98</v>
      </c>
      <c r="CK6" s="35" t="str">
        <f>IF(CK7="","",IF(CK7="-","【-】","【"&amp;SUBSTITUTE(TEXT(CK7,"#,##0.00"),"-","△")&amp;"】"))</f>
        <v>【168.38】</v>
      </c>
      <c r="CL6" s="36">
        <f>IF(CL7="",NA(),CL7)</f>
        <v>32.46</v>
      </c>
      <c r="CM6" s="36">
        <f t="shared" ref="CM6:CU6" si="10">IF(CM7="",NA(),CM7)</f>
        <v>32.369999999999997</v>
      </c>
      <c r="CN6" s="36">
        <f t="shared" si="10"/>
        <v>31.34</v>
      </c>
      <c r="CO6" s="36">
        <f t="shared" si="10"/>
        <v>30.5</v>
      </c>
      <c r="CP6" s="36">
        <f t="shared" si="10"/>
        <v>29</v>
      </c>
      <c r="CQ6" s="36">
        <f t="shared" si="10"/>
        <v>49.08</v>
      </c>
      <c r="CR6" s="36">
        <f t="shared" si="10"/>
        <v>49.32</v>
      </c>
      <c r="CS6" s="36">
        <f t="shared" si="10"/>
        <v>50.24</v>
      </c>
      <c r="CT6" s="36">
        <f t="shared" si="10"/>
        <v>50.29</v>
      </c>
      <c r="CU6" s="36">
        <f t="shared" si="10"/>
        <v>49.64</v>
      </c>
      <c r="CV6" s="35" t="str">
        <f>IF(CV7="","",IF(CV7="-","【-】","【"&amp;SUBSTITUTE(TEXT(CV7,"#,##0.00"),"-","△")&amp;"】"))</f>
        <v>【60.00】</v>
      </c>
      <c r="CW6" s="36">
        <f>IF(CW7="",NA(),CW7)</f>
        <v>90.36</v>
      </c>
      <c r="CX6" s="36">
        <f t="shared" ref="CX6:DF6" si="11">IF(CX7="",NA(),CX7)</f>
        <v>90.36</v>
      </c>
      <c r="CY6" s="36">
        <f t="shared" si="11"/>
        <v>90.2</v>
      </c>
      <c r="CZ6" s="36">
        <f t="shared" si="11"/>
        <v>90.19</v>
      </c>
      <c r="DA6" s="36">
        <f t="shared" si="11"/>
        <v>90.2</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48.66</v>
      </c>
      <c r="DI6" s="36">
        <f t="shared" ref="DI6:DQ6" si="12">IF(DI7="",NA(),DI7)</f>
        <v>50.03</v>
      </c>
      <c r="DJ6" s="36">
        <f t="shared" si="12"/>
        <v>59.88</v>
      </c>
      <c r="DK6" s="36">
        <f t="shared" si="12"/>
        <v>61.79</v>
      </c>
      <c r="DL6" s="36">
        <f t="shared" si="12"/>
        <v>62.93</v>
      </c>
      <c r="DM6" s="36">
        <f t="shared" si="12"/>
        <v>47.44</v>
      </c>
      <c r="DN6" s="36">
        <f t="shared" si="12"/>
        <v>48.3</v>
      </c>
      <c r="DO6" s="36">
        <f t="shared" si="12"/>
        <v>45.14</v>
      </c>
      <c r="DP6" s="36">
        <f t="shared" si="12"/>
        <v>45.85</v>
      </c>
      <c r="DQ6" s="36">
        <f t="shared" si="12"/>
        <v>47.31</v>
      </c>
      <c r="DR6" s="35" t="str">
        <f>IF(DR7="","",IF(DR7="-","【-】","【"&amp;SUBSTITUTE(TEXT(DR7,"#,##0.00"),"-","△")&amp;"】"))</f>
        <v>【49.59】</v>
      </c>
      <c r="DS6" s="35">
        <f>IF(DS7="",NA(),DS7)</f>
        <v>0</v>
      </c>
      <c r="DT6" s="35">
        <f t="shared" ref="DT6:EB6" si="13">IF(DT7="",NA(),DT7)</f>
        <v>0</v>
      </c>
      <c r="DU6" s="35">
        <f t="shared" si="13"/>
        <v>0</v>
      </c>
      <c r="DV6" s="36">
        <f t="shared" si="13"/>
        <v>29.23</v>
      </c>
      <c r="DW6" s="36">
        <f t="shared" si="13"/>
        <v>42.8</v>
      </c>
      <c r="DX6" s="36">
        <f t="shared" si="13"/>
        <v>11.16</v>
      </c>
      <c r="DY6" s="36">
        <f t="shared" si="13"/>
        <v>12.43</v>
      </c>
      <c r="DZ6" s="36">
        <f t="shared" si="13"/>
        <v>13.58</v>
      </c>
      <c r="EA6" s="36">
        <f t="shared" si="13"/>
        <v>14.13</v>
      </c>
      <c r="EB6" s="36">
        <f t="shared" si="13"/>
        <v>16.77</v>
      </c>
      <c r="EC6" s="35" t="str">
        <f>IF(EC7="","",IF(EC7="-","【-】","【"&amp;SUBSTITUTE(TEXT(EC7,"#,##0.00"),"-","△")&amp;"】"))</f>
        <v>【19.44】</v>
      </c>
      <c r="ED6" s="35">
        <f>IF(ED7="",NA(),ED7)</f>
        <v>0</v>
      </c>
      <c r="EE6" s="35">
        <f t="shared" ref="EE6:EM6" si="14">IF(EE7="",NA(),EE7)</f>
        <v>0</v>
      </c>
      <c r="EF6" s="35">
        <f t="shared" si="14"/>
        <v>0</v>
      </c>
      <c r="EG6" s="36">
        <f t="shared" si="14"/>
        <v>0.09</v>
      </c>
      <c r="EH6" s="36">
        <f t="shared" si="14"/>
        <v>0.21</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364681</v>
      </c>
      <c r="D7" s="38">
        <v>46</v>
      </c>
      <c r="E7" s="38">
        <v>1</v>
      </c>
      <c r="F7" s="38">
        <v>0</v>
      </c>
      <c r="G7" s="38">
        <v>1</v>
      </c>
      <c r="H7" s="38" t="s">
        <v>93</v>
      </c>
      <c r="I7" s="38" t="s">
        <v>94</v>
      </c>
      <c r="J7" s="38" t="s">
        <v>95</v>
      </c>
      <c r="K7" s="38" t="s">
        <v>96</v>
      </c>
      <c r="L7" s="38" t="s">
        <v>97</v>
      </c>
      <c r="M7" s="38" t="s">
        <v>98</v>
      </c>
      <c r="N7" s="39" t="s">
        <v>99</v>
      </c>
      <c r="O7" s="39">
        <v>80.12</v>
      </c>
      <c r="P7" s="39">
        <v>87.01</v>
      </c>
      <c r="Q7" s="39">
        <v>3790</v>
      </c>
      <c r="R7" s="39">
        <v>8697</v>
      </c>
      <c r="S7" s="39">
        <v>194.84</v>
      </c>
      <c r="T7" s="39">
        <v>44.64</v>
      </c>
      <c r="U7" s="39">
        <v>7498</v>
      </c>
      <c r="V7" s="39">
        <v>49.04</v>
      </c>
      <c r="W7" s="39">
        <v>152.9</v>
      </c>
      <c r="X7" s="39">
        <v>89.66</v>
      </c>
      <c r="Y7" s="39">
        <v>94.48</v>
      </c>
      <c r="Z7" s="39">
        <v>100.9</v>
      </c>
      <c r="AA7" s="39">
        <v>96.22</v>
      </c>
      <c r="AB7" s="39">
        <v>113.32</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179.04</v>
      </c>
      <c r="AU7" s="39">
        <v>327.63</v>
      </c>
      <c r="AV7" s="39">
        <v>285.55</v>
      </c>
      <c r="AW7" s="39">
        <v>288.07</v>
      </c>
      <c r="AX7" s="39">
        <v>276.14</v>
      </c>
      <c r="AY7" s="39">
        <v>416.14</v>
      </c>
      <c r="AZ7" s="39">
        <v>371.89</v>
      </c>
      <c r="BA7" s="39">
        <v>293.23</v>
      </c>
      <c r="BB7" s="39">
        <v>300.14</v>
      </c>
      <c r="BC7" s="39">
        <v>301.04000000000002</v>
      </c>
      <c r="BD7" s="39">
        <v>264.97000000000003</v>
      </c>
      <c r="BE7" s="39">
        <v>202.99</v>
      </c>
      <c r="BF7" s="39">
        <v>200.18</v>
      </c>
      <c r="BG7" s="39">
        <v>204.18</v>
      </c>
      <c r="BH7" s="39">
        <v>188.19</v>
      </c>
      <c r="BI7" s="39">
        <v>155.97999999999999</v>
      </c>
      <c r="BJ7" s="39">
        <v>487.22</v>
      </c>
      <c r="BK7" s="39">
        <v>483.11</v>
      </c>
      <c r="BL7" s="39">
        <v>542.29999999999995</v>
      </c>
      <c r="BM7" s="39">
        <v>566.65</v>
      </c>
      <c r="BN7" s="39">
        <v>551.62</v>
      </c>
      <c r="BO7" s="39">
        <v>266.61</v>
      </c>
      <c r="BP7" s="39">
        <v>88.78</v>
      </c>
      <c r="BQ7" s="39">
        <v>93.8</v>
      </c>
      <c r="BR7" s="39">
        <v>73.27</v>
      </c>
      <c r="BS7" s="39">
        <v>69.95</v>
      </c>
      <c r="BT7" s="39">
        <v>99.56</v>
      </c>
      <c r="BU7" s="39">
        <v>92.76</v>
      </c>
      <c r="BV7" s="39">
        <v>93.28</v>
      </c>
      <c r="BW7" s="39">
        <v>87.51</v>
      </c>
      <c r="BX7" s="39">
        <v>84.77</v>
      </c>
      <c r="BY7" s="39">
        <v>87.11</v>
      </c>
      <c r="BZ7" s="39">
        <v>103.24</v>
      </c>
      <c r="CA7" s="39">
        <v>166.88</v>
      </c>
      <c r="CB7" s="39">
        <v>157.52000000000001</v>
      </c>
      <c r="CC7" s="39">
        <v>204.19</v>
      </c>
      <c r="CD7" s="39">
        <v>214.75</v>
      </c>
      <c r="CE7" s="39">
        <v>193.54</v>
      </c>
      <c r="CF7" s="39">
        <v>208.67</v>
      </c>
      <c r="CG7" s="39">
        <v>208.29</v>
      </c>
      <c r="CH7" s="39">
        <v>218.42</v>
      </c>
      <c r="CI7" s="39">
        <v>227.27</v>
      </c>
      <c r="CJ7" s="39">
        <v>223.98</v>
      </c>
      <c r="CK7" s="39">
        <v>168.38</v>
      </c>
      <c r="CL7" s="39">
        <v>32.46</v>
      </c>
      <c r="CM7" s="39">
        <v>32.369999999999997</v>
      </c>
      <c r="CN7" s="39">
        <v>31.34</v>
      </c>
      <c r="CO7" s="39">
        <v>30.5</v>
      </c>
      <c r="CP7" s="39">
        <v>29</v>
      </c>
      <c r="CQ7" s="39">
        <v>49.08</v>
      </c>
      <c r="CR7" s="39">
        <v>49.32</v>
      </c>
      <c r="CS7" s="39">
        <v>50.24</v>
      </c>
      <c r="CT7" s="39">
        <v>50.29</v>
      </c>
      <c r="CU7" s="39">
        <v>49.64</v>
      </c>
      <c r="CV7" s="39">
        <v>60</v>
      </c>
      <c r="CW7" s="39">
        <v>90.36</v>
      </c>
      <c r="CX7" s="39">
        <v>90.36</v>
      </c>
      <c r="CY7" s="39">
        <v>90.2</v>
      </c>
      <c r="CZ7" s="39">
        <v>90.19</v>
      </c>
      <c r="DA7" s="39">
        <v>90.2</v>
      </c>
      <c r="DB7" s="39">
        <v>79.3</v>
      </c>
      <c r="DC7" s="39">
        <v>79.34</v>
      </c>
      <c r="DD7" s="39">
        <v>78.650000000000006</v>
      </c>
      <c r="DE7" s="39">
        <v>77.73</v>
      </c>
      <c r="DF7" s="39">
        <v>78.09</v>
      </c>
      <c r="DG7" s="39">
        <v>89.8</v>
      </c>
      <c r="DH7" s="39">
        <v>48.66</v>
      </c>
      <c r="DI7" s="39">
        <v>50.03</v>
      </c>
      <c r="DJ7" s="39">
        <v>59.88</v>
      </c>
      <c r="DK7" s="39">
        <v>61.79</v>
      </c>
      <c r="DL7" s="39">
        <v>62.93</v>
      </c>
      <c r="DM7" s="39">
        <v>47.44</v>
      </c>
      <c r="DN7" s="39">
        <v>48.3</v>
      </c>
      <c r="DO7" s="39">
        <v>45.14</v>
      </c>
      <c r="DP7" s="39">
        <v>45.85</v>
      </c>
      <c r="DQ7" s="39">
        <v>47.31</v>
      </c>
      <c r="DR7" s="39">
        <v>49.59</v>
      </c>
      <c r="DS7" s="39">
        <v>0</v>
      </c>
      <c r="DT7" s="39">
        <v>0</v>
      </c>
      <c r="DU7" s="39">
        <v>0</v>
      </c>
      <c r="DV7" s="39">
        <v>29.23</v>
      </c>
      <c r="DW7" s="39">
        <v>42.8</v>
      </c>
      <c r="DX7" s="39">
        <v>11.16</v>
      </c>
      <c r="DY7" s="39">
        <v>12.43</v>
      </c>
      <c r="DZ7" s="39">
        <v>13.58</v>
      </c>
      <c r="EA7" s="39">
        <v>14.13</v>
      </c>
      <c r="EB7" s="39">
        <v>16.77</v>
      </c>
      <c r="EC7" s="39">
        <v>19.440000000000001</v>
      </c>
      <c r="ED7" s="39">
        <v>0</v>
      </c>
      <c r="EE7" s="39">
        <v>0</v>
      </c>
      <c r="EF7" s="39">
        <v>0</v>
      </c>
      <c r="EG7" s="39">
        <v>0.09</v>
      </c>
      <c r="EH7" s="39">
        <v>0.21</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森西　真弓</cp:lastModifiedBy>
  <cp:lastPrinted>2021-01-25T01:38:38Z</cp:lastPrinted>
  <dcterms:created xsi:type="dcterms:W3CDTF">2020-12-04T02:14:13Z</dcterms:created>
  <dcterms:modified xsi:type="dcterms:W3CDTF">2021-01-26T04:11:46Z</dcterms:modified>
  <cp:category/>
</cp:coreProperties>
</file>