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273\Desktop\R2公営企業に係る経営比較分析表（令和元年度決算）の分析等について\"/>
    </mc:Choice>
  </mc:AlternateContent>
  <workbookProtection workbookAlgorithmName="SHA-512" workbookHashValue="XneZJcQJeU3KGiKmgqyH4AqOyYphNQ2sXFhCgYO2sA64kWDkmLDHcFfdnBjVqWivViZWAk7jg3W59Rvi8YZa/g==" workbookSaltValue="v4Zk3I604XKRJb3rrPW/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<sst xmlns="http://schemas.openxmlformats.org/spreadsheetml/2006/main" count="228" uniqueCount="114">
  <si>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</si>
  <si>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</si>
  <si>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</si>
  <si>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</si>
  <si>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</si>
  <si>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</si>
  <si>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</si>
  <si>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</si>
  <si>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</si>
  <si>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</si>
  <si>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</si>
  <si>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</si>
  <si>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</si>
  <si>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</si>
  <si>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</si>
  <si>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</si>
  <si>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</si>
  <si>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</si>
  <si>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</si>
  <si>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</si>
  <si>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</si>
  <si>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</si>
  <si>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</si>
  <si>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</si>
  <si>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</si>
  <si>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</si>
  <si>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</si>
  <si>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</si>
  <si>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</si>
  <si>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</si>
  <si>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</si>
  <si>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</si>
  <si>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</si>
  <si>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</si>
  <si>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</si>
  <si>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</si>
  <si>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</si>
  <si>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</si>
  <si>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</si>
  <si>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</si>
  <si>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</si>
  <si>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</si>
  <si>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</si>
  <si>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</si>
  <si>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</si>
  <si>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</si>
  <si>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</si>
  <si>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</si>
  <si>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</si>
  <si>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</si>
  <si>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</si>
  <si>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</si>
  <si>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</si>
  <si>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</si>
  <si>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</si>
  <si>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</si>
  <si>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</si>
  <si>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</si>
  <si>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</si>
  <si>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</si>
  <si>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</si>
  <si>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</si>
  <si>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</si>
  <si>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</si>
  <si>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</si>
  <si>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</si>
  <si>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</si>
  <si>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</si>
  <si>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</si>
  <si>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</si>
  <si>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</si>
  <si>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</si>
  <si>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</si>
  <si>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</si>
  <si>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</si>
  <si>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</si>
  <si>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</si>
  <si>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</si>
  <si>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</si>
  <si>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</si>
  <si>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</si>
  <si>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</si>
  <si>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</si>
  <si>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</si>
  <si>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</si>
  <si>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</si>
  <si>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</si>
  <si>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</si>
  <si>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</si>
  <si>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</si>
  <si>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</si>
  <si>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</si>
  <si>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</si>
  <si>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</si>
  <si>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</si>
  <si>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</si>
  <si>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</si>
  <si>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</si>
  <si>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</si>
  <si>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</si>
  <si>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</si>
  <si>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</si>
  <si>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</si>
  <si>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</si>
  <si>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</si>
  <si>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</si>
  <si>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</si>
  <si>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</si>
  <si>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</si>
  <si>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</si>
  <si>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</si>
  <si>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企業債残高対給水収益比率は、給水収益に対する企業債残高の割合であり、新規の借り入れがないため、年々減少しています。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有収率は、施設の稼動が収益につながっているかを判断する指標です。近年は若干減少傾向にありますが、類似団体と比べ高い数値を引き続き維持しています。</t>
    <phoneticPr fontId="4"/>
  </si>
  <si>
    <t xml:space="preserve"> 管路経年化率は、法定耐用年数を超えた管路延長の割合を表す指標です。管路の再調査の結果、法定耐用年数を経過した管路を確認したため、H28年度に急増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対策として耐震管への布設替えを実施しています。マンパワーが限られていることから類似団体と比べると低い水準であり、今後、管路の計画的な更新を進めるためには、技術職員の育成と適切な人員配置を検討する必要があります。</t>
    <phoneticPr fontId="4"/>
  </si>
  <si>
    <t xml:space="preserve"> 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</si>
</sst>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0.81</c:v>
                </c:pt>
                <c:pt idx="2">
                  <c:v>0.28999999999999998</c:v>
                </c:pt>
                <c:pt idx="3">
                  <c:v>0.28000000000000003</c:v>
                </c:pt>
                <c:pt idx="4">
                  <c:v>0.19</c:v>
                </c:pt>
              </c:numCache>
            </c:numRef>
          </c:val>
          <c:extLst xmlns:c16r2="http://schemas.microsoft.com/office/drawing/2015/06/chart">
            <c:ext xmlns:c16="http://schemas.microsoft.com/office/drawing/2014/chart" uri="{C3380CC4-5D6E-409C-BE32-E72D297353CC}">
              <c16:uniqueId val="{00000000-0BDC-41A9-9EAD-C8901A1EFC2B}"/>
            </c:ext>
          </c:extLst>
        </c:ser>
        <c:dLbls>
          <c:showLegendKey val="0"/>
          <c:showVal val="0"/>
          <c:showCatName val="0"/>
          <c:showSerName val="0"/>
          <c:showPercent val="0"/>
          <c:showBubbleSize val="0"/>
        </c:dLbls>
        <c:gapWidth val="150"/>
        <c:axId val="353174944"/>
        <c:axId val="35317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0BDC-41A9-9EAD-C8901A1EFC2B}"/>
            </c:ext>
          </c:extLst>
        </c:ser>
        <c:dLbls>
          <c:showLegendKey val="0"/>
          <c:showVal val="0"/>
          <c:showCatName val="0"/>
          <c:showSerName val="0"/>
          <c:showPercent val="0"/>
          <c:showBubbleSize val="0"/>
        </c:dLbls>
        <c:marker val="1"/>
        <c:smooth val="0"/>
        <c:axId val="353174944"/>
        <c:axId val="353176904"/>
      </c:lineChart>
      <c:dateAx>
        <c:axId val="353174944"/>
        <c:scaling>
          <c:orientation val="minMax"/>
        </c:scaling>
        <c:delete val="1"/>
        <c:axPos val="b"/>
        <c:numFmt formatCode="&quot;H&quot;yy" sourceLinked="1"/>
        <c:majorTickMark val="none"/>
        <c:minorTickMark val="none"/>
        <c:tickLblPos val="none"/>
        <c:crossAx val="353176904"/>
        <c:crosses val="autoZero"/>
        <c:auto val="1"/>
        <c:lblOffset val="100"/>
        <c:baseTimeUnit val="years"/>
      </c:dateAx>
      <c:valAx>
        <c:axId val="35317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c:v>
                </c:pt>
                <c:pt idx="1">
                  <c:v>62.07</c:v>
                </c:pt>
                <c:pt idx="2">
                  <c:v>63.38</c:v>
                </c:pt>
                <c:pt idx="3">
                  <c:v>62.92</c:v>
                </c:pt>
                <c:pt idx="4">
                  <c:v>64.33</c:v>
                </c:pt>
              </c:numCache>
            </c:numRef>
          </c:val>
          <c:extLst xmlns:c16r2="http://schemas.microsoft.com/office/drawing/2015/06/chart">
            <c:ext xmlns:c16="http://schemas.microsoft.com/office/drawing/2014/chart" uri="{C3380CC4-5D6E-409C-BE32-E72D297353CC}">
              <c16:uniqueId val="{00000000-0E2A-4F06-815F-8A085B74BF94}"/>
            </c:ext>
          </c:extLst>
        </c:ser>
        <c:dLbls>
          <c:showLegendKey val="0"/>
          <c:showVal val="0"/>
          <c:showCatName val="0"/>
          <c:showSerName val="0"/>
          <c:showPercent val="0"/>
          <c:showBubbleSize val="0"/>
        </c:dLbls>
        <c:gapWidth val="150"/>
        <c:axId val="422379800"/>
        <c:axId val="4223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0E2A-4F06-815F-8A085B74BF94}"/>
            </c:ext>
          </c:extLst>
        </c:ser>
        <c:dLbls>
          <c:showLegendKey val="0"/>
          <c:showVal val="0"/>
          <c:showCatName val="0"/>
          <c:showSerName val="0"/>
          <c:showPercent val="0"/>
          <c:showBubbleSize val="0"/>
        </c:dLbls>
        <c:marker val="1"/>
        <c:smooth val="0"/>
        <c:axId val="422379800"/>
        <c:axId val="422373528"/>
      </c:lineChart>
      <c:dateAx>
        <c:axId val="422379800"/>
        <c:scaling>
          <c:orientation val="minMax"/>
        </c:scaling>
        <c:delete val="1"/>
        <c:axPos val="b"/>
        <c:numFmt formatCode="&quot;H&quot;yy" sourceLinked="1"/>
        <c:majorTickMark val="none"/>
        <c:minorTickMark val="none"/>
        <c:tickLblPos val="none"/>
        <c:crossAx val="422373528"/>
        <c:crosses val="autoZero"/>
        <c:auto val="1"/>
        <c:lblOffset val="100"/>
        <c:baseTimeUnit val="years"/>
      </c:dateAx>
      <c:valAx>
        <c:axId val="4223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7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89.69</c:v>
                </c:pt>
                <c:pt idx="1">
                  <c:v>90.08</c:v>
                </c:pt>
                <c:pt idx="2">
                  <c:v>89.05</c:v>
                </c:pt>
                <c:pt idx="3">
                  <c:v>88.64</c:v>
                </c:pt>
                <c:pt idx="4">
                  <c:v>86.18</c:v>
                </c:pt>
              </c:numCache>
            </c:numRef>
          </c:val>
          <c:extLst xmlns:c16r2="http://schemas.microsoft.com/office/drawing/2015/06/chart">
            <c:ext xmlns:c16="http://schemas.microsoft.com/office/drawing/2014/chart" uri="{C3380CC4-5D6E-409C-BE32-E72D297353CC}">
              <c16:uniqueId val="{00000000-5B30-497F-9082-5BA5FAF34037}"/>
            </c:ext>
          </c:extLst>
        </c:ser>
        <c:dLbls>
          <c:showLegendKey val="0"/>
          <c:showVal val="0"/>
          <c:showCatName val="0"/>
          <c:showSerName val="0"/>
          <c:showPercent val="0"/>
          <c:showBubbleSize val="0"/>
        </c:dLbls>
        <c:gapWidth val="150"/>
        <c:axId val="422379408"/>
        <c:axId val="4223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5B30-497F-9082-5BA5FAF34037}"/>
            </c:ext>
          </c:extLst>
        </c:ser>
        <c:dLbls>
          <c:showLegendKey val="0"/>
          <c:showVal val="0"/>
          <c:showCatName val="0"/>
          <c:showSerName val="0"/>
          <c:showPercent val="0"/>
          <c:showBubbleSize val="0"/>
        </c:dLbls>
        <c:marker val="1"/>
        <c:smooth val="0"/>
        <c:axId val="422379408"/>
        <c:axId val="422375488"/>
      </c:lineChart>
      <c:dateAx>
        <c:axId val="422379408"/>
        <c:scaling>
          <c:orientation val="minMax"/>
        </c:scaling>
        <c:delete val="1"/>
        <c:axPos val="b"/>
        <c:numFmt formatCode="&quot;H&quot;yy" sourceLinked="1"/>
        <c:majorTickMark val="none"/>
        <c:minorTickMark val="none"/>
        <c:tickLblPos val="none"/>
        <c:crossAx val="422375488"/>
        <c:crosses val="autoZero"/>
        <c:auto val="1"/>
        <c:lblOffset val="100"/>
        <c:baseTimeUnit val="years"/>
      </c:dateAx>
      <c:valAx>
        <c:axId val="422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135.25</c:v>
                </c:pt>
                <c:pt idx="1">
                  <c:v>130.12</c:v>
                </c:pt>
                <c:pt idx="2">
                  <c:v>120.42</c:v>
                </c:pt>
                <c:pt idx="3">
                  <c:v>122.2</c:v>
                </c:pt>
                <c:pt idx="4">
                  <c:v>113.84</c:v>
                </c:pt>
              </c:numCache>
            </c:numRef>
          </c:val>
          <c:extLst xmlns:c16r2="http://schemas.microsoft.com/office/drawing/2015/06/chart">
            <c:ext xmlns:c16="http://schemas.microsoft.com/office/drawing/2014/chart" uri="{C3380CC4-5D6E-409C-BE32-E72D297353CC}">
              <c16:uniqueId val="{00000000-CE33-48D5-90AB-B339A08A21CA}"/>
            </c:ext>
          </c:extLst>
        </c:ser>
        <c:dLbls>
          <c:showLegendKey val="0"/>
          <c:showVal val="0"/>
          <c:showCatName val="0"/>
          <c:showSerName val="0"/>
          <c:showPercent val="0"/>
          <c:showBubbleSize val="0"/>
        </c:dLbls>
        <c:gapWidth val="150"/>
        <c:axId val="353176120"/>
        <c:axId val="35318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CE33-48D5-90AB-B339A08A21CA}"/>
            </c:ext>
          </c:extLst>
        </c:ser>
        <c:dLbls>
          <c:showLegendKey val="0"/>
          <c:showVal val="0"/>
          <c:showCatName val="0"/>
          <c:showSerName val="0"/>
          <c:showPercent val="0"/>
          <c:showBubbleSize val="0"/>
        </c:dLbls>
        <c:marker val="1"/>
        <c:smooth val="0"/>
        <c:axId val="353176120"/>
        <c:axId val="353180432"/>
      </c:lineChart>
      <c:dateAx>
        <c:axId val="353176120"/>
        <c:scaling>
          <c:orientation val="minMax"/>
        </c:scaling>
        <c:delete val="1"/>
        <c:axPos val="b"/>
        <c:numFmt formatCode="&quot;H&quot;yy" sourceLinked="1"/>
        <c:majorTickMark val="none"/>
        <c:minorTickMark val="none"/>
        <c:tickLblPos val="none"/>
        <c:crossAx val="353180432"/>
        <c:crosses val="autoZero"/>
        <c:auto val="1"/>
        <c:lblOffset val="100"/>
        <c:baseTimeUnit val="years"/>
      </c:dateAx>
      <c:valAx>
        <c:axId val="35318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1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44.86</c:v>
                </c:pt>
                <c:pt idx="1">
                  <c:v>46.26</c:v>
                </c:pt>
                <c:pt idx="2">
                  <c:v>46.99</c:v>
                </c:pt>
                <c:pt idx="3">
                  <c:v>48.48</c:v>
                </c:pt>
                <c:pt idx="4">
                  <c:v>49.81</c:v>
                </c:pt>
              </c:numCache>
            </c:numRef>
          </c:val>
          <c:extLst xmlns:c16r2="http://schemas.microsoft.com/office/drawing/2015/06/chart">
            <c:ext xmlns:c16="http://schemas.microsoft.com/office/drawing/2014/chart" uri="{C3380CC4-5D6E-409C-BE32-E72D297353CC}">
              <c16:uniqueId val="{00000000-9648-4FC0-81EF-9245535BF64E}"/>
            </c:ext>
          </c:extLst>
        </c:ser>
        <c:dLbls>
          <c:showLegendKey val="0"/>
          <c:showVal val="0"/>
          <c:showCatName val="0"/>
          <c:showSerName val="0"/>
          <c:showPercent val="0"/>
          <c:showBubbleSize val="0"/>
        </c:dLbls>
        <c:gapWidth val="150"/>
        <c:axId val="353178472"/>
        <c:axId val="35317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9648-4FC0-81EF-9245535BF64E}"/>
            </c:ext>
          </c:extLst>
        </c:ser>
        <c:dLbls>
          <c:showLegendKey val="0"/>
          <c:showVal val="0"/>
          <c:showCatName val="0"/>
          <c:showSerName val="0"/>
          <c:showPercent val="0"/>
          <c:showBubbleSize val="0"/>
        </c:dLbls>
        <c:marker val="1"/>
        <c:smooth val="0"/>
        <c:axId val="353178472"/>
        <c:axId val="353178864"/>
      </c:lineChart>
      <c:dateAx>
        <c:axId val="353178472"/>
        <c:scaling>
          <c:orientation val="minMax"/>
        </c:scaling>
        <c:delete val="1"/>
        <c:axPos val="b"/>
        <c:numFmt formatCode="&quot;H&quot;yy" sourceLinked="1"/>
        <c:majorTickMark val="none"/>
        <c:minorTickMark val="none"/>
        <c:tickLblPos val="none"/>
        <c:crossAx val="353178864"/>
        <c:crosses val="autoZero"/>
        <c:auto val="1"/>
        <c:lblOffset val="100"/>
        <c:baseTimeUnit val="years"/>
      </c:dateAx>
      <c:valAx>
        <c:axId val="3531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32.74</c:v>
                </c:pt>
                <c:pt idx="2">
                  <c:v>33.729999999999997</c:v>
                </c:pt>
                <c:pt idx="3">
                  <c:v>33.78</c:v>
                </c:pt>
                <c:pt idx="4">
                  <c:v>36.18</c:v>
                </c:pt>
              </c:numCache>
            </c:numRef>
          </c:val>
          <c:extLst xmlns:c16r2="http://schemas.microsoft.com/office/drawing/2015/06/chart">
            <c:ext xmlns:c16="http://schemas.microsoft.com/office/drawing/2014/chart" uri="{C3380CC4-5D6E-409C-BE32-E72D297353CC}">
              <c16:uniqueId val="{00000000-8377-45B2-A0F1-D9362F048AF5}"/>
            </c:ext>
          </c:extLst>
        </c:ser>
        <c:dLbls>
          <c:showLegendKey val="0"/>
          <c:showVal val="0"/>
          <c:showCatName val="0"/>
          <c:showSerName val="0"/>
          <c:showPercent val="0"/>
          <c:showBubbleSize val="0"/>
        </c:dLbls>
        <c:gapWidth val="150"/>
        <c:axId val="353180040"/>
        <c:axId val="3518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8377-45B2-A0F1-D9362F048AF5}"/>
            </c:ext>
          </c:extLst>
        </c:ser>
        <c:dLbls>
          <c:showLegendKey val="0"/>
          <c:showVal val="0"/>
          <c:showCatName val="0"/>
          <c:showSerName val="0"/>
          <c:showPercent val="0"/>
          <c:showBubbleSize val="0"/>
        </c:dLbls>
        <c:marker val="1"/>
        <c:smooth val="0"/>
        <c:axId val="353180040"/>
        <c:axId val="351845224"/>
      </c:lineChart>
      <c:dateAx>
        <c:axId val="353180040"/>
        <c:scaling>
          <c:orientation val="minMax"/>
        </c:scaling>
        <c:delete val="1"/>
        <c:axPos val="b"/>
        <c:numFmt formatCode="&quot;H&quot;yy" sourceLinked="1"/>
        <c:majorTickMark val="none"/>
        <c:minorTickMark val="none"/>
        <c:tickLblPos val="none"/>
        <c:crossAx val="351845224"/>
        <c:crosses val="autoZero"/>
        <c:auto val="1"/>
        <c:lblOffset val="100"/>
        <c:baseTimeUnit val="years"/>
      </c:dateAx>
      <c:valAx>
        <c:axId val="35184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8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35-47B6-BCA0-C4409EF49B97}"/>
            </c:ext>
          </c:extLst>
        </c:ser>
        <c:dLbls>
          <c:showLegendKey val="0"/>
          <c:showVal val="0"/>
          <c:showCatName val="0"/>
          <c:showSerName val="0"/>
          <c:showPercent val="0"/>
          <c:showBubbleSize val="0"/>
        </c:dLbls>
        <c:gapWidth val="150"/>
        <c:axId val="423473856"/>
        <c:axId val="42347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2D35-47B6-BCA0-C4409EF49B97}"/>
            </c:ext>
          </c:extLst>
        </c:ser>
        <c:dLbls>
          <c:showLegendKey val="0"/>
          <c:showVal val="0"/>
          <c:showCatName val="0"/>
          <c:showSerName val="0"/>
          <c:showPercent val="0"/>
          <c:showBubbleSize val="0"/>
        </c:dLbls>
        <c:marker val="1"/>
        <c:smooth val="0"/>
        <c:axId val="423473856"/>
        <c:axId val="423470328"/>
      </c:lineChart>
      <c:dateAx>
        <c:axId val="423473856"/>
        <c:scaling>
          <c:orientation val="minMax"/>
        </c:scaling>
        <c:delete val="1"/>
        <c:axPos val="b"/>
        <c:numFmt formatCode="&quot;H&quot;yy" sourceLinked="1"/>
        <c:majorTickMark val="none"/>
        <c:minorTickMark val="none"/>
        <c:tickLblPos val="none"/>
        <c:crossAx val="423470328"/>
        <c:crosses val="autoZero"/>
        <c:auto val="1"/>
        <c:lblOffset val="100"/>
        <c:baseTimeUnit val="years"/>
      </c:dateAx>
      <c:valAx>
        <c:axId val="423470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4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840.3</c:v>
                </c:pt>
                <c:pt idx="1">
                  <c:v>1049.21</c:v>
                </c:pt>
                <c:pt idx="2">
                  <c:v>1077.8900000000001</c:v>
                </c:pt>
                <c:pt idx="3">
                  <c:v>1164.82</c:v>
                </c:pt>
                <c:pt idx="4">
                  <c:v>1102.2</c:v>
                </c:pt>
              </c:numCache>
            </c:numRef>
          </c:val>
          <c:extLst xmlns:c16r2="http://schemas.microsoft.com/office/drawing/2015/06/chart">
            <c:ext xmlns:c16="http://schemas.microsoft.com/office/drawing/2014/chart" uri="{C3380CC4-5D6E-409C-BE32-E72D297353CC}">
              <c16:uniqueId val="{00000000-416B-471A-856B-2D41BE8F1D5A}"/>
            </c:ext>
          </c:extLst>
        </c:ser>
        <c:dLbls>
          <c:showLegendKey val="0"/>
          <c:showVal val="0"/>
          <c:showCatName val="0"/>
          <c:showSerName val="0"/>
          <c:showPercent val="0"/>
          <c:showBubbleSize val="0"/>
        </c:dLbls>
        <c:gapWidth val="150"/>
        <c:axId val="423473464"/>
        <c:axId val="4234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416B-471A-856B-2D41BE8F1D5A}"/>
            </c:ext>
          </c:extLst>
        </c:ser>
        <c:dLbls>
          <c:showLegendKey val="0"/>
          <c:showVal val="0"/>
          <c:showCatName val="0"/>
          <c:showSerName val="0"/>
          <c:showPercent val="0"/>
          <c:showBubbleSize val="0"/>
        </c:dLbls>
        <c:marker val="1"/>
        <c:smooth val="0"/>
        <c:axId val="423473464"/>
        <c:axId val="423469152"/>
      </c:lineChart>
      <c:dateAx>
        <c:axId val="423473464"/>
        <c:scaling>
          <c:orientation val="minMax"/>
        </c:scaling>
        <c:delete val="1"/>
        <c:axPos val="b"/>
        <c:numFmt formatCode="&quot;H&quot;yy" sourceLinked="1"/>
        <c:majorTickMark val="none"/>
        <c:minorTickMark val="none"/>
        <c:tickLblPos val="none"/>
        <c:crossAx val="423469152"/>
        <c:crosses val="autoZero"/>
        <c:auto val="1"/>
        <c:lblOffset val="100"/>
        <c:baseTimeUnit val="years"/>
      </c:dateAx>
      <c:valAx>
        <c:axId val="42346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4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101.33</c:v>
                </c:pt>
                <c:pt idx="1">
                  <c:v>92.58</c:v>
                </c:pt>
                <c:pt idx="2">
                  <c:v>85.75</c:v>
                </c:pt>
                <c:pt idx="3">
                  <c:v>79.39</c:v>
                </c:pt>
                <c:pt idx="4">
                  <c:v>72.209999999999994</c:v>
                </c:pt>
              </c:numCache>
            </c:numRef>
          </c:val>
          <c:extLst xmlns:c16r2="http://schemas.microsoft.com/office/drawing/2015/06/chart">
            <c:ext xmlns:c16="http://schemas.microsoft.com/office/drawing/2014/chart" uri="{C3380CC4-5D6E-409C-BE32-E72D297353CC}">
              <c16:uniqueId val="{00000000-F6BE-4476-84A6-62BA53673234}"/>
            </c:ext>
          </c:extLst>
        </c:ser>
        <c:dLbls>
          <c:showLegendKey val="0"/>
          <c:showVal val="0"/>
          <c:showCatName val="0"/>
          <c:showSerName val="0"/>
          <c:showPercent val="0"/>
          <c:showBubbleSize val="0"/>
        </c:dLbls>
        <c:gapWidth val="150"/>
        <c:axId val="423471896"/>
        <c:axId val="42347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F6BE-4476-84A6-62BA53673234}"/>
            </c:ext>
          </c:extLst>
        </c:ser>
        <c:dLbls>
          <c:showLegendKey val="0"/>
          <c:showVal val="0"/>
          <c:showCatName val="0"/>
          <c:showSerName val="0"/>
          <c:showPercent val="0"/>
          <c:showBubbleSize val="0"/>
        </c:dLbls>
        <c:marker val="1"/>
        <c:smooth val="0"/>
        <c:axId val="423471896"/>
        <c:axId val="423475032"/>
      </c:lineChart>
      <c:dateAx>
        <c:axId val="423471896"/>
        <c:scaling>
          <c:orientation val="minMax"/>
        </c:scaling>
        <c:delete val="1"/>
        <c:axPos val="b"/>
        <c:numFmt formatCode="&quot;H&quot;yy" sourceLinked="1"/>
        <c:majorTickMark val="none"/>
        <c:minorTickMark val="none"/>
        <c:tickLblPos val="none"/>
        <c:crossAx val="423475032"/>
        <c:crosses val="autoZero"/>
        <c:auto val="1"/>
        <c:lblOffset val="100"/>
        <c:baseTimeUnit val="years"/>
      </c:dateAx>
      <c:valAx>
        <c:axId val="423475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4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132.06</c:v>
                </c:pt>
                <c:pt idx="1">
                  <c:v>125.62</c:v>
                </c:pt>
                <c:pt idx="2">
                  <c:v>118.58</c:v>
                </c:pt>
                <c:pt idx="3">
                  <c:v>121.59</c:v>
                </c:pt>
                <c:pt idx="4">
                  <c:v>111.78</c:v>
                </c:pt>
              </c:numCache>
            </c:numRef>
          </c:val>
          <c:extLst xmlns:c16r2="http://schemas.microsoft.com/office/drawing/2015/06/chart">
            <c:ext xmlns:c16="http://schemas.microsoft.com/office/drawing/2014/chart" uri="{C3380CC4-5D6E-409C-BE32-E72D297353CC}">
              <c16:uniqueId val="{00000000-6FF9-4C82-B35F-7E5A7A5793EA}"/>
            </c:ext>
          </c:extLst>
        </c:ser>
        <c:dLbls>
          <c:showLegendKey val="0"/>
          <c:showVal val="0"/>
          <c:showCatName val="0"/>
          <c:showSerName val="0"/>
          <c:showPercent val="0"/>
          <c:showBubbleSize val="0"/>
        </c:dLbls>
        <c:gapWidth val="150"/>
        <c:axId val="423468368"/>
        <c:axId val="42346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6FF9-4C82-B35F-7E5A7A5793EA}"/>
            </c:ext>
          </c:extLst>
        </c:ser>
        <c:dLbls>
          <c:showLegendKey val="0"/>
          <c:showVal val="0"/>
          <c:showCatName val="0"/>
          <c:showSerName val="0"/>
          <c:showPercent val="0"/>
          <c:showBubbleSize val="0"/>
        </c:dLbls>
        <c:marker val="1"/>
        <c:smooth val="0"/>
        <c:axId val="423468368"/>
        <c:axId val="423468760"/>
      </c:lineChart>
      <c:dateAx>
        <c:axId val="423468368"/>
        <c:scaling>
          <c:orientation val="minMax"/>
        </c:scaling>
        <c:delete val="1"/>
        <c:axPos val="b"/>
        <c:numFmt formatCode="&quot;H&quot;yy" sourceLinked="1"/>
        <c:majorTickMark val="none"/>
        <c:minorTickMark val="none"/>
        <c:tickLblPos val="none"/>
        <c:crossAx val="423468760"/>
        <c:crosses val="autoZero"/>
        <c:auto val="1"/>
        <c:lblOffset val="100"/>
        <c:baseTimeUnit val="years"/>
      </c:dateAx>
      <c:valAx>
        <c:axId val="42346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79.03</c:v>
                </c:pt>
                <c:pt idx="1">
                  <c:v>83.26</c:v>
                </c:pt>
                <c:pt idx="2">
                  <c:v>88.14</c:v>
                </c:pt>
                <c:pt idx="3">
                  <c:v>86.08</c:v>
                </c:pt>
                <c:pt idx="4">
                  <c:v>93.68</c:v>
                </c:pt>
              </c:numCache>
            </c:numRef>
          </c:val>
          <c:extLst xmlns:c16r2="http://schemas.microsoft.com/office/drawing/2015/06/chart">
            <c:ext xmlns:c16="http://schemas.microsoft.com/office/drawing/2014/chart" uri="{C3380CC4-5D6E-409C-BE32-E72D297353CC}">
              <c16:uniqueId val="{00000000-9EAF-44BD-97AC-905BFCCFB474}"/>
            </c:ext>
          </c:extLst>
        </c:ser>
        <c:dLbls>
          <c:showLegendKey val="0"/>
          <c:showVal val="0"/>
          <c:showCatName val="0"/>
          <c:showSerName val="0"/>
          <c:showPercent val="0"/>
          <c:showBubbleSize val="0"/>
        </c:dLbls>
        <c:gapWidth val="150"/>
        <c:axId val="422374312"/>
        <c:axId val="4223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9EAF-44BD-97AC-905BFCCFB474}"/>
            </c:ext>
          </c:extLst>
        </c:ser>
        <c:dLbls>
          <c:showLegendKey val="0"/>
          <c:showVal val="0"/>
          <c:showCatName val="0"/>
          <c:showSerName val="0"/>
          <c:showPercent val="0"/>
          <c:showBubbleSize val="0"/>
        </c:dLbls>
        <c:marker val="1"/>
        <c:smooth val="0"/>
        <c:axId val="422374312"/>
        <c:axId val="422374704"/>
      </c:lineChart>
      <c:dateAx>
        <c:axId val="422374312"/>
        <c:scaling>
          <c:orientation val="minMax"/>
        </c:scaling>
        <c:delete val="1"/>
        <c:axPos val="b"/>
        <c:numFmt formatCode="&quot;H&quot;yy" sourceLinked="1"/>
        <c:majorTickMark val="none"/>
        <c:minorTickMark val="none"/>
        <c:tickLblPos val="none"/>
        <c:crossAx val="422374704"/>
        <c:crosses val="autoZero"/>
        <c:auto val="1"/>
        <c:lblOffset val="100"/>
        <c:baseTimeUnit val="years"/>
      </c:dateAx>
      <c:valAx>
        <c:axId val="42237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藍住町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35282</v>
      </c>
      <c r="AM8" s="71"/>
      <c r="AN8" s="71"/>
      <c r="AO8" s="71"/>
      <c r="AP8" s="71"/>
      <c r="AQ8" s="71"/>
      <c r="AR8" s="71"/>
      <c r="AS8" s="71"/>
      <c r="AT8" s="67">
        <f>データ!$S$6</f>
        <v>16.27</v>
      </c>
      <c r="AU8" s="68"/>
      <c r="AV8" s="68"/>
      <c r="AW8" s="68"/>
      <c r="AX8" s="68"/>
      <c r="AY8" s="68"/>
      <c r="AZ8" s="68"/>
      <c r="BA8" s="68"/>
      <c r="BB8" s="70">
        <f>データ!$T$6</f>
        <v>2168.5300000000002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91.49</v>
      </c>
      <c r="J10" s="68"/>
      <c r="K10" s="68"/>
      <c r="L10" s="68"/>
      <c r="M10" s="68"/>
      <c r="N10" s="68"/>
      <c r="O10" s="69"/>
      <c r="P10" s="70">
        <f>データ!$P$6</f>
        <v>99.5</v>
      </c>
      <c r="Q10" s="70"/>
      <c r="R10" s="70"/>
      <c r="S10" s="70"/>
      <c r="T10" s="70"/>
      <c r="U10" s="70"/>
      <c r="V10" s="70"/>
      <c r="W10" s="71">
        <f>データ!$Q$6</f>
        <v>2240</v>
      </c>
      <c r="X10" s="71"/>
      <c r="Y10" s="71"/>
      <c r="Z10" s="71"/>
      <c r="AA10" s="71"/>
      <c r="AB10" s="71"/>
      <c r="AC10" s="71"/>
      <c r="AD10" s="2"/>
      <c r="AE10" s="2"/>
      <c r="AF10" s="2"/>
      <c r="AG10" s="2"/>
      <c r="AH10" s="4"/>
      <c r="AI10" s="4"/>
      <c r="AJ10" s="4"/>
      <c r="AK10" s="4"/>
      <c r="AL10" s="71">
        <f>データ!$U$6</f>
        <v>35081</v>
      </c>
      <c r="AM10" s="71"/>
      <c r="AN10" s="71"/>
      <c r="AO10" s="71"/>
      <c r="AP10" s="71"/>
      <c r="AQ10" s="71"/>
      <c r="AR10" s="71"/>
      <c r="AS10" s="71"/>
      <c r="AT10" s="67">
        <f>データ!$V$6</f>
        <v>16.27</v>
      </c>
      <c r="AU10" s="68"/>
      <c r="AV10" s="68"/>
      <c r="AW10" s="68"/>
      <c r="AX10" s="68"/>
      <c r="AY10" s="68"/>
      <c r="AZ10" s="68"/>
      <c r="BA10" s="68"/>
      <c r="BB10" s="70">
        <f>データ!$W$6</f>
        <v>2156.1799999999998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InLD/7ij7HyA7S++wHWpiZNQDzNFyCBjjRbImHrS8lnMNKJluntiWraqEgi0PJ06Cu6cUcy60OfYh7Y4qeBqQ==" saltValue="lt/AcP7GZBy5fUeX0nAG7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364037</v>
      </c>
      <c r="D6" s="34">
        <f t="shared" si="3"/>
        <v>46</v>
      </c>
      <c r="E6" s="34">
        <f t="shared" si="3"/>
        <v>1</v>
      </c>
      <c r="F6" s="34">
        <f t="shared" si="3"/>
        <v>0</v>
      </c>
      <c r="G6" s="34">
        <f t="shared" si="3"/>
        <v>1</v>
      </c>
      <c r="H6" s="34" t="str">
        <f t="shared" si="3"/>
        <v>徳島県　藍住町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91.49</v>
      </c>
      <c r="P6" s="35">
        <f t="shared" si="3"/>
        <v>99.5</v>
      </c>
      <c r="Q6" s="35">
        <f t="shared" si="3"/>
        <v>2240</v>
      </c>
      <c r="R6" s="35">
        <f t="shared" si="3"/>
        <v>35282</v>
      </c>
      <c r="S6" s="35">
        <f t="shared" si="3"/>
        <v>16.27</v>
      </c>
      <c r="T6" s="35">
        <f t="shared" si="3"/>
        <v>2168.5300000000002</v>
      </c>
      <c r="U6" s="35">
        <f t="shared" si="3"/>
        <v>35081</v>
      </c>
      <c r="V6" s="35">
        <f t="shared" si="3"/>
        <v>16.27</v>
      </c>
      <c r="W6" s="35">
        <f t="shared" si="3"/>
        <v>2156.1799999999998</v>
      </c>
      <c r="X6" s="36">
        <f>IF(X7="",NA(),X7)</f>
        <v>135.25</v>
      </c>
      <c r="Y6" s="36">
        <f t="shared" ref="Y6:AG6" si="4">IF(Y7="",NA(),Y7)</f>
        <v>130.12</v>
      </c>
      <c r="Z6" s="36">
        <f t="shared" si="4"/>
        <v>120.42</v>
      </c>
      <c r="AA6" s="36">
        <f t="shared" si="4"/>
        <v>122.2</v>
      </c>
      <c r="AB6" s="36">
        <f t="shared" si="4"/>
        <v>113.84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840.3</v>
      </c>
      <c r="AU6" s="36">
        <f t="shared" ref="AU6:BC6" si="6">IF(AU7="",NA(),AU7)</f>
        <v>1049.21</v>
      </c>
      <c r="AV6" s="36">
        <f t="shared" si="6"/>
        <v>1077.8900000000001</v>
      </c>
      <c r="AW6" s="36">
        <f t="shared" si="6"/>
        <v>1164.82</v>
      </c>
      <c r="AX6" s="36">
        <f t="shared" si="6"/>
        <v>1102.2</v>
      </c>
      <c r="AY6" s="36">
        <f t="shared" si="6"/>
        <v>371.31</v>
      </c>
      <c r="AZ6" s="36">
        <f t="shared" si="6"/>
        <v>377.63</v>
      </c>
      <c r="BA6" s="36">
        <f t="shared" si="6"/>
        <v>357.34</v>
      </c>
      <c r="BB6" s="36">
        <f t="shared" si="6"/>
        <v>366.03</v>
      </c>
      <c r="BC6" s="36">
        <f t="shared" si="6"/>
        <v>365.18</v>
      </c>
      <c r="BD6" s="35" t="str">
        <f>IF(BD7="","",IF(BD7="-","【-】","【"&amp;SUBSTITUTE(TEXT(BD7,"#,##0.00"),"-","△")&amp;"】"))</f>
        <v>【264.97】</v>
      </c>
      <c r="BE6" s="36">
        <f>IF(BE7="",NA(),BE7)</f>
        <v>101.33</v>
      </c>
      <c r="BF6" s="36">
        <f t="shared" ref="BF6:BN6" si="7">IF(BF7="",NA(),BF7)</f>
        <v>92.58</v>
      </c>
      <c r="BG6" s="36">
        <f t="shared" si="7"/>
        <v>85.75</v>
      </c>
      <c r="BH6" s="36">
        <f t="shared" si="7"/>
        <v>79.39</v>
      </c>
      <c r="BI6" s="36">
        <f t="shared" si="7"/>
        <v>72.209999999999994</v>
      </c>
      <c r="BJ6" s="36">
        <f t="shared" si="7"/>
        <v>373.09</v>
      </c>
      <c r="BK6" s="36">
        <f t="shared" si="7"/>
        <v>364.71</v>
      </c>
      <c r="BL6" s="36">
        <f t="shared" si="7"/>
        <v>373.69</v>
      </c>
      <c r="BM6" s="36">
        <f t="shared" si="7"/>
        <v>370.12</v>
      </c>
      <c r="BN6" s="36">
        <f t="shared" si="7"/>
        <v>371.65</v>
      </c>
      <c r="BO6" s="35" t="str">
        <f>IF(BO7="","",IF(BO7="-","【-】","【"&amp;SUBSTITUTE(TEXT(BO7,"#,##0.00"),"-","△")&amp;"】"))</f>
        <v>【266.61】</v>
      </c>
      <c r="BP6" s="36">
        <f>IF(BP7="",NA(),BP7)</f>
        <v>132.06</v>
      </c>
      <c r="BQ6" s="36">
        <f t="shared" ref="BQ6:BY6" si="8">IF(BQ7="",NA(),BQ7)</f>
        <v>125.62</v>
      </c>
      <c r="BR6" s="36">
        <f t="shared" si="8"/>
        <v>118.58</v>
      </c>
      <c r="BS6" s="36">
        <f t="shared" si="8"/>
        <v>121.59</v>
      </c>
      <c r="BT6" s="36">
        <f t="shared" si="8"/>
        <v>111.78</v>
      </c>
      <c r="BU6" s="36">
        <f t="shared" si="8"/>
        <v>99.99</v>
      </c>
      <c r="BV6" s="36">
        <f t="shared" si="8"/>
        <v>100.65</v>
      </c>
      <c r="BW6" s="36">
        <f t="shared" si="8"/>
        <v>99.87</v>
      </c>
      <c r="BX6" s="36">
        <f t="shared" si="8"/>
        <v>100.42</v>
      </c>
      <c r="BY6" s="36">
        <f t="shared" si="8"/>
        <v>98.77</v>
      </c>
      <c r="BZ6" s="35" t="str">
        <f>IF(BZ7="","",IF(BZ7="-","【-】","【"&amp;SUBSTITUTE(TEXT(BZ7,"#,##0.00"),"-","△")&amp;"】"))</f>
        <v>【103.24】</v>
      </c>
      <c r="CA6" s="36">
        <f>IF(CA7="",NA(),CA7)</f>
        <v>79.03</v>
      </c>
      <c r="CB6" s="36">
        <f t="shared" ref="CB6:CJ6" si="9">IF(CB7="",NA(),CB7)</f>
        <v>83.26</v>
      </c>
      <c r="CC6" s="36">
        <f t="shared" si="9"/>
        <v>88.14</v>
      </c>
      <c r="CD6" s="36">
        <f t="shared" si="9"/>
        <v>86.08</v>
      </c>
      <c r="CE6" s="36">
        <f t="shared" si="9"/>
        <v>93.68</v>
      </c>
      <c r="CF6" s="36">
        <f t="shared" si="9"/>
        <v>171.15</v>
      </c>
      <c r="CG6" s="36">
        <f t="shared" si="9"/>
        <v>170.19</v>
      </c>
      <c r="CH6" s="36">
        <f t="shared" si="9"/>
        <v>171.81</v>
      </c>
      <c r="CI6" s="36">
        <f t="shared" si="9"/>
        <v>171.67</v>
      </c>
      <c r="CJ6" s="36">
        <f t="shared" si="9"/>
        <v>173.67</v>
      </c>
      <c r="CK6" s="35" t="str">
        <f>IF(CK7="","",IF(CK7="-","【-】","【"&amp;SUBSTITUTE(TEXT(CK7,"#,##0.00"),"-","△")&amp;"】"))</f>
        <v>【168.38】</v>
      </c>
      <c r="CL6" s="36">
        <f>IF(CL7="",NA(),CL7)</f>
        <v>61.9</v>
      </c>
      <c r="CM6" s="36">
        <f t="shared" ref="CM6:CU6" si="10">IF(CM7="",NA(),CM7)</f>
        <v>62.07</v>
      </c>
      <c r="CN6" s="36">
        <f t="shared" si="10"/>
        <v>63.38</v>
      </c>
      <c r="CO6" s="36">
        <f t="shared" si="10"/>
        <v>62.92</v>
      </c>
      <c r="CP6" s="36">
        <f t="shared" si="10"/>
        <v>64.33</v>
      </c>
      <c r="CQ6" s="36">
        <f t="shared" si="10"/>
        <v>58.53</v>
      </c>
      <c r="CR6" s="36">
        <f t="shared" si="10"/>
        <v>59.01</v>
      </c>
      <c r="CS6" s="36">
        <f t="shared" si="10"/>
        <v>60.03</v>
      </c>
      <c r="CT6" s="36">
        <f t="shared" si="10"/>
        <v>59.74</v>
      </c>
      <c r="CU6" s="36">
        <f t="shared" si="10"/>
        <v>59.67</v>
      </c>
      <c r="CV6" s="35" t="str">
        <f>IF(CV7="","",IF(CV7="-","【-】","【"&amp;SUBSTITUTE(TEXT(CV7,"#,##0.00"),"-","△")&amp;"】"))</f>
        <v>【60.00】</v>
      </c>
      <c r="CW6" s="36">
        <f>IF(CW7="",NA(),CW7)</f>
        <v>89.69</v>
      </c>
      <c r="CX6" s="36">
        <f t="shared" ref="CX6:DF6" si="11">IF(CX7="",NA(),CX7)</f>
        <v>90.08</v>
      </c>
      <c r="CY6" s="36">
        <f t="shared" si="11"/>
        <v>89.05</v>
      </c>
      <c r="CZ6" s="36">
        <f t="shared" si="11"/>
        <v>88.64</v>
      </c>
      <c r="DA6" s="36">
        <f t="shared" si="11"/>
        <v>86.18</v>
      </c>
      <c r="DB6" s="36">
        <f t="shared" si="11"/>
        <v>85.26</v>
      </c>
      <c r="DC6" s="36">
        <f t="shared" si="11"/>
        <v>85.37</v>
      </c>
      <c r="DD6" s="36">
        <f t="shared" si="11"/>
        <v>84.81</v>
      </c>
      <c r="DE6" s="36">
        <f t="shared" si="11"/>
        <v>84.8</v>
      </c>
      <c r="DF6" s="36">
        <f t="shared" si="11"/>
        <v>84.6</v>
      </c>
      <c r="DG6" s="35" t="str">
        <f>IF(DG7="","",IF(DG7="-","【-】","【"&amp;SUBSTITUTE(TEXT(DG7,"#,##0.00"),"-","△")&amp;"】"))</f>
        <v>【89.80】</v>
      </c>
      <c r="DH6" s="36">
        <f>IF(DH7="",NA(),DH7)</f>
        <v>44.86</v>
      </c>
      <c r="DI6" s="36">
        <f t="shared" ref="DI6:DQ6" si="12">IF(DI7="",NA(),DI7)</f>
        <v>46.26</v>
      </c>
      <c r="DJ6" s="36">
        <f t="shared" si="12"/>
        <v>46.99</v>
      </c>
      <c r="DK6" s="36">
        <f t="shared" si="12"/>
        <v>48.48</v>
      </c>
      <c r="DL6" s="36">
        <f t="shared" si="12"/>
        <v>49.81</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32.74</v>
      </c>
      <c r="DU6" s="36">
        <f t="shared" si="13"/>
        <v>33.729999999999997</v>
      </c>
      <c r="DV6" s="36">
        <f t="shared" si="13"/>
        <v>33.78</v>
      </c>
      <c r="DW6" s="36">
        <f t="shared" si="13"/>
        <v>36.18</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6">
        <f t="shared" ref="EE6:EM6" si="14">IF(EE7="",NA(),EE7)</f>
        <v>0.81</v>
      </c>
      <c r="EF6" s="36">
        <f t="shared" si="14"/>
        <v>0.28999999999999998</v>
      </c>
      <c r="EG6" s="36">
        <f t="shared" si="14"/>
        <v>0.28000000000000003</v>
      </c>
      <c r="EH6" s="36">
        <f t="shared" si="14"/>
        <v>0.19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364037</v>
      </c>
      <c r="D7" s="38">
        <v>46</v>
      </c>
      <c r="E7" s="38">
        <v>1</v>
      </c>
      <c r="F7" s="38">
        <v>0</v>
      </c>
      <c r="G7" s="38">
        <v>1</v>
      </c>
      <c r="H7" s="38" t="s">
        <v>93</v>
      </c>
      <c r="I7" s="38" t="s">
        <v>94</v>
      </c>
      <c r="J7" s="38" t="s">
        <v>95</v>
      </c>
      <c r="K7" s="38" t="s">
        <v>96</v>
      </c>
      <c r="L7" s="38" t="s">
        <v>97</v>
      </c>
      <c r="M7" s="38" t="s">
        <v>98</v>
      </c>
      <c r="N7" s="39" t="s">
        <v>99</v>
      </c>
      <c r="O7" s="39">
        <v>91.49</v>
      </c>
      <c r="P7" s="39">
        <v>99.5</v>
      </c>
      <c r="Q7" s="39">
        <v>2240</v>
      </c>
      <c r="R7" s="39">
        <v>35282</v>
      </c>
      <c r="S7" s="39">
        <v>16.27</v>
      </c>
      <c r="T7" s="39">
        <v>2168.5300000000002</v>
      </c>
      <c r="U7" s="39">
        <v>35081</v>
      </c>
      <c r="V7" s="39">
        <v>16.27</v>
      </c>
      <c r="W7" s="39">
        <v>2156.1799999999998</v>
      </c>
      <c r="X7" s="39">
        <v>135.25</v>
      </c>
      <c r="Y7" s="39">
        <v>130.12</v>
      </c>
      <c r="Z7" s="39">
        <v>120.42</v>
      </c>
      <c r="AA7" s="39">
        <v>122.2</v>
      </c>
      <c r="AB7" s="39">
        <v>113.84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840.3</v>
      </c>
      <c r="AU7" s="39">
        <v>1049.21</v>
      </c>
      <c r="AV7" s="39">
        <v>1077.8900000000001</v>
      </c>
      <c r="AW7" s="39">
        <v>1164.82</v>
      </c>
      <c r="AX7" s="39">
        <v>1102.2</v>
      </c>
      <c r="AY7" s="39">
        <v>371.31</v>
      </c>
      <c r="AZ7" s="39">
        <v>377.63</v>
      </c>
      <c r="BA7" s="39">
        <v>357.34</v>
      </c>
      <c r="BB7" s="39">
        <v>366.03</v>
      </c>
      <c r="BC7" s="39">
        <v>365.18</v>
      </c>
      <c r="BD7" s="39">
        <v>264.97000000000003</v>
      </c>
      <c r="BE7" s="39">
        <v>101.33</v>
      </c>
      <c r="BF7" s="39">
        <v>92.58</v>
      </c>
      <c r="BG7" s="39">
        <v>85.75</v>
      </c>
      <c r="BH7" s="39">
        <v>79.39</v>
      </c>
      <c r="BI7" s="39">
        <v>72.209999999999994</v>
      </c>
      <c r="BJ7" s="39">
        <v>373.09</v>
      </c>
      <c r="BK7" s="39">
        <v>364.71</v>
      </c>
      <c r="BL7" s="39">
        <v>373.69</v>
      </c>
      <c r="BM7" s="39">
        <v>370.12</v>
      </c>
      <c r="BN7" s="39">
        <v>371.65</v>
      </c>
      <c r="BO7" s="39">
        <v>266.61</v>
      </c>
      <c r="BP7" s="39">
        <v>132.06</v>
      </c>
      <c r="BQ7" s="39">
        <v>125.62</v>
      </c>
      <c r="BR7" s="39">
        <v>118.58</v>
      </c>
      <c r="BS7" s="39">
        <v>121.59</v>
      </c>
      <c r="BT7" s="39">
        <v>111.78</v>
      </c>
      <c r="BU7" s="39">
        <v>99.99</v>
      </c>
      <c r="BV7" s="39">
        <v>100.65</v>
      </c>
      <c r="BW7" s="39">
        <v>99.87</v>
      </c>
      <c r="BX7" s="39">
        <v>100.42</v>
      </c>
      <c r="BY7" s="39">
        <v>98.77</v>
      </c>
      <c r="BZ7" s="39">
        <v>103.24</v>
      </c>
      <c r="CA7" s="39">
        <v>79.03</v>
      </c>
      <c r="CB7" s="39">
        <v>83.26</v>
      </c>
      <c r="CC7" s="39">
        <v>88.14</v>
      </c>
      <c r="CD7" s="39">
        <v>86.08</v>
      </c>
      <c r="CE7" s="39">
        <v>93.68</v>
      </c>
      <c r="CF7" s="39">
        <v>171.15</v>
      </c>
      <c r="CG7" s="39">
        <v>170.19</v>
      </c>
      <c r="CH7" s="39">
        <v>171.81</v>
      </c>
      <c r="CI7" s="39">
        <v>171.67</v>
      </c>
      <c r="CJ7" s="39">
        <v>173.67</v>
      </c>
      <c r="CK7" s="39">
        <v>168.38</v>
      </c>
      <c r="CL7" s="39">
        <v>61.9</v>
      </c>
      <c r="CM7" s="39">
        <v>62.07</v>
      </c>
      <c r="CN7" s="39">
        <v>63.38</v>
      </c>
      <c r="CO7" s="39">
        <v>62.92</v>
      </c>
      <c r="CP7" s="39">
        <v>64.33</v>
      </c>
      <c r="CQ7" s="39">
        <v>58.53</v>
      </c>
      <c r="CR7" s="39">
        <v>59.01</v>
      </c>
      <c r="CS7" s="39">
        <v>60.03</v>
      </c>
      <c r="CT7" s="39">
        <v>59.74</v>
      </c>
      <c r="CU7" s="39">
        <v>59.67</v>
      </c>
      <c r="CV7" s="39">
        <v>60</v>
      </c>
      <c r="CW7" s="39">
        <v>89.69</v>
      </c>
      <c r="CX7" s="39">
        <v>90.08</v>
      </c>
      <c r="CY7" s="39">
        <v>89.05</v>
      </c>
      <c r="CZ7" s="39">
        <v>88.64</v>
      </c>
      <c r="DA7" s="39">
        <v>86.18</v>
      </c>
      <c r="DB7" s="39">
        <v>85.26</v>
      </c>
      <c r="DC7" s="39">
        <v>85.37</v>
      </c>
      <c r="DD7" s="39">
        <v>84.81</v>
      </c>
      <c r="DE7" s="39">
        <v>84.8</v>
      </c>
      <c r="DF7" s="39">
        <v>84.6</v>
      </c>
      <c r="DG7" s="39">
        <v>89.8</v>
      </c>
      <c r="DH7" s="39">
        <v>44.86</v>
      </c>
      <c r="DI7" s="39">
        <v>46.26</v>
      </c>
      <c r="DJ7" s="39">
        <v>46.99</v>
      </c>
      <c r="DK7" s="39">
        <v>48.48</v>
      </c>
      <c r="DL7" s="39">
        <v>49.81</v>
      </c>
      <c r="DM7" s="39">
        <v>45.75</v>
      </c>
      <c r="DN7" s="39">
        <v>46.9</v>
      </c>
      <c r="DO7" s="39">
        <v>47.28</v>
      </c>
      <c r="DP7" s="39">
        <v>47.66</v>
      </c>
      <c r="DQ7" s="39">
        <v>48.17</v>
      </c>
      <c r="DR7" s="39">
        <v>49.59</v>
      </c>
      <c r="DS7" s="39">
        <v>0</v>
      </c>
      <c r="DT7" s="39">
        <v>32.74</v>
      </c>
      <c r="DU7" s="39">
        <v>33.729999999999997</v>
      </c>
      <c r="DV7" s="39">
        <v>33.78</v>
      </c>
      <c r="DW7" s="39">
        <v>36.18</v>
      </c>
      <c r="DX7" s="39">
        <v>10.54</v>
      </c>
      <c r="DY7" s="39">
        <v>12.03</v>
      </c>
      <c r="DZ7" s="39">
        <v>12.19</v>
      </c>
      <c r="EA7" s="39">
        <v>15.1</v>
      </c>
      <c r="EB7" s="39">
        <v>17.12</v>
      </c>
      <c r="EC7" s="39">
        <v>19.440000000000001</v>
      </c>
      <c r="ED7" s="39">
        <v>0</v>
      </c>
      <c r="EE7" s="39">
        <v>0.81</v>
      </c>
      <c r="EF7" s="39">
        <v>0.28999999999999998</v>
      </c>
      <c r="EG7" s="39">
        <v>0.28000000000000003</v>
      </c>
      <c r="EH7" s="39">
        <v>0.19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佐野　正洋</cp:lastModifiedBy>
  <cp:lastPrinted>2021-01-14T02:13:30Z</cp:lastPrinted>
  <dcterms:created xsi:type="dcterms:W3CDTF">2020-12-04T02:14:11Z</dcterms:created>
  <dcterms:modified xsi:type="dcterms:W3CDTF">2021-01-28T06:49:54Z</dcterms:modified>
  <cp:category/>
</cp:coreProperties>
</file>