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00252\Desktop\２／２〆経営状況調査\経営比較分析表等(松茂町)\"/>
    </mc:Choice>
  </mc:AlternateContent>
  <xr:revisionPtr revIDLastSave="0" documentId="13_ncr:1_{C58EFE12-EB23-4CBA-8C81-46BF85601AC8}" xr6:coauthVersionLast="45" xr6:coauthVersionMax="45" xr10:uidLastSave="{00000000-0000-0000-0000-000000000000}"/>
  <workbookProtection workbookAlgorithmName="SHA-512" workbookHashValue="VOrFJIamr1BS1vv6ZyjxbEBvW0O4/oh9/W/9GdgNvBhKwdwGecLXNMs4rGOxKhmClKD8NlTtuW1QJYDoOJG3rA==" workbookSaltValue="wbcHkrcfRgahqudOOqJSd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F85" i="4"/>
  <c r="E85" i="4"/>
  <c r="BB10" i="4"/>
  <c r="AT10" i="4"/>
  <c r="W10" i="4"/>
  <c r="I10" i="4"/>
  <c r="B10" i="4"/>
  <c r="BB8" i="4"/>
  <c r="AT8" i="4"/>
  <c r="AL8" i="4"/>
  <c r="W8" i="4"/>
  <c r="P8" i="4"/>
  <c r="I8" i="4"/>
  <c r="B8"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<sst xmlns="http://schemas.openxmlformats.org/spreadsheetml/2006/main" count="228" uniqueCount="115">
  <si>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</si>
  <si>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</si>
  <si>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</si>
  <si>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</si>
  <si>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</si>
  <si>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</si>
  <si>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</si>
  <si>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</si>
  <si>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</si>
  <si>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</si>
  <si>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</si>
  <si>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</si>
  <si>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</si>
  <si>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</si>
  <si>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</si>
  <si>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</si>
  <si>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</si>
  <si>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</si>
  <si>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</si>
  <si>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</si>
  <si>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</si>
  <si>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</si>
  <si>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</si>
  <si>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</si>
  <si>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</si>
  <si>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</si>
  <si>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</si>
  <si>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</si>
  <si>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</si>
  <si>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</si>
  <si>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</si>
  <si>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</si>
  <si>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</si>
  <si>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</si>
  <si>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</si>
  <si>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</si>
  <si>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</si>
  <si>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</si>
  <si>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</si>
  <si>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</si>
  <si>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</si>
  <si>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</si>
  <si>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</si>
  <si>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</si>
  <si>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</si>
  <si>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</si>
  <si>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</si>
  <si>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</si>
  <si>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</si>
  <si>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</si>
  <si>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</si>
  <si>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</si>
  <si>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</si>
  <si>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</si>
  <si>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</si>
  <si>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</si>
  <si>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</si>
  <si>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</si>
  <si>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</si>
  <si>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</si>
  <si>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</si>
  <si>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</si>
  <si>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</si>
  <si>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</si>
  <si>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</si>
  <si>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</si>
  <si>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</si>
  <si>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</si>
  <si>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</si>
  <si>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</si>
  <si>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</si>
  <si>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</si>
  <si>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</si>
  <si>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</si>
  <si>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</si>
  <si>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</si>
  <si>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</si>
  <si>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</si>
  <si>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</si>
  <si>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</si>
  <si>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</si>
  <si>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</si>
  <si>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</si>
  <si>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</si>
  <si>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</si>
  <si>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</si>
  <si>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</si>
  <si>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</si>
  <si>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</si>
  <si>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</si>
  <si>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</si>
  <si>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</si>
  <si>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</si>
  <si>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松茂町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</si>
  <si>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</si>
  <si>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</si>
  <si>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</si>
  <si>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</si>
  <si>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</si>
  <si>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</si>
  <si>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</si>
  <si>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</si>
  <si>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</si>
  <si>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</si>
  <si>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</si>
  <si>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</si>
  <si>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</si>
  <si>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</si>
  <si>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</si>
  <si>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</si>
  <si>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</si>
  <si>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</si>
  <si>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②管路経年化率及び③管路更新率は、直近３年度では最も優良な数値となっており、老朽管更新事業や公共下水道事業等に伴う配水管布設替工事に因る部分が大きいと考えられる。
令和３年度には、アセットマネジメントを策定予定であり中長期的な資産管理により、経営の健全性を確保しつつも老朽化した施設の更新を推進していきたい。</t>
    <rPh sb="1" eb="3">
      <t>カンロ</t>
    </rPh>
    <rPh sb="3" eb="6">
      <t>ケイネンカ</t>
    </rPh>
    <rPh sb="6" eb="7">
      <t>リツ</t>
    </rPh>
    <rPh sb="7" eb="8">
      <t>オヨ</t>
    </rPh>
    <rPh sb="10" eb="12">
      <t>カンロ</t>
    </rPh>
    <rPh sb="12" eb="14">
      <t>コウシン</t>
    </rPh>
    <rPh sb="14" eb="15">
      <t>リツ</t>
    </rPh>
    <rPh sb="17" eb="19">
      <t>チョッキン</t>
    </rPh>
    <rPh sb="20" eb="22">
      <t>ネンド</t>
    </rPh>
    <rPh sb="24" eb="25">
      <t>モット</t>
    </rPh>
    <rPh sb="26" eb="28">
      <t>ユウリョウ</t>
    </rPh>
    <rPh sb="29" eb="31">
      <t>スウチ</t>
    </rPh>
    <rPh sb="38" eb="40">
      <t>ロウキュウ</t>
    </rPh>
    <rPh sb="40" eb="41">
      <t>カン</t>
    </rPh>
    <rPh sb="41" eb="43">
      <t>コウシン</t>
    </rPh>
    <rPh sb="43" eb="45">
      <t>ジギョウ</t>
    </rPh>
    <rPh sb="46" eb="48">
      <t>コウキョウ</t>
    </rPh>
    <rPh sb="48" eb="51">
      <t>ゲスイドウ</t>
    </rPh>
    <rPh sb="51" eb="53">
      <t>ジギョウ</t>
    </rPh>
    <rPh sb="53" eb="54">
      <t>トウ</t>
    </rPh>
    <rPh sb="55" eb="56">
      <t>トモナ</t>
    </rPh>
    <rPh sb="57" eb="60">
      <t>ハイスイカン</t>
    </rPh>
    <rPh sb="60" eb="62">
      <t>フセツ</t>
    </rPh>
    <rPh sb="62" eb="63">
      <t>タイ</t>
    </rPh>
    <rPh sb="63" eb="65">
      <t>コウジ</t>
    </rPh>
    <rPh sb="66" eb="67">
      <t>ヨ</t>
    </rPh>
    <rPh sb="68" eb="70">
      <t>ブブン</t>
    </rPh>
    <rPh sb="71" eb="72">
      <t>オオ</t>
    </rPh>
    <rPh sb="75" eb="76">
      <t>カンガ</t>
    </rPh>
    <rPh sb="82" eb="84">
      <t>レイワ</t>
    </rPh>
    <rPh sb="85" eb="87">
      <t>ネンド</t>
    </rPh>
    <rPh sb="101" eb="103">
      <t>サクテイ</t>
    </rPh>
    <rPh sb="103" eb="105">
      <t>ヨテイ</t>
    </rPh>
    <rPh sb="108" eb="112">
      <t>チュウチョウキテキ</t>
    </rPh>
    <rPh sb="113" eb="115">
      <t>シサン</t>
    </rPh>
    <rPh sb="115" eb="117">
      <t>カンリ</t>
    </rPh>
    <rPh sb="121" eb="123">
      <t>ケイエイ</t>
    </rPh>
    <rPh sb="124" eb="127">
      <t>ケンゼンセイ</t>
    </rPh>
    <rPh sb="128" eb="130">
      <t>カクホ</t>
    </rPh>
    <rPh sb="134" eb="137">
      <t>ロウキュウカ</t>
    </rPh>
    <rPh sb="139" eb="141">
      <t>シセツ</t>
    </rPh>
    <rPh sb="142" eb="144">
      <t>コウシン</t>
    </rPh>
    <rPh sb="145" eb="147">
      <t>スイシン</t>
    </rPh>
    <phoneticPr fontId="4"/>
  </si>
  <si>
    <t>当該年度だけの数値を見ると、安定した経営状況となっているが、令和３年度からは取水施設や老朽管の耐震化に多額の投資が予定されているため、これまで以上に中長期的な視点での投資採算性を踏まえた事業執行を行う必要がある。アセットマネジメントを策定することで、更新の優先順位付けや予算の平準化を図り、経営の健全性・効率性をより向上させたい。</t>
    <rPh sb="0" eb="2">
      <t>トウガイ</t>
    </rPh>
    <rPh sb="2" eb="4">
      <t>ネンド</t>
    </rPh>
    <rPh sb="7" eb="9">
      <t>スウチ</t>
    </rPh>
    <rPh sb="10" eb="11">
      <t>ミ</t>
    </rPh>
    <rPh sb="14" eb="16">
      <t>アンテイ</t>
    </rPh>
    <rPh sb="18" eb="20">
      <t>ケイエイ</t>
    </rPh>
    <rPh sb="20" eb="22">
      <t>ジョウキョウ</t>
    </rPh>
    <rPh sb="30" eb="32">
      <t>レイワ</t>
    </rPh>
    <rPh sb="33" eb="35">
      <t>ネンド</t>
    </rPh>
    <rPh sb="38" eb="40">
      <t>シュスイ</t>
    </rPh>
    <rPh sb="40" eb="42">
      <t>シセツ</t>
    </rPh>
    <rPh sb="71" eb="73">
      <t>イジョウ</t>
    </rPh>
    <rPh sb="100" eb="102">
      <t>ヒツヨウ</t>
    </rPh>
    <rPh sb="125" eb="127">
      <t>コウシン</t>
    </rPh>
    <rPh sb="128" eb="130">
      <t>ユウセン</t>
    </rPh>
    <rPh sb="130" eb="132">
      <t>ジュンイ</t>
    </rPh>
    <rPh sb="132" eb="133">
      <t>ツ</t>
    </rPh>
    <rPh sb="135" eb="137">
      <t>ヨサン</t>
    </rPh>
    <rPh sb="138" eb="141">
      <t>ヘイジュンカ</t>
    </rPh>
    <rPh sb="142" eb="143">
      <t>ハカ</t>
    </rPh>
    <rPh sb="145" eb="147">
      <t>ケイエイ</t>
    </rPh>
    <rPh sb="148" eb="151">
      <t>ケンゼンセイ</t>
    </rPh>
    <rPh sb="152" eb="155">
      <t>コウリツセイ</t>
    </rPh>
    <rPh sb="158" eb="160">
      <t>コウジョウ</t>
    </rPh>
    <phoneticPr fontId="4"/>
  </si>
  <si>
    <t>①経常収支比率は、前年比4.3％程度高く推移しており、類似団体平均値を大きく上回るものとなっているが、①有形固定資産減価償却率は、類似団体平均値を下回る状況が続いており、老朽化した施設の更新を積極的に実施していく必要があることが数値からも明らかである。
また⑦施設利用率は、直近３年度は36％台と低くい状態が続いており、今後も横ばい状態がつづくものと推測されるため、施設更新にあたっては、広域化・共同化、施設の統廃合・ダウンサイジングの検討が必要であると考えている。
⑤料金回収率及び⑥給水原価については、３０年度よりも健全な経営ができており、この状況を継続できるよう努めたい。</t>
    <rPh sb="1" eb="3">
      <t>ケイジョウ</t>
    </rPh>
    <rPh sb="3" eb="5">
      <t>シュウシ</t>
    </rPh>
    <rPh sb="5" eb="7">
      <t>ヒリツ</t>
    </rPh>
    <rPh sb="9" eb="12">
      <t>ゼンネンヒ</t>
    </rPh>
    <rPh sb="16" eb="18">
      <t>テイド</t>
    </rPh>
    <rPh sb="18" eb="19">
      <t>タカ</t>
    </rPh>
    <rPh sb="20" eb="22">
      <t>スイイ</t>
    </rPh>
    <rPh sb="27" eb="29">
      <t>ルイジ</t>
    </rPh>
    <rPh sb="29" eb="31">
      <t>ダンタイ</t>
    </rPh>
    <rPh sb="31" eb="34">
      <t>ヘイキンチ</t>
    </rPh>
    <rPh sb="35" eb="36">
      <t>オオ</t>
    </rPh>
    <rPh sb="38" eb="40">
      <t>ウワマワ</t>
    </rPh>
    <rPh sb="52" eb="54">
      <t>ユウケイ</t>
    </rPh>
    <rPh sb="54" eb="58">
      <t>コテイシサン</t>
    </rPh>
    <rPh sb="58" eb="60">
      <t>ゲンカ</t>
    </rPh>
    <rPh sb="60" eb="63">
      <t>ショウキャクリツ</t>
    </rPh>
    <rPh sb="65" eb="67">
      <t>ルイジ</t>
    </rPh>
    <rPh sb="67" eb="69">
      <t>ダンタイ</t>
    </rPh>
    <rPh sb="69" eb="72">
      <t>ヘイキンチ</t>
    </rPh>
    <rPh sb="73" eb="75">
      <t>シタマワ</t>
    </rPh>
    <rPh sb="76" eb="78">
      <t>ジョウキョウ</t>
    </rPh>
    <rPh sb="79" eb="80">
      <t>ツヅ</t>
    </rPh>
    <rPh sb="85" eb="88">
      <t>ロウキュウカ</t>
    </rPh>
    <rPh sb="90" eb="92">
      <t>シセツ</t>
    </rPh>
    <rPh sb="93" eb="95">
      <t>コウシン</t>
    </rPh>
    <rPh sb="96" eb="98">
      <t>セッキョク</t>
    </rPh>
    <rPh sb="98" eb="99">
      <t>テキ</t>
    </rPh>
    <rPh sb="100" eb="102">
      <t>ジッシ</t>
    </rPh>
    <rPh sb="106" eb="108">
      <t>ヒツヨウ</t>
    </rPh>
    <rPh sb="114" eb="116">
      <t>スウチ</t>
    </rPh>
    <rPh sb="119" eb="120">
      <t>アキ</t>
    </rPh>
    <rPh sb="130" eb="132">
      <t>シセツ</t>
    </rPh>
    <rPh sb="132" eb="135">
      <t>リヨウリツ</t>
    </rPh>
    <rPh sb="137" eb="139">
      <t>チョッキン</t>
    </rPh>
    <rPh sb="140" eb="142">
      <t>ネンド</t>
    </rPh>
    <rPh sb="146" eb="147">
      <t>ダイ</t>
    </rPh>
    <rPh sb="148" eb="149">
      <t>ヒク</t>
    </rPh>
    <rPh sb="151" eb="153">
      <t>ジョウタイ</t>
    </rPh>
    <rPh sb="154" eb="155">
      <t>ツヅ</t>
    </rPh>
    <rPh sb="160" eb="162">
      <t>コンゴ</t>
    </rPh>
    <rPh sb="163" eb="164">
      <t>ヨコ</t>
    </rPh>
    <rPh sb="166" eb="168">
      <t>ジョウタイ</t>
    </rPh>
    <rPh sb="175" eb="177">
      <t>スイソク</t>
    </rPh>
    <rPh sb="183" eb="185">
      <t>シセツ</t>
    </rPh>
    <rPh sb="185" eb="187">
      <t>コウシン</t>
    </rPh>
    <rPh sb="194" eb="197">
      <t>コウイキカ</t>
    </rPh>
    <rPh sb="198" eb="201">
      <t>キョウドウカ</t>
    </rPh>
    <rPh sb="202" eb="204">
      <t>シセツ</t>
    </rPh>
    <rPh sb="205" eb="208">
      <t>トウハイゴウ</t>
    </rPh>
    <rPh sb="218" eb="220">
      <t>ケントウ</t>
    </rPh>
    <rPh sb="221" eb="223">
      <t>ヒツヨウ</t>
    </rPh>
    <rPh sb="227" eb="228">
      <t>カンガ</t>
    </rPh>
    <rPh sb="235" eb="237">
      <t>リョウキン</t>
    </rPh>
    <rPh sb="237" eb="240">
      <t>カイシュウリツ</t>
    </rPh>
    <rPh sb="240" eb="241">
      <t>オヨ</t>
    </rPh>
    <rPh sb="243" eb="245">
      <t>キュウスイ</t>
    </rPh>
    <rPh sb="245" eb="247">
      <t>ゲンカ</t>
    </rPh>
    <rPh sb="255" eb="256">
      <t>ネン</t>
    </rPh>
    <rPh sb="260" eb="262">
      <t>ケンゼン</t>
    </rPh>
    <rPh sb="263" eb="265">
      <t>ケイエイ</t>
    </rPh>
    <rPh sb="274" eb="276">
      <t>ジョウキョウ</t>
    </rPh>
    <rPh sb="277" eb="279">
      <t>ケイゾク</t>
    </rPh>
    <rPh sb="284" eb="28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</si>
</sst>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2.35</c:v>
                </c:pt>
                <c:pt idx="1">
                  <c:v>1.35</c:v>
                </c:pt>
                <c:pt idx="2">
                  <c:v>0.61</c:v>
                </c:pt>
                <c:pt idx="3">
                  <c:v>0.48</c:v>
                </c:pt>
                <c:pt idx="4">
                  <c:v>0.97</c:v>
                </c:pt>
              </c:numCache>
            </c:numRef>
          </c:val>
          <c:extLst>
            <c:ext xmlns:c16="http://schemas.microsoft.com/office/drawing/2014/chart" uri="{C3380CC4-5D6E-409C-BE32-E72D297353CC}">
              <c16:uniqueId val="{00000000-0FA0-4018-8A48-F64DB7B894B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0.39</c:v>
                </c:pt>
                <c:pt idx="3">
                  <c:v>0.5</c:v>
                </c:pt>
                <c:pt idx="4">
                  <c:v>0.42</c:v>
                </c:pt>
              </c:numCache>
            </c:numRef>
          </c:val>
          <c:smooth val="0"/>
          <c:extLst>
            <c:ext xmlns:c16="http://schemas.microsoft.com/office/drawing/2014/chart" uri="{C3380CC4-5D6E-409C-BE32-E72D297353CC}">
              <c16:uniqueId val="{00000001-0FA0-4018-8A48-F64DB7B894B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43.14</c:v>
                </c:pt>
                <c:pt idx="1">
                  <c:v>38.479999999999997</c:v>
                </c:pt>
                <c:pt idx="2">
                  <c:v>36.54</c:v>
                </c:pt>
                <c:pt idx="3">
                  <c:v>36.369999999999997</c:v>
                </c:pt>
                <c:pt idx="4">
                  <c:v>36.54</c:v>
                </c:pt>
              </c:numCache>
            </c:numRef>
          </c:val>
          <c:extLst>
            <c:ext xmlns:c16="http://schemas.microsoft.com/office/drawing/2014/chart" uri="{C3380CC4-5D6E-409C-BE32-E72D297353CC}">
              <c16:uniqueId val="{00000000-3820-4529-ACA1-CE1B6141816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55.88</c:v>
                </c:pt>
                <c:pt idx="3">
                  <c:v>55.03</c:v>
                </c:pt>
                <c:pt idx="4">
                  <c:v>54.05</c:v>
                </c:pt>
              </c:numCache>
            </c:numRef>
          </c:val>
          <c:smooth val="0"/>
          <c:extLst>
            <c:ext xmlns:c16="http://schemas.microsoft.com/office/drawing/2014/chart" uri="{C3380CC4-5D6E-409C-BE32-E72D297353CC}">
              <c16:uniqueId val="{00000001-3820-4529-ACA1-CE1B6141816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78.88</c:v>
                </c:pt>
                <c:pt idx="1">
                  <c:v>88.06</c:v>
                </c:pt>
                <c:pt idx="2">
                  <c:v>92.15</c:v>
                </c:pt>
                <c:pt idx="3">
                  <c:v>91.67</c:v>
                </c:pt>
                <c:pt idx="4">
                  <c:v>90.08</c:v>
                </c:pt>
              </c:numCache>
            </c:numRef>
          </c:val>
          <c:extLst>
            <c:ext xmlns:c16="http://schemas.microsoft.com/office/drawing/2014/chart" uri="{C3380CC4-5D6E-409C-BE32-E72D297353CC}">
              <c16:uniqueId val="{00000000-5F42-4715-A0CB-C7288653154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80.989999999999995</c:v>
                </c:pt>
                <c:pt idx="3">
                  <c:v>81.900000000000006</c:v>
                </c:pt>
                <c:pt idx="4">
                  <c:v>80.510000000000005</c:v>
                </c:pt>
              </c:numCache>
            </c:numRef>
          </c:val>
          <c:smooth val="0"/>
          <c:extLst>
            <c:ext xmlns:c16="http://schemas.microsoft.com/office/drawing/2014/chart" uri="{C3380CC4-5D6E-409C-BE32-E72D297353CC}">
              <c16:uniqueId val="{00000001-5F42-4715-A0CB-C7288653154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125.45</c:v>
                </c:pt>
                <c:pt idx="1">
                  <c:v>124.18</c:v>
                </c:pt>
                <c:pt idx="2">
                  <c:v>105.97</c:v>
                </c:pt>
                <c:pt idx="3">
                  <c:v>109.95</c:v>
                </c:pt>
                <c:pt idx="4">
                  <c:v>114.24</c:v>
                </c:pt>
              </c:numCache>
            </c:numRef>
          </c:val>
          <c:extLst>
            <c:ext xmlns:c16="http://schemas.microsoft.com/office/drawing/2014/chart" uri="{C3380CC4-5D6E-409C-BE32-E72D297353CC}">
              <c16:uniqueId val="{00000000-2433-4DF4-9435-209CE6E9131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110.02</c:v>
                </c:pt>
                <c:pt idx="3">
                  <c:v>108.87</c:v>
                </c:pt>
                <c:pt idx="4">
                  <c:v>108.46</c:v>
                </c:pt>
              </c:numCache>
            </c:numRef>
          </c:val>
          <c:smooth val="0"/>
          <c:extLst>
            <c:ext xmlns:c16="http://schemas.microsoft.com/office/drawing/2014/chart" uri="{C3380CC4-5D6E-409C-BE32-E72D297353CC}">
              <c16:uniqueId val="{00000001-2433-4DF4-9435-209CE6E9131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39.61</c:v>
                </c:pt>
                <c:pt idx="1">
                  <c:v>34.630000000000003</c:v>
                </c:pt>
                <c:pt idx="2">
                  <c:v>36.79</c:v>
                </c:pt>
                <c:pt idx="3">
                  <c:v>38.9</c:v>
                </c:pt>
                <c:pt idx="4">
                  <c:v>40.18</c:v>
                </c:pt>
              </c:numCache>
            </c:numRef>
          </c:val>
          <c:extLst>
            <c:ext xmlns:c16="http://schemas.microsoft.com/office/drawing/2014/chart" uri="{C3380CC4-5D6E-409C-BE32-E72D297353CC}">
              <c16:uniqueId val="{00000000-C43D-466B-AA2B-BF563F505C6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46.61</c:v>
                </c:pt>
                <c:pt idx="3">
                  <c:v>48.87</c:v>
                </c:pt>
                <c:pt idx="4">
                  <c:v>49.12</c:v>
                </c:pt>
              </c:numCache>
            </c:numRef>
          </c:val>
          <c:smooth val="0"/>
          <c:extLst>
            <c:ext xmlns:c16="http://schemas.microsoft.com/office/drawing/2014/chart" uri="{C3380CC4-5D6E-409C-BE32-E72D297353CC}">
              <c16:uniqueId val="{00000001-C43D-466B-AA2B-BF563F505C6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2.0099999999999998</c:v>
                </c:pt>
                <c:pt idx="1">
                  <c:v>1.69</c:v>
                </c:pt>
                <c:pt idx="2">
                  <c:v>0.7</c:v>
                </c:pt>
                <c:pt idx="3">
                  <c:v>0.48</c:v>
                </c:pt>
                <c:pt idx="4">
                  <c:v>0.24</c:v>
                </c:pt>
              </c:numCache>
            </c:numRef>
          </c:val>
          <c:extLst>
            <c:ext xmlns:c16="http://schemas.microsoft.com/office/drawing/2014/chart" uri="{C3380CC4-5D6E-409C-BE32-E72D297353CC}">
              <c16:uniqueId val="{00000000-D77E-4A5F-918E-4DF067BF502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10.84</c:v>
                </c:pt>
                <c:pt idx="3">
                  <c:v>14.85</c:v>
                </c:pt>
                <c:pt idx="4">
                  <c:v>16.760000000000002</c:v>
                </c:pt>
              </c:numCache>
            </c:numRef>
          </c:val>
          <c:smooth val="0"/>
          <c:extLst>
            <c:ext xmlns:c16="http://schemas.microsoft.com/office/drawing/2014/chart" uri="{C3380CC4-5D6E-409C-BE32-E72D297353CC}">
              <c16:uniqueId val="{00000001-D77E-4A5F-918E-4DF067BF502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0C-43DF-9EB3-2D4B2565D4B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7.31</c:v>
                </c:pt>
                <c:pt idx="3">
                  <c:v>3.16</c:v>
                </c:pt>
                <c:pt idx="4">
                  <c:v>11.94</c:v>
                </c:pt>
              </c:numCache>
            </c:numRef>
          </c:val>
          <c:smooth val="0"/>
          <c:extLst>
            <c:ext xmlns:c16="http://schemas.microsoft.com/office/drawing/2014/chart" uri="{C3380CC4-5D6E-409C-BE32-E72D297353CC}">
              <c16:uniqueId val="{00000001-B60C-43DF-9EB3-2D4B2565D4B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1832.88</c:v>
                </c:pt>
                <c:pt idx="1">
                  <c:v>340.29</c:v>
                </c:pt>
                <c:pt idx="2">
                  <c:v>1567.26</c:v>
                </c:pt>
                <c:pt idx="3">
                  <c:v>2115.38</c:v>
                </c:pt>
                <c:pt idx="4">
                  <c:v>661.28</c:v>
                </c:pt>
              </c:numCache>
            </c:numRef>
          </c:val>
          <c:extLst>
            <c:ext xmlns:c16="http://schemas.microsoft.com/office/drawing/2014/chart" uri="{C3380CC4-5D6E-409C-BE32-E72D297353CC}">
              <c16:uniqueId val="{00000000-3915-4643-91E8-2BEA2E61C5D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355.27</c:v>
                </c:pt>
                <c:pt idx="3">
                  <c:v>369.69</c:v>
                </c:pt>
                <c:pt idx="4">
                  <c:v>362.93</c:v>
                </c:pt>
              </c:numCache>
            </c:numRef>
          </c:val>
          <c:smooth val="0"/>
          <c:extLst>
            <c:ext xmlns:c16="http://schemas.microsoft.com/office/drawing/2014/chart" uri="{C3380CC4-5D6E-409C-BE32-E72D297353CC}">
              <c16:uniqueId val="{00000001-3915-4643-91E8-2BEA2E61C5D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314.81</c:v>
                </c:pt>
                <c:pt idx="1">
                  <c:v>383.75</c:v>
                </c:pt>
                <c:pt idx="2">
                  <c:v>374.95</c:v>
                </c:pt>
                <c:pt idx="3">
                  <c:v>366.95</c:v>
                </c:pt>
                <c:pt idx="4">
                  <c:v>385.97</c:v>
                </c:pt>
              </c:numCache>
            </c:numRef>
          </c:val>
          <c:extLst>
            <c:ext xmlns:c16="http://schemas.microsoft.com/office/drawing/2014/chart" uri="{C3380CC4-5D6E-409C-BE32-E72D297353CC}">
              <c16:uniqueId val="{00000000-8FBB-4D2A-AE72-B3CD7050750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458.27</c:v>
                </c:pt>
                <c:pt idx="3">
                  <c:v>402.99</c:v>
                </c:pt>
                <c:pt idx="4">
                  <c:v>439.05</c:v>
                </c:pt>
              </c:numCache>
            </c:numRef>
          </c:val>
          <c:smooth val="0"/>
          <c:extLst>
            <c:ext xmlns:c16="http://schemas.microsoft.com/office/drawing/2014/chart" uri="{C3380CC4-5D6E-409C-BE32-E72D297353CC}">
              <c16:uniqueId val="{00000001-8FBB-4D2A-AE72-B3CD7050750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129.87</c:v>
                </c:pt>
                <c:pt idx="1">
                  <c:v>127.74</c:v>
                </c:pt>
                <c:pt idx="2">
                  <c:v>106.2</c:v>
                </c:pt>
                <c:pt idx="3">
                  <c:v>109.42</c:v>
                </c:pt>
                <c:pt idx="4">
                  <c:v>114.88</c:v>
                </c:pt>
              </c:numCache>
            </c:numRef>
          </c:val>
          <c:extLst>
            <c:ext xmlns:c16="http://schemas.microsoft.com/office/drawing/2014/chart" uri="{C3380CC4-5D6E-409C-BE32-E72D297353CC}">
              <c16:uniqueId val="{00000000-1994-4687-BB8C-E202EA477A4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96.77</c:v>
                </c:pt>
                <c:pt idx="3">
                  <c:v>98.66</c:v>
                </c:pt>
                <c:pt idx="4">
                  <c:v>95.26</c:v>
                </c:pt>
              </c:numCache>
            </c:numRef>
          </c:val>
          <c:smooth val="0"/>
          <c:extLst>
            <c:ext xmlns:c16="http://schemas.microsoft.com/office/drawing/2014/chart" uri="{C3380CC4-5D6E-409C-BE32-E72D297353CC}">
              <c16:uniqueId val="{00000001-1994-4687-BB8C-E202EA477A4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99.01</c:v>
                </c:pt>
                <c:pt idx="1">
                  <c:v>100.25</c:v>
                </c:pt>
                <c:pt idx="2">
                  <c:v>121.2</c:v>
                </c:pt>
                <c:pt idx="3">
                  <c:v>118.29</c:v>
                </c:pt>
                <c:pt idx="4">
                  <c:v>113.16</c:v>
                </c:pt>
              </c:numCache>
            </c:numRef>
          </c:val>
          <c:extLst>
            <c:ext xmlns:c16="http://schemas.microsoft.com/office/drawing/2014/chart" uri="{C3380CC4-5D6E-409C-BE32-E72D297353CC}">
              <c16:uniqueId val="{00000000-6418-4AC2-9E0A-37B4D5C9122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187.18</c:v>
                </c:pt>
                <c:pt idx="3">
                  <c:v>178.59</c:v>
                </c:pt>
                <c:pt idx="4">
                  <c:v>192.82</c:v>
                </c:pt>
              </c:numCache>
            </c:numRef>
          </c:val>
          <c:smooth val="0"/>
          <c:extLst>
            <c:ext xmlns:c16="http://schemas.microsoft.com/office/drawing/2014/chart" uri="{C3380CC4-5D6E-409C-BE32-E72D297353CC}">
              <c16:uniqueId val="{00000001-6418-4AC2-9E0A-37B4D5C9122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58" zoomScale="70" zoomScaleNormal="7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徳島県　松茂町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15056</v>
      </c>
      <c r="AM8" s="61"/>
      <c r="AN8" s="61"/>
      <c r="AO8" s="61"/>
      <c r="AP8" s="61"/>
      <c r="AQ8" s="61"/>
      <c r="AR8" s="61"/>
      <c r="AS8" s="61"/>
      <c r="AT8" s="52">
        <f>データ!$S$6</f>
        <v>14.24</v>
      </c>
      <c r="AU8" s="53"/>
      <c r="AV8" s="53"/>
      <c r="AW8" s="53"/>
      <c r="AX8" s="53"/>
      <c r="AY8" s="53"/>
      <c r="AZ8" s="53"/>
      <c r="BA8" s="53"/>
      <c r="BB8" s="54">
        <f>データ!$T$6</f>
        <v>1057.3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78.81</v>
      </c>
      <c r="J10" s="53"/>
      <c r="K10" s="53"/>
      <c r="L10" s="53"/>
      <c r="M10" s="53"/>
      <c r="N10" s="53"/>
      <c r="O10" s="64"/>
      <c r="P10" s="54">
        <f>データ!$P$6</f>
        <v>100</v>
      </c>
      <c r="Q10" s="54"/>
      <c r="R10" s="54"/>
      <c r="S10" s="54"/>
      <c r="T10" s="54"/>
      <c r="U10" s="54"/>
      <c r="V10" s="54"/>
      <c r="W10" s="61">
        <f>データ!$Q$6</f>
        <v>2178</v>
      </c>
      <c r="X10" s="61"/>
      <c r="Y10" s="61"/>
      <c r="Z10" s="61"/>
      <c r="AA10" s="61"/>
      <c r="AB10" s="61"/>
      <c r="AC10" s="61"/>
      <c r="AD10" s="2"/>
      <c r="AE10" s="2"/>
      <c r="AF10" s="2"/>
      <c r="AG10" s="2"/>
      <c r="AH10" s="4"/>
      <c r="AI10" s="4"/>
      <c r="AJ10" s="4"/>
      <c r="AK10" s="4"/>
      <c r="AL10" s="61">
        <f>データ!$U$6</f>
        <v>14957</v>
      </c>
      <c r="AM10" s="61"/>
      <c r="AN10" s="61"/>
      <c r="AO10" s="61"/>
      <c r="AP10" s="61"/>
      <c r="AQ10" s="61"/>
      <c r="AR10" s="61"/>
      <c r="AS10" s="61"/>
      <c r="AT10" s="52">
        <f>データ!$V$6</f>
        <v>14.24</v>
      </c>
      <c r="AU10" s="53"/>
      <c r="AV10" s="53"/>
      <c r="AW10" s="53"/>
      <c r="AX10" s="53"/>
      <c r="AY10" s="53"/>
      <c r="AZ10" s="53"/>
      <c r="BA10" s="53"/>
      <c r="BB10" s="54">
        <f>データ!$W$6</f>
        <v>1050.3499999999999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ITTtKf6m39JR4mLeK7de5+9+WhXFBW4LJDgTCjB66WjvKsSqTmqgPGTtiD3blfIkDkoWV7mwKjar3vTs0bZKZg==" saltValue="X0PvE8H/w4mVu6HLmS6DS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364011</v>
      </c>
      <c r="D6" s="34">
        <f t="shared" si="3"/>
        <v>46</v>
      </c>
      <c r="E6" s="34">
        <f t="shared" si="3"/>
        <v>1</v>
      </c>
      <c r="F6" s="34">
        <f t="shared" si="3"/>
        <v>0</v>
      </c>
      <c r="G6" s="34">
        <f t="shared" si="3"/>
        <v>1</v>
      </c>
      <c r="H6" s="34" t="str">
        <f t="shared" si="3"/>
        <v>徳島県　松茂町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78.81</v>
      </c>
      <c r="P6" s="35">
        <f t="shared" si="3"/>
        <v>100</v>
      </c>
      <c r="Q6" s="35">
        <f t="shared" si="3"/>
        <v>2178</v>
      </c>
      <c r="R6" s="35">
        <f t="shared" si="3"/>
        <v>15056</v>
      </c>
      <c r="S6" s="35">
        <f t="shared" si="3"/>
        <v>14.24</v>
      </c>
      <c r="T6" s="35">
        <f t="shared" si="3"/>
        <v>1057.3</v>
      </c>
      <c r="U6" s="35">
        <f t="shared" si="3"/>
        <v>14957</v>
      </c>
      <c r="V6" s="35">
        <f t="shared" si="3"/>
        <v>14.24</v>
      </c>
      <c r="W6" s="35">
        <f t="shared" si="3"/>
        <v>1050.3499999999999</v>
      </c>
      <c r="X6" s="36">
        <f>IF(X7="",NA(),X7)</f>
        <v>125.45</v>
      </c>
      <c r="Y6" s="36">
        <f t="shared" ref="Y6:AG6" si="4">IF(Y7="",NA(),Y7)</f>
        <v>124.18</v>
      </c>
      <c r="Z6" s="36">
        <f t="shared" si="4"/>
        <v>105.97</v>
      </c>
      <c r="AA6" s="36">
        <f t="shared" si="4"/>
        <v>109.95</v>
      </c>
      <c r="AB6" s="36">
        <f t="shared" si="4"/>
        <v>114.24</v>
      </c>
      <c r="AC6" s="36">
        <f t="shared" si="4"/>
        <v>111.21</v>
      </c>
      <c r="AD6" s="36">
        <f t="shared" si="4"/>
        <v>111.71</v>
      </c>
      <c r="AE6" s="36">
        <f t="shared" si="4"/>
        <v>110.02</v>
      </c>
      <c r="AF6" s="36">
        <f t="shared" si="4"/>
        <v>108.87</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7.31</v>
      </c>
      <c r="AQ6" s="36">
        <f t="shared" si="5"/>
        <v>3.16</v>
      </c>
      <c r="AR6" s="36">
        <f t="shared" si="5"/>
        <v>11.94</v>
      </c>
      <c r="AS6" s="35" t="str">
        <f>IF(AS7="","",IF(AS7="-","【-】","【"&amp;SUBSTITUTE(TEXT(AS7,"#,##0.00"),"-","△")&amp;"】"))</f>
        <v>【1.08】</v>
      </c>
      <c r="AT6" s="36">
        <f>IF(AT7="",NA(),AT7)</f>
        <v>1832.88</v>
      </c>
      <c r="AU6" s="36">
        <f t="shared" ref="AU6:BC6" si="6">IF(AU7="",NA(),AU7)</f>
        <v>340.29</v>
      </c>
      <c r="AV6" s="36">
        <f t="shared" si="6"/>
        <v>1567.26</v>
      </c>
      <c r="AW6" s="36">
        <f t="shared" si="6"/>
        <v>2115.38</v>
      </c>
      <c r="AX6" s="36">
        <f t="shared" si="6"/>
        <v>661.28</v>
      </c>
      <c r="AY6" s="36">
        <f t="shared" si="6"/>
        <v>391.54</v>
      </c>
      <c r="AZ6" s="36">
        <f t="shared" si="6"/>
        <v>384.34</v>
      </c>
      <c r="BA6" s="36">
        <f t="shared" si="6"/>
        <v>355.27</v>
      </c>
      <c r="BB6" s="36">
        <f t="shared" si="6"/>
        <v>369.69</v>
      </c>
      <c r="BC6" s="36">
        <f t="shared" si="6"/>
        <v>362.93</v>
      </c>
      <c r="BD6" s="35" t="str">
        <f>IF(BD7="","",IF(BD7="-","【-】","【"&amp;SUBSTITUTE(TEXT(BD7,"#,##0.00"),"-","△")&amp;"】"))</f>
        <v>【264.97】</v>
      </c>
      <c r="BE6" s="36">
        <f>IF(BE7="",NA(),BE7)</f>
        <v>314.81</v>
      </c>
      <c r="BF6" s="36">
        <f t="shared" ref="BF6:BN6" si="7">IF(BF7="",NA(),BF7)</f>
        <v>383.75</v>
      </c>
      <c r="BG6" s="36">
        <f t="shared" si="7"/>
        <v>374.95</v>
      </c>
      <c r="BH6" s="36">
        <f t="shared" si="7"/>
        <v>366.95</v>
      </c>
      <c r="BI6" s="36">
        <f t="shared" si="7"/>
        <v>385.97</v>
      </c>
      <c r="BJ6" s="36">
        <f t="shared" si="7"/>
        <v>386.97</v>
      </c>
      <c r="BK6" s="36">
        <f t="shared" si="7"/>
        <v>380.58</v>
      </c>
      <c r="BL6" s="36">
        <f t="shared" si="7"/>
        <v>458.27</v>
      </c>
      <c r="BM6" s="36">
        <f t="shared" si="7"/>
        <v>402.99</v>
      </c>
      <c r="BN6" s="36">
        <f t="shared" si="7"/>
        <v>439.05</v>
      </c>
      <c r="BO6" s="35" t="str">
        <f>IF(BO7="","",IF(BO7="-","【-】","【"&amp;SUBSTITUTE(TEXT(BO7,"#,##0.00"),"-","△")&amp;"】"))</f>
        <v>【266.61】</v>
      </c>
      <c r="BP6" s="36">
        <f>IF(BP7="",NA(),BP7)</f>
        <v>129.87</v>
      </c>
      <c r="BQ6" s="36">
        <f t="shared" ref="BQ6:BY6" si="8">IF(BQ7="",NA(),BQ7)</f>
        <v>127.74</v>
      </c>
      <c r="BR6" s="36">
        <f t="shared" si="8"/>
        <v>106.2</v>
      </c>
      <c r="BS6" s="36">
        <f t="shared" si="8"/>
        <v>109.42</v>
      </c>
      <c r="BT6" s="36">
        <f t="shared" si="8"/>
        <v>114.88</v>
      </c>
      <c r="BU6" s="36">
        <f t="shared" si="8"/>
        <v>101.72</v>
      </c>
      <c r="BV6" s="36">
        <f t="shared" si="8"/>
        <v>102.38</v>
      </c>
      <c r="BW6" s="36">
        <f t="shared" si="8"/>
        <v>96.77</v>
      </c>
      <c r="BX6" s="36">
        <f t="shared" si="8"/>
        <v>98.66</v>
      </c>
      <c r="BY6" s="36">
        <f t="shared" si="8"/>
        <v>95.26</v>
      </c>
      <c r="BZ6" s="35" t="str">
        <f>IF(BZ7="","",IF(BZ7="-","【-】","【"&amp;SUBSTITUTE(TEXT(BZ7,"#,##0.00"),"-","△")&amp;"】"))</f>
        <v>【103.24】</v>
      </c>
      <c r="CA6" s="36">
        <f>IF(CA7="",NA(),CA7)</f>
        <v>99.01</v>
      </c>
      <c r="CB6" s="36">
        <f t="shared" ref="CB6:CJ6" si="9">IF(CB7="",NA(),CB7)</f>
        <v>100.25</v>
      </c>
      <c r="CC6" s="36">
        <f t="shared" si="9"/>
        <v>121.2</v>
      </c>
      <c r="CD6" s="36">
        <f t="shared" si="9"/>
        <v>118.29</v>
      </c>
      <c r="CE6" s="36">
        <f t="shared" si="9"/>
        <v>113.16</v>
      </c>
      <c r="CF6" s="36">
        <f t="shared" si="9"/>
        <v>168.2</v>
      </c>
      <c r="CG6" s="36">
        <f t="shared" si="9"/>
        <v>168.67</v>
      </c>
      <c r="CH6" s="36">
        <f t="shared" si="9"/>
        <v>187.18</v>
      </c>
      <c r="CI6" s="36">
        <f t="shared" si="9"/>
        <v>178.59</v>
      </c>
      <c r="CJ6" s="36">
        <f t="shared" si="9"/>
        <v>192.82</v>
      </c>
      <c r="CK6" s="35" t="str">
        <f>IF(CK7="","",IF(CK7="-","【-】","【"&amp;SUBSTITUTE(TEXT(CK7,"#,##0.00"),"-","△")&amp;"】"))</f>
        <v>【168.38】</v>
      </c>
      <c r="CL6" s="36">
        <f>IF(CL7="",NA(),CL7)</f>
        <v>43.14</v>
      </c>
      <c r="CM6" s="36">
        <f t="shared" ref="CM6:CU6" si="10">IF(CM7="",NA(),CM7)</f>
        <v>38.479999999999997</v>
      </c>
      <c r="CN6" s="36">
        <f t="shared" si="10"/>
        <v>36.54</v>
      </c>
      <c r="CO6" s="36">
        <f t="shared" si="10"/>
        <v>36.369999999999997</v>
      </c>
      <c r="CP6" s="36">
        <f t="shared" si="10"/>
        <v>36.54</v>
      </c>
      <c r="CQ6" s="36">
        <f t="shared" si="10"/>
        <v>54.77</v>
      </c>
      <c r="CR6" s="36">
        <f t="shared" si="10"/>
        <v>54.92</v>
      </c>
      <c r="CS6" s="36">
        <f t="shared" si="10"/>
        <v>55.88</v>
      </c>
      <c r="CT6" s="36">
        <f t="shared" si="10"/>
        <v>55.03</v>
      </c>
      <c r="CU6" s="36">
        <f t="shared" si="10"/>
        <v>54.05</v>
      </c>
      <c r="CV6" s="35" t="str">
        <f>IF(CV7="","",IF(CV7="-","【-】","【"&amp;SUBSTITUTE(TEXT(CV7,"#,##0.00"),"-","△")&amp;"】"))</f>
        <v>【60.00】</v>
      </c>
      <c r="CW6" s="36">
        <f>IF(CW7="",NA(),CW7)</f>
        <v>78.88</v>
      </c>
      <c r="CX6" s="36">
        <f t="shared" ref="CX6:DF6" si="11">IF(CX7="",NA(),CX7)</f>
        <v>88.06</v>
      </c>
      <c r="CY6" s="36">
        <f t="shared" si="11"/>
        <v>92.15</v>
      </c>
      <c r="CZ6" s="36">
        <f t="shared" si="11"/>
        <v>91.67</v>
      </c>
      <c r="DA6" s="36">
        <f t="shared" si="11"/>
        <v>90.08</v>
      </c>
      <c r="DB6" s="36">
        <f t="shared" si="11"/>
        <v>82.89</v>
      </c>
      <c r="DC6" s="36">
        <f t="shared" si="11"/>
        <v>82.66</v>
      </c>
      <c r="DD6" s="36">
        <f t="shared" si="11"/>
        <v>80.989999999999995</v>
      </c>
      <c r="DE6" s="36">
        <f t="shared" si="11"/>
        <v>81.900000000000006</v>
      </c>
      <c r="DF6" s="36">
        <f t="shared" si="11"/>
        <v>80.510000000000005</v>
      </c>
      <c r="DG6" s="35" t="str">
        <f>IF(DG7="","",IF(DG7="-","【-】","【"&amp;SUBSTITUTE(TEXT(DG7,"#,##0.00"),"-","△")&amp;"】"))</f>
        <v>【89.80】</v>
      </c>
      <c r="DH6" s="36">
        <f>IF(DH7="",NA(),DH7)</f>
        <v>39.61</v>
      </c>
      <c r="DI6" s="36">
        <f t="shared" ref="DI6:DQ6" si="12">IF(DI7="",NA(),DI7)</f>
        <v>34.630000000000003</v>
      </c>
      <c r="DJ6" s="36">
        <f t="shared" si="12"/>
        <v>36.79</v>
      </c>
      <c r="DK6" s="36">
        <f t="shared" si="12"/>
        <v>38.9</v>
      </c>
      <c r="DL6" s="36">
        <f t="shared" si="12"/>
        <v>40.18</v>
      </c>
      <c r="DM6" s="36">
        <f t="shared" si="12"/>
        <v>47.46</v>
      </c>
      <c r="DN6" s="36">
        <f t="shared" si="12"/>
        <v>48.49</v>
      </c>
      <c r="DO6" s="36">
        <f t="shared" si="12"/>
        <v>46.61</v>
      </c>
      <c r="DP6" s="36">
        <f t="shared" si="12"/>
        <v>48.87</v>
      </c>
      <c r="DQ6" s="36">
        <f t="shared" si="12"/>
        <v>49.12</v>
      </c>
      <c r="DR6" s="35" t="str">
        <f>IF(DR7="","",IF(DR7="-","【-】","【"&amp;SUBSTITUTE(TEXT(DR7,"#,##0.00"),"-","△")&amp;"】"))</f>
        <v>【49.59】</v>
      </c>
      <c r="DS6" s="36">
        <f>IF(DS7="",NA(),DS7)</f>
        <v>2.0099999999999998</v>
      </c>
      <c r="DT6" s="36">
        <f t="shared" ref="DT6:EB6" si="13">IF(DT7="",NA(),DT7)</f>
        <v>1.69</v>
      </c>
      <c r="DU6" s="36">
        <f t="shared" si="13"/>
        <v>0.7</v>
      </c>
      <c r="DV6" s="36">
        <f t="shared" si="13"/>
        <v>0.48</v>
      </c>
      <c r="DW6" s="36">
        <f t="shared" si="13"/>
        <v>0.24</v>
      </c>
      <c r="DX6" s="36">
        <f t="shared" si="13"/>
        <v>9.7100000000000009</v>
      </c>
      <c r="DY6" s="36">
        <f t="shared" si="13"/>
        <v>12.79</v>
      </c>
      <c r="DZ6" s="36">
        <f t="shared" si="13"/>
        <v>10.84</v>
      </c>
      <c r="EA6" s="36">
        <f t="shared" si="13"/>
        <v>14.85</v>
      </c>
      <c r="EB6" s="36">
        <f t="shared" si="13"/>
        <v>16.760000000000002</v>
      </c>
      <c r="EC6" s="35" t="str">
        <f>IF(EC7="","",IF(EC7="-","【-】","【"&amp;SUBSTITUTE(TEXT(EC7,"#,##0.00"),"-","△")&amp;"】"))</f>
        <v>【19.44】</v>
      </c>
      <c r="ED6" s="36">
        <f>IF(ED7="",NA(),ED7)</f>
        <v>2.35</v>
      </c>
      <c r="EE6" s="36">
        <f t="shared" ref="EE6:EM6" si="14">IF(EE7="",NA(),EE7)</f>
        <v>1.35</v>
      </c>
      <c r="EF6" s="36">
        <f t="shared" si="14"/>
        <v>0.61</v>
      </c>
      <c r="EG6" s="36">
        <f t="shared" si="14"/>
        <v>0.48</v>
      </c>
      <c r="EH6" s="36">
        <f t="shared" si="14"/>
        <v>0.97</v>
      </c>
      <c r="EI6" s="36">
        <f t="shared" si="14"/>
        <v>0.99</v>
      </c>
      <c r="EJ6" s="36">
        <f t="shared" si="14"/>
        <v>0.71</v>
      </c>
      <c r="EK6" s="36">
        <f t="shared" si="14"/>
        <v>0.39</v>
      </c>
      <c r="EL6" s="36">
        <f t="shared" si="14"/>
        <v>0.5</v>
      </c>
      <c r="EM6" s="36">
        <f t="shared" si="14"/>
        <v>0.42</v>
      </c>
      <c r="EN6" s="35" t="str">
        <f>IF(EN7="","",IF(EN7="-","【-】","【"&amp;SUBSTITUTE(TEXT(EN7,"#,##0.00"),"-","△")&amp;"】"))</f>
        <v>【0.68】</v>
      </c>
    </row>
    <row r="7" spans="1:144" s="37" customFormat="1" x14ac:dyDescent="0.15">
      <c r="A7" s="29"/>
      <c r="B7" s="38">
        <v>2019</v>
      </c>
      <c r="C7" s="38">
        <v>364011</v>
      </c>
      <c r="D7" s="38">
        <v>46</v>
      </c>
      <c r="E7" s="38">
        <v>1</v>
      </c>
      <c r="F7" s="38">
        <v>0</v>
      </c>
      <c r="G7" s="38">
        <v>1</v>
      </c>
      <c r="H7" s="38" t="s">
        <v>93</v>
      </c>
      <c r="I7" s="38" t="s">
        <v>94</v>
      </c>
      <c r="J7" s="38" t="s">
        <v>95</v>
      </c>
      <c r="K7" s="38" t="s">
        <v>96</v>
      </c>
      <c r="L7" s="38" t="s">
        <v>97</v>
      </c>
      <c r="M7" s="38" t="s">
        <v>98</v>
      </c>
      <c r="N7" s="39" t="s">
        <v>99</v>
      </c>
      <c r="O7" s="39">
        <v>78.81</v>
      </c>
      <c r="P7" s="39">
        <v>100</v>
      </c>
      <c r="Q7" s="39">
        <v>2178</v>
      </c>
      <c r="R7" s="39">
        <v>15056</v>
      </c>
      <c r="S7" s="39">
        <v>14.24</v>
      </c>
      <c r="T7" s="39">
        <v>1057.3</v>
      </c>
      <c r="U7" s="39">
        <v>14957</v>
      </c>
      <c r="V7" s="39">
        <v>14.24</v>
      </c>
      <c r="W7" s="39">
        <v>1050.3499999999999</v>
      </c>
      <c r="X7" s="39">
        <v>125.45</v>
      </c>
      <c r="Y7" s="39">
        <v>124.18</v>
      </c>
      <c r="Z7" s="39">
        <v>105.97</v>
      </c>
      <c r="AA7" s="39">
        <v>109.95</v>
      </c>
      <c r="AB7" s="39">
        <v>114.24</v>
      </c>
      <c r="AC7" s="39">
        <v>111.21</v>
      </c>
      <c r="AD7" s="39">
        <v>111.71</v>
      </c>
      <c r="AE7" s="39">
        <v>110.02</v>
      </c>
      <c r="AF7" s="39">
        <v>108.87</v>
      </c>
      <c r="AG7" s="39">
        <v>108.46</v>
      </c>
      <c r="AH7" s="39">
        <v>112.01</v>
      </c>
      <c r="AI7" s="39">
        <v>0</v>
      </c>
      <c r="AJ7" s="39">
        <v>0</v>
      </c>
      <c r="AK7" s="39">
        <v>0</v>
      </c>
      <c r="AL7" s="39">
        <v>0</v>
      </c>
      <c r="AM7" s="39">
        <v>0</v>
      </c>
      <c r="AN7" s="39">
        <v>1.93</v>
      </c>
      <c r="AO7" s="39">
        <v>1.72</v>
      </c>
      <c r="AP7" s="39">
        <v>7.31</v>
      </c>
      <c r="AQ7" s="39">
        <v>3.16</v>
      </c>
      <c r="AR7" s="39">
        <v>11.94</v>
      </c>
      <c r="AS7" s="39">
        <v>1.08</v>
      </c>
      <c r="AT7" s="39">
        <v>1832.88</v>
      </c>
      <c r="AU7" s="39">
        <v>340.29</v>
      </c>
      <c r="AV7" s="39">
        <v>1567.26</v>
      </c>
      <c r="AW7" s="39">
        <v>2115.38</v>
      </c>
      <c r="AX7" s="39">
        <v>661.28</v>
      </c>
      <c r="AY7" s="39">
        <v>391.54</v>
      </c>
      <c r="AZ7" s="39">
        <v>384.34</v>
      </c>
      <c r="BA7" s="39">
        <v>355.27</v>
      </c>
      <c r="BB7" s="39">
        <v>369.69</v>
      </c>
      <c r="BC7" s="39">
        <v>362.93</v>
      </c>
      <c r="BD7" s="39">
        <v>264.97000000000003</v>
      </c>
      <c r="BE7" s="39">
        <v>314.81</v>
      </c>
      <c r="BF7" s="39">
        <v>383.75</v>
      </c>
      <c r="BG7" s="39">
        <v>374.95</v>
      </c>
      <c r="BH7" s="39">
        <v>366.95</v>
      </c>
      <c r="BI7" s="39">
        <v>385.97</v>
      </c>
      <c r="BJ7" s="39">
        <v>386.97</v>
      </c>
      <c r="BK7" s="39">
        <v>380.58</v>
      </c>
      <c r="BL7" s="39">
        <v>458.27</v>
      </c>
      <c r="BM7" s="39">
        <v>402.99</v>
      </c>
      <c r="BN7" s="39">
        <v>439.05</v>
      </c>
      <c r="BO7" s="39">
        <v>266.61</v>
      </c>
      <c r="BP7" s="39">
        <v>129.87</v>
      </c>
      <c r="BQ7" s="39">
        <v>127.74</v>
      </c>
      <c r="BR7" s="39">
        <v>106.2</v>
      </c>
      <c r="BS7" s="39">
        <v>109.42</v>
      </c>
      <c r="BT7" s="39">
        <v>114.88</v>
      </c>
      <c r="BU7" s="39">
        <v>101.72</v>
      </c>
      <c r="BV7" s="39">
        <v>102.38</v>
      </c>
      <c r="BW7" s="39">
        <v>96.77</v>
      </c>
      <c r="BX7" s="39">
        <v>98.66</v>
      </c>
      <c r="BY7" s="39">
        <v>95.26</v>
      </c>
      <c r="BZ7" s="39">
        <v>103.24</v>
      </c>
      <c r="CA7" s="39">
        <v>99.01</v>
      </c>
      <c r="CB7" s="39">
        <v>100.25</v>
      </c>
      <c r="CC7" s="39">
        <v>121.2</v>
      </c>
      <c r="CD7" s="39">
        <v>118.29</v>
      </c>
      <c r="CE7" s="39">
        <v>113.16</v>
      </c>
      <c r="CF7" s="39">
        <v>168.2</v>
      </c>
      <c r="CG7" s="39">
        <v>168.67</v>
      </c>
      <c r="CH7" s="39">
        <v>187.18</v>
      </c>
      <c r="CI7" s="39">
        <v>178.59</v>
      </c>
      <c r="CJ7" s="39">
        <v>192.82</v>
      </c>
      <c r="CK7" s="39">
        <v>168.38</v>
      </c>
      <c r="CL7" s="39">
        <v>43.14</v>
      </c>
      <c r="CM7" s="39">
        <v>38.479999999999997</v>
      </c>
      <c r="CN7" s="39">
        <v>36.54</v>
      </c>
      <c r="CO7" s="39">
        <v>36.369999999999997</v>
      </c>
      <c r="CP7" s="39">
        <v>36.54</v>
      </c>
      <c r="CQ7" s="39">
        <v>54.77</v>
      </c>
      <c r="CR7" s="39">
        <v>54.92</v>
      </c>
      <c r="CS7" s="39">
        <v>55.88</v>
      </c>
      <c r="CT7" s="39">
        <v>55.03</v>
      </c>
      <c r="CU7" s="39">
        <v>54.05</v>
      </c>
      <c r="CV7" s="39">
        <v>60</v>
      </c>
      <c r="CW7" s="39">
        <v>78.88</v>
      </c>
      <c r="CX7" s="39">
        <v>88.06</v>
      </c>
      <c r="CY7" s="39">
        <v>92.15</v>
      </c>
      <c r="CZ7" s="39">
        <v>91.67</v>
      </c>
      <c r="DA7" s="39">
        <v>90.08</v>
      </c>
      <c r="DB7" s="39">
        <v>82.89</v>
      </c>
      <c r="DC7" s="39">
        <v>82.66</v>
      </c>
      <c r="DD7" s="39">
        <v>80.989999999999995</v>
      </c>
      <c r="DE7" s="39">
        <v>81.900000000000006</v>
      </c>
      <c r="DF7" s="39">
        <v>80.510000000000005</v>
      </c>
      <c r="DG7" s="39">
        <v>89.8</v>
      </c>
      <c r="DH7" s="39">
        <v>39.61</v>
      </c>
      <c r="DI7" s="39">
        <v>34.630000000000003</v>
      </c>
      <c r="DJ7" s="39">
        <v>36.79</v>
      </c>
      <c r="DK7" s="39">
        <v>38.9</v>
      </c>
      <c r="DL7" s="39">
        <v>40.18</v>
      </c>
      <c r="DM7" s="39">
        <v>47.46</v>
      </c>
      <c r="DN7" s="39">
        <v>48.49</v>
      </c>
      <c r="DO7" s="39">
        <v>46.61</v>
      </c>
      <c r="DP7" s="39">
        <v>48.87</v>
      </c>
      <c r="DQ7" s="39">
        <v>49.12</v>
      </c>
      <c r="DR7" s="39">
        <v>49.59</v>
      </c>
      <c r="DS7" s="39">
        <v>2.0099999999999998</v>
      </c>
      <c r="DT7" s="39">
        <v>1.69</v>
      </c>
      <c r="DU7" s="39">
        <v>0.7</v>
      </c>
      <c r="DV7" s="39">
        <v>0.48</v>
      </c>
      <c r="DW7" s="39">
        <v>0.24</v>
      </c>
      <c r="DX7" s="39">
        <v>9.7100000000000009</v>
      </c>
      <c r="DY7" s="39">
        <v>12.79</v>
      </c>
      <c r="DZ7" s="39">
        <v>10.84</v>
      </c>
      <c r="EA7" s="39">
        <v>14.85</v>
      </c>
      <c r="EB7" s="39">
        <v>16.760000000000002</v>
      </c>
      <c r="EC7" s="39">
        <v>19.440000000000001</v>
      </c>
      <c r="ED7" s="39">
        <v>2.35</v>
      </c>
      <c r="EE7" s="39">
        <v>1.35</v>
      </c>
      <c r="EF7" s="39">
        <v>0.61</v>
      </c>
      <c r="EG7" s="39">
        <v>0.48</v>
      </c>
      <c r="EH7" s="39">
        <v>0.97</v>
      </c>
      <c r="EI7" s="39">
        <v>0.99</v>
      </c>
      <c r="EJ7" s="39">
        <v>0.71</v>
      </c>
      <c r="EK7" s="39">
        <v>0.39</v>
      </c>
      <c r="EL7" s="39">
        <v>0.5</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107</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宮本洋輔</cp:lastModifiedBy>
  <dcterms:created xsi:type="dcterms:W3CDTF">2020-12-04T02:14:09Z</dcterms:created>
  <dcterms:modified xsi:type="dcterms:W3CDTF">2021-02-01T08:19:11Z</dcterms:modified>
  <cp:category/>
</cp:coreProperties>
</file>