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G:\経営比較分析表等(海陽町)\"/>
    </mc:Choice>
  </mc:AlternateContent>
  <xr:revisionPtr revIDLastSave="0" documentId="13_ncr:1_{F2108052-B0C3-4A86-8318-4182552F122E}" xr6:coauthVersionLast="36" xr6:coauthVersionMax="36" xr10:uidLastSave="{00000000-0000-0000-0000-000000000000}"/>
  <workbookProtection workbookAlgorithmName="SHA-512" workbookHashValue="f3aSqo+W+AGPH2bZjinmllxIBVm0m9ytJFmIGi7pskiMPpiIrdl8benViXTin4wUlw63gkfeA3i+wYAZGbkVig==" workbookSaltValue="rxkZ5/4BB87C7E4E3cJjcQ==" workbookSpinCount="100000" lockStructure="1"/>
  <bookViews>
    <workbookView xWindow="0" yWindow="0" windowWidth="15360" windowHeight="7635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S6" i="5"/>
  <c r="R6" i="5"/>
  <c r="Q6" i="5"/>
  <c r="P6" i="5"/>
  <c r="O6" i="5"/>
  <c r="I10" i="4" s="1"/>
  <c r="N6" i="5"/>
  <c r="M6" i="5"/>
  <c r="L6" i="5"/>
  <c r="W8" i="4" s="1"/>
  <c r="K6" i="5"/>
  <c r="J6" i="5"/>
  <c r="I6" i="5"/>
  <c r="B8" i="4" s="1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K85" i="4"/>
  <c r="J85" i="4"/>
  <c r="H85" i="4"/>
  <c r="G85" i="4"/>
  <c r="E85" i="4"/>
  <c r="BB10" i="4"/>
  <c r="AT10" i="4"/>
  <c r="W10" i="4"/>
  <c r="P10" i="4"/>
  <c r="B10" i="4"/>
  <c r="BB8" i="4"/>
  <c r="AT8" i="4"/>
  <c r="AL8" i="4"/>
  <c r="AD8" i="4"/>
  <c r="P8" i="4"/>
  <c r="I8" i="4"/>
  <c r="B6" i="4"/>
</calcChain>
</file>

<file path=xl/sharedStrings.xml><?xml version="1.0" encoding="utf-8"?>
<sst xmlns="http://schemas.openxmlformats.org/spreadsheetml/2006/main" count="228" uniqueCount="113">
  <si>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</si>
  <si>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</si>
  <si>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</si>
  <si>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</si>
  <si>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</si>
  <si>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</si>
  <si>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</si>
  <si>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</si>
  <si>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</si>
  <si>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</si>
  <si>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</si>
  <si>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</si>
  <si>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</si>
  <si>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</si>
  <si>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</si>
  <si>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</si>
  <si>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</si>
  <si>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</si>
  <si>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</si>
  <si>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</si>
  <si>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</si>
  <si>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</si>
  <si>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</si>
  <si>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</si>
  <si>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</si>
  <si>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</si>
  <si>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</si>
  <si>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</si>
  <si>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</si>
  <si>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</si>
  <si>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</si>
  <si>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</si>
  <si>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</si>
  <si>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</si>
  <si>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</si>
  <si>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</si>
  <si>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</si>
  <si>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</si>
  <si>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</si>
  <si>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</si>
  <si>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</si>
  <si>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</si>
  <si>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</si>
  <si>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</si>
  <si>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</si>
  <si>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</si>
  <si>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</si>
  <si>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</si>
  <si>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</si>
  <si>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</si>
  <si>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</si>
  <si>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</si>
  <si>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</si>
  <si>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</si>
  <si>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</si>
  <si>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</si>
  <si>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</si>
  <si>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</si>
  <si>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</si>
  <si>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</si>
  <si>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</si>
  <si>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</si>
  <si>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</si>
  <si>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</si>
  <si>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</si>
  <si>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</si>
  <si>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</si>
  <si>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</si>
  <si>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</si>
  <si>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</si>
  <si>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</si>
  <si>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</si>
  <si>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</si>
  <si>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</si>
  <si>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</si>
  <si>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</si>
  <si>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</si>
  <si>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</si>
  <si>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</si>
  <si>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</si>
  <si>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</si>
  <si>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</si>
  <si>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</si>
  <si>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</si>
  <si>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</si>
  <si>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</si>
  <si>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</si>
  <si>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</si>
  <si>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</si>
  <si>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</si>
  <si>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</si>
  <si>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</si>
  <si>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海陽町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</si>
  <si>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</si>
  <si>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</si>
  <si>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</si>
  <si>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</si>
  <si>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</si>
  <si>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</si>
  <si>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</si>
  <si>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</si>
  <si>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</si>
  <si>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</si>
  <si>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</si>
  <si>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</si>
  <si>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</si>
  <si>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</si>
  <si>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</si>
  <si>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</si>
  <si>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</si>
  <si>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現状では経常収支比率や料金回収率などの各指標において、経営状況は健全であるといえるが、給水人口の減少や節水意識の向上等により、給水収益は減少傾向にある。
　令和２年度に簡易水道との会計統合を行い、水道料金の統一を行ったが、定期的に料金体系の見直しや施設統合なども視野に入れ、効率的な経営を図っていく。</t>
    <rPh sb="1" eb="3">
      <t>ゲンジョウ</t>
    </rPh>
    <rPh sb="5" eb="7">
      <t>ケイジョウ</t>
    </rPh>
    <rPh sb="7" eb="9">
      <t>シュウシ</t>
    </rPh>
    <rPh sb="9" eb="11">
      <t>ヒリツ</t>
    </rPh>
    <rPh sb="12" eb="14">
      <t>リョウキン</t>
    </rPh>
    <rPh sb="14" eb="16">
      <t>カイシュウ</t>
    </rPh>
    <rPh sb="16" eb="17">
      <t>リツ</t>
    </rPh>
    <rPh sb="20" eb="23">
      <t>カクシヒョウ</t>
    </rPh>
    <rPh sb="28" eb="30">
      <t>ケイエイ</t>
    </rPh>
    <rPh sb="30" eb="32">
      <t>ジョウキョウ</t>
    </rPh>
    <rPh sb="33" eb="35">
      <t>ケンゼン</t>
    </rPh>
    <rPh sb="44" eb="46">
      <t>キュウスイ</t>
    </rPh>
    <rPh sb="46" eb="48">
      <t>ジンコウ</t>
    </rPh>
    <rPh sb="49" eb="51">
      <t>ゲンショウ</t>
    </rPh>
    <rPh sb="52" eb="54">
      <t>セッスイ</t>
    </rPh>
    <rPh sb="54" eb="56">
      <t>イシキ</t>
    </rPh>
    <rPh sb="57" eb="59">
      <t>コウジョウ</t>
    </rPh>
    <rPh sb="59" eb="60">
      <t>トウ</t>
    </rPh>
    <rPh sb="64" eb="66">
      <t>キュウスイ</t>
    </rPh>
    <rPh sb="66" eb="68">
      <t>シュウエキ</t>
    </rPh>
    <rPh sb="69" eb="71">
      <t>ゲンショウ</t>
    </rPh>
    <rPh sb="71" eb="73">
      <t>ケイコウ</t>
    </rPh>
    <rPh sb="79" eb="81">
      <t>レイワ</t>
    </rPh>
    <rPh sb="82" eb="84">
      <t>ネンド</t>
    </rPh>
    <rPh sb="85" eb="87">
      <t>カンイ</t>
    </rPh>
    <rPh sb="87" eb="89">
      <t>スイドウ</t>
    </rPh>
    <rPh sb="91" eb="93">
      <t>カイケイ</t>
    </rPh>
    <rPh sb="93" eb="95">
      <t>トウゴウ</t>
    </rPh>
    <rPh sb="96" eb="97">
      <t>オコナ</t>
    </rPh>
    <rPh sb="99" eb="101">
      <t>スイドウ</t>
    </rPh>
    <rPh sb="101" eb="103">
      <t>リョウキン</t>
    </rPh>
    <rPh sb="104" eb="106">
      <t>トウイツ</t>
    </rPh>
    <rPh sb="107" eb="108">
      <t>オコナ</t>
    </rPh>
    <rPh sb="112" eb="115">
      <t>テイキテキ</t>
    </rPh>
    <rPh sb="116" eb="118">
      <t>リョウキン</t>
    </rPh>
    <rPh sb="118" eb="120">
      <t>タイケイ</t>
    </rPh>
    <rPh sb="121" eb="123">
      <t>ミナオ</t>
    </rPh>
    <rPh sb="125" eb="127">
      <t>シセツ</t>
    </rPh>
    <rPh sb="127" eb="129">
      <t>トウゴウ</t>
    </rPh>
    <rPh sb="132" eb="134">
      <t>シヤ</t>
    </rPh>
    <rPh sb="135" eb="136">
      <t>イ</t>
    </rPh>
    <rPh sb="138" eb="141">
      <t>コウリツテキ</t>
    </rPh>
    <rPh sb="142" eb="144">
      <t>ケイエイ</t>
    </rPh>
    <rPh sb="145" eb="146">
      <t>ハカ</t>
    </rPh>
    <phoneticPr fontId="4"/>
  </si>
  <si>
    <t>　平成８年度～平成１６年度にかけて石綿セメント管等老朽管の更新を行っている。
　道路の改修や公共下水道工事の施工に合わせ、水道管の更新を実施している状況ではあるが、重要幹線管路の耐震化に向けて早急に取り組んでいく必要がある。</t>
    <rPh sb="1" eb="3">
      <t>ヘイセイ</t>
    </rPh>
    <rPh sb="4" eb="6">
      <t>ネンド</t>
    </rPh>
    <rPh sb="7" eb="9">
      <t>ヘイセイ</t>
    </rPh>
    <rPh sb="11" eb="13">
      <t>ネンド</t>
    </rPh>
    <rPh sb="17" eb="19">
      <t>セキメン</t>
    </rPh>
    <rPh sb="23" eb="24">
      <t>カン</t>
    </rPh>
    <rPh sb="24" eb="25">
      <t>トウ</t>
    </rPh>
    <rPh sb="25" eb="27">
      <t>ロウキュウ</t>
    </rPh>
    <rPh sb="27" eb="28">
      <t>カン</t>
    </rPh>
    <rPh sb="29" eb="31">
      <t>コウシン</t>
    </rPh>
    <rPh sb="32" eb="33">
      <t>オコナ</t>
    </rPh>
    <rPh sb="40" eb="42">
      <t>ドウロ</t>
    </rPh>
    <rPh sb="43" eb="45">
      <t>カイシュウ</t>
    </rPh>
    <rPh sb="46" eb="48">
      <t>コウキョウ</t>
    </rPh>
    <rPh sb="48" eb="51">
      <t>ゲスイドウ</t>
    </rPh>
    <rPh sb="51" eb="53">
      <t>コウジ</t>
    </rPh>
    <rPh sb="54" eb="56">
      <t>セコウ</t>
    </rPh>
    <rPh sb="57" eb="58">
      <t>ア</t>
    </rPh>
    <rPh sb="61" eb="64">
      <t>スイドウカン</t>
    </rPh>
    <rPh sb="65" eb="67">
      <t>コウシン</t>
    </rPh>
    <rPh sb="68" eb="70">
      <t>ジッシ</t>
    </rPh>
    <rPh sb="74" eb="76">
      <t>ジョウキョウ</t>
    </rPh>
    <rPh sb="82" eb="84">
      <t>ジュウヨウ</t>
    </rPh>
    <rPh sb="84" eb="86">
      <t>カンセン</t>
    </rPh>
    <rPh sb="86" eb="88">
      <t>カンロ</t>
    </rPh>
    <rPh sb="89" eb="92">
      <t>タイシンカ</t>
    </rPh>
    <rPh sb="93" eb="94">
      <t>ム</t>
    </rPh>
    <rPh sb="96" eb="98">
      <t>ソウキュウ</t>
    </rPh>
    <rPh sb="99" eb="100">
      <t>ト</t>
    </rPh>
    <rPh sb="101" eb="102">
      <t>ク</t>
    </rPh>
    <rPh sb="106" eb="108">
      <t>ヒツヨウ</t>
    </rPh>
    <phoneticPr fontId="4"/>
  </si>
  <si>
    <t>　給水人口の減少や節水意識の向上等により、給水収益は減少傾向にある一方、安定した水の供給を図るため、施設の修繕・更新・耐震化は継続して実施していく必要がある。
　経営戦略に基づき、投資・財政計画を十分検討して、効率的な経営を図っていく。</t>
    <rPh sb="86" eb="87">
      <t>モト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</si>
</sst>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0.8</c:v>
                </c:pt>
                <c:pt idx="1">
                  <c:v>0.32</c:v>
                </c:pt>
                <c:pt idx="2">
                  <c:v>0.7</c:v>
                </c:pt>
                <c:pt idx="3">
                  <c:v>0.06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50-4AD4-ACB4-D4827001B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0.65</c:v>
                </c:pt>
                <c:pt idx="1">
                  <c:v>0.46</c:v>
                </c:pt>
                <c:pt idx="2">
                  <c:v>0.44</c:v>
                </c:pt>
                <c:pt idx="3">
                  <c:v>0.52</c:v>
                </c:pt>
                <c:pt idx="4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50-4AD4-ACB4-D4827001B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41.42</c:v>
                </c:pt>
                <c:pt idx="1">
                  <c:v>40.479999999999997</c:v>
                </c:pt>
                <c:pt idx="2">
                  <c:v>40.08</c:v>
                </c:pt>
                <c:pt idx="3">
                  <c:v>38.299999999999997</c:v>
                </c:pt>
                <c:pt idx="4">
                  <c:v>37.200000000000003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B3-43C6-AFE9-16801E011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49.08</c:v>
                </c:pt>
                <c:pt idx="1">
                  <c:v>49.32</c:v>
                </c:pt>
                <c:pt idx="2">
                  <c:v>50.24</c:v>
                </c:pt>
                <c:pt idx="3">
                  <c:v>50.29</c:v>
                </c:pt>
                <c:pt idx="4">
                  <c:v>49.64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B3-43C6-AFE9-16801E011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84.9</c:v>
                </c:pt>
                <c:pt idx="1">
                  <c:v>85.2</c:v>
                </c:pt>
                <c:pt idx="2">
                  <c:v>86.3</c:v>
                </c:pt>
                <c:pt idx="3">
                  <c:v>87.7</c:v>
                </c:pt>
                <c:pt idx="4">
                  <c:v>87.7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59-4531-B47A-3D01E5321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79.3</c:v>
                </c:pt>
                <c:pt idx="1">
                  <c:v>79.34</c:v>
                </c:pt>
                <c:pt idx="2">
                  <c:v>78.650000000000006</c:v>
                </c:pt>
                <c:pt idx="3">
                  <c:v>77.73</c:v>
                </c:pt>
                <c:pt idx="4">
                  <c:v>78.09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59-4531-B47A-3D01E5321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112.22</c:v>
                </c:pt>
                <c:pt idx="1">
                  <c:v>115.62</c:v>
                </c:pt>
                <c:pt idx="2">
                  <c:v>117.6</c:v>
                </c:pt>
                <c:pt idx="3">
                  <c:v>115.15</c:v>
                </c:pt>
                <c:pt idx="4">
                  <c:v>106.94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2-410B-ADE4-3D77AB9F8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106.62</c:v>
                </c:pt>
                <c:pt idx="1">
                  <c:v>107.95</c:v>
                </c:pt>
                <c:pt idx="2">
                  <c:v>104.47</c:v>
                </c:pt>
                <c:pt idx="3">
                  <c:v>103.81</c:v>
                </c:pt>
                <c:pt idx="4">
                  <c:v>104.35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52-410B-ADE4-3D77AB9F8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49.68</c:v>
                </c:pt>
                <c:pt idx="1">
                  <c:v>51.63</c:v>
                </c:pt>
                <c:pt idx="2">
                  <c:v>52.97</c:v>
                </c:pt>
                <c:pt idx="3">
                  <c:v>53.68</c:v>
                </c:pt>
                <c:pt idx="4">
                  <c:v>53.54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5-44BC-B9EA-ADC032550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47.44</c:v>
                </c:pt>
                <c:pt idx="1">
                  <c:v>48.3</c:v>
                </c:pt>
                <c:pt idx="2">
                  <c:v>45.14</c:v>
                </c:pt>
                <c:pt idx="3">
                  <c:v>45.85</c:v>
                </c:pt>
                <c:pt idx="4">
                  <c:v>47.31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E5-44BC-B9EA-ADC032550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A-4DFD-9634-6DFB0CFEC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11.16</c:v>
                </c:pt>
                <c:pt idx="1">
                  <c:v>12.43</c:v>
                </c:pt>
                <c:pt idx="2">
                  <c:v>13.58</c:v>
                </c:pt>
                <c:pt idx="3">
                  <c:v>14.13</c:v>
                </c:pt>
                <c:pt idx="4">
                  <c:v>16.77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A-4DFD-9634-6DFB0CFEC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4B-4B14-B5A4-6E6695C02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12.59</c:v>
                </c:pt>
                <c:pt idx="1">
                  <c:v>12.44</c:v>
                </c:pt>
                <c:pt idx="2">
                  <c:v>16.399999999999999</c:v>
                </c:pt>
                <c:pt idx="3">
                  <c:v>25.66</c:v>
                </c:pt>
                <c:pt idx="4">
                  <c:v>21.69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4B-4B14-B5A4-6E6695C02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1743.86</c:v>
                </c:pt>
                <c:pt idx="1">
                  <c:v>1784.4</c:v>
                </c:pt>
                <c:pt idx="2">
                  <c:v>1819.93</c:v>
                </c:pt>
                <c:pt idx="3">
                  <c:v>1625.75</c:v>
                </c:pt>
                <c:pt idx="4">
                  <c:v>1459.48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80-4FC2-B721-C4B7FD70B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416.14</c:v>
                </c:pt>
                <c:pt idx="1">
                  <c:v>371.89</c:v>
                </c:pt>
                <c:pt idx="2">
                  <c:v>293.23</c:v>
                </c:pt>
                <c:pt idx="3">
                  <c:v>300.14</c:v>
                </c:pt>
                <c:pt idx="4">
                  <c:v>301.04000000000002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0-4FC2-B721-C4B7FD70B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391.98</c:v>
                </c:pt>
                <c:pt idx="1">
                  <c:v>373.95</c:v>
                </c:pt>
                <c:pt idx="2">
                  <c:v>348.91</c:v>
                </c:pt>
                <c:pt idx="3">
                  <c:v>332.16</c:v>
                </c:pt>
                <c:pt idx="4">
                  <c:v>368.66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3-499D-B1EF-6DB54E834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487.22</c:v>
                </c:pt>
                <c:pt idx="1">
                  <c:v>483.11</c:v>
                </c:pt>
                <c:pt idx="2">
                  <c:v>542.29999999999995</c:v>
                </c:pt>
                <c:pt idx="3">
                  <c:v>566.65</c:v>
                </c:pt>
                <c:pt idx="4">
                  <c:v>551.62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83-499D-B1EF-6DB54E834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112.56</c:v>
                </c:pt>
                <c:pt idx="1">
                  <c:v>116.16</c:v>
                </c:pt>
                <c:pt idx="2">
                  <c:v>116.09</c:v>
                </c:pt>
                <c:pt idx="3">
                  <c:v>114.31</c:v>
                </c:pt>
                <c:pt idx="4">
                  <c:v>107.19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A-4D0E-8D69-57A9DCBAF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92.76</c:v>
                </c:pt>
                <c:pt idx="1">
                  <c:v>93.28</c:v>
                </c:pt>
                <c:pt idx="2">
                  <c:v>87.51</c:v>
                </c:pt>
                <c:pt idx="3">
                  <c:v>84.77</c:v>
                </c:pt>
                <c:pt idx="4">
                  <c:v>87.11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9A-4D0E-8D69-57A9DCBAF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115.17</c:v>
                </c:pt>
                <c:pt idx="1">
                  <c:v>112.07</c:v>
                </c:pt>
                <c:pt idx="2">
                  <c:v>111.63</c:v>
                </c:pt>
                <c:pt idx="3">
                  <c:v>113.41</c:v>
                </c:pt>
                <c:pt idx="4">
                  <c:v>120.89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10-4D6E-A441-4BE362606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208.67</c:v>
                </c:pt>
                <c:pt idx="1">
                  <c:v>208.29</c:v>
                </c:pt>
                <c:pt idx="2">
                  <c:v>218.42</c:v>
                </c:pt>
                <c:pt idx="3">
                  <c:v>227.27</c:v>
                </c:pt>
                <c:pt idx="4">
                  <c:v>223.98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10-4D6E-A441-4BE362606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P41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徳島県　海陽町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A8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9237</v>
      </c>
      <c r="AM8" s="61"/>
      <c r="AN8" s="61"/>
      <c r="AO8" s="61"/>
      <c r="AP8" s="61"/>
      <c r="AQ8" s="61"/>
      <c r="AR8" s="61"/>
      <c r="AS8" s="61"/>
      <c r="AT8" s="52">
        <f>データ!$S$6</f>
        <v>327.67</v>
      </c>
      <c r="AU8" s="53"/>
      <c r="AV8" s="53"/>
      <c r="AW8" s="53"/>
      <c r="AX8" s="53"/>
      <c r="AY8" s="53"/>
      <c r="AZ8" s="53"/>
      <c r="BA8" s="53"/>
      <c r="BB8" s="54">
        <f>データ!$T$6</f>
        <v>28.19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76.3</v>
      </c>
      <c r="J10" s="53"/>
      <c r="K10" s="53"/>
      <c r="L10" s="53"/>
      <c r="M10" s="53"/>
      <c r="N10" s="53"/>
      <c r="O10" s="64"/>
      <c r="P10" s="54">
        <f>データ!$P$6</f>
        <v>67.2</v>
      </c>
      <c r="Q10" s="54"/>
      <c r="R10" s="54"/>
      <c r="S10" s="54"/>
      <c r="T10" s="54"/>
      <c r="U10" s="54"/>
      <c r="V10" s="54"/>
      <c r="W10" s="61">
        <f>データ!$Q$6</f>
        <v>2690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6143</v>
      </c>
      <c r="AM10" s="61"/>
      <c r="AN10" s="61"/>
      <c r="AO10" s="61"/>
      <c r="AP10" s="61"/>
      <c r="AQ10" s="61"/>
      <c r="AR10" s="61"/>
      <c r="AS10" s="61"/>
      <c r="AT10" s="52">
        <f>データ!$V$6</f>
        <v>7.72</v>
      </c>
      <c r="AU10" s="53"/>
      <c r="AV10" s="53"/>
      <c r="AW10" s="53"/>
      <c r="AX10" s="53"/>
      <c r="AY10" s="53"/>
      <c r="AZ10" s="53"/>
      <c r="BA10" s="53"/>
      <c r="BB10" s="54">
        <f>データ!$W$6</f>
        <v>795.73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110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111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112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qAjlenGRBRSuGyRB6S5ieQFsGqwmoKlzqMhXNZrhN06FJSODx93p2mARuqg1/MmvaNPUDaOTaxy0Bvb1FTqGPQ==" saltValue="G22Lw6driu8+/oXaSd6NNA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27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52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53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54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55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56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57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58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59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60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61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62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63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64</v>
      </c>
      <c r="B5" s="32"/>
      <c r="C5" s="32"/>
      <c r="D5" s="32"/>
      <c r="E5" s="32"/>
      <c r="F5" s="32"/>
      <c r="G5" s="32"/>
      <c r="H5" s="33" t="s">
        <v>65</v>
      </c>
      <c r="I5" s="33" t="s">
        <v>66</v>
      </c>
      <c r="J5" s="33" t="s">
        <v>67</v>
      </c>
      <c r="K5" s="33" t="s">
        <v>68</v>
      </c>
      <c r="L5" s="33" t="s">
        <v>69</v>
      </c>
      <c r="M5" s="33" t="s">
        <v>5</v>
      </c>
      <c r="N5" s="33" t="s">
        <v>70</v>
      </c>
      <c r="O5" s="33" t="s">
        <v>71</v>
      </c>
      <c r="P5" s="33" t="s">
        <v>72</v>
      </c>
      <c r="Q5" s="33" t="s">
        <v>73</v>
      </c>
      <c r="R5" s="33" t="s">
        <v>74</v>
      </c>
      <c r="S5" s="33" t="s">
        <v>75</v>
      </c>
      <c r="T5" s="33" t="s">
        <v>76</v>
      </c>
      <c r="U5" s="33" t="s">
        <v>77</v>
      </c>
      <c r="V5" s="33" t="s">
        <v>78</v>
      </c>
      <c r="W5" s="33" t="s">
        <v>79</v>
      </c>
      <c r="X5" s="33" t="s">
        <v>80</v>
      </c>
      <c r="Y5" s="33" t="s">
        <v>81</v>
      </c>
      <c r="Z5" s="33" t="s">
        <v>82</v>
      </c>
      <c r="AA5" s="33" t="s">
        <v>83</v>
      </c>
      <c r="AB5" s="33" t="s">
        <v>84</v>
      </c>
      <c r="AC5" s="33" t="s">
        <v>85</v>
      </c>
      <c r="AD5" s="33" t="s">
        <v>86</v>
      </c>
      <c r="AE5" s="33" t="s">
        <v>87</v>
      </c>
      <c r="AF5" s="33" t="s">
        <v>88</v>
      </c>
      <c r="AG5" s="33" t="s">
        <v>89</v>
      </c>
      <c r="AH5" s="33" t="s">
        <v>29</v>
      </c>
      <c r="AI5" s="33" t="s">
        <v>80</v>
      </c>
      <c r="AJ5" s="33" t="s">
        <v>81</v>
      </c>
      <c r="AK5" s="33" t="s">
        <v>82</v>
      </c>
      <c r="AL5" s="33" t="s">
        <v>83</v>
      </c>
      <c r="AM5" s="33" t="s">
        <v>84</v>
      </c>
      <c r="AN5" s="33" t="s">
        <v>85</v>
      </c>
      <c r="AO5" s="33" t="s">
        <v>86</v>
      </c>
      <c r="AP5" s="33" t="s">
        <v>87</v>
      </c>
      <c r="AQ5" s="33" t="s">
        <v>88</v>
      </c>
      <c r="AR5" s="33" t="s">
        <v>89</v>
      </c>
      <c r="AS5" s="33" t="s">
        <v>90</v>
      </c>
      <c r="AT5" s="33" t="s">
        <v>80</v>
      </c>
      <c r="AU5" s="33" t="s">
        <v>81</v>
      </c>
      <c r="AV5" s="33" t="s">
        <v>82</v>
      </c>
      <c r="AW5" s="33" t="s">
        <v>83</v>
      </c>
      <c r="AX5" s="33" t="s">
        <v>84</v>
      </c>
      <c r="AY5" s="33" t="s">
        <v>85</v>
      </c>
      <c r="AZ5" s="33" t="s">
        <v>86</v>
      </c>
      <c r="BA5" s="33" t="s">
        <v>87</v>
      </c>
      <c r="BB5" s="33" t="s">
        <v>88</v>
      </c>
      <c r="BC5" s="33" t="s">
        <v>89</v>
      </c>
      <c r="BD5" s="33" t="s">
        <v>90</v>
      </c>
      <c r="BE5" s="33" t="s">
        <v>80</v>
      </c>
      <c r="BF5" s="33" t="s">
        <v>81</v>
      </c>
      <c r="BG5" s="33" t="s">
        <v>82</v>
      </c>
      <c r="BH5" s="33" t="s">
        <v>83</v>
      </c>
      <c r="BI5" s="33" t="s">
        <v>84</v>
      </c>
      <c r="BJ5" s="33" t="s">
        <v>85</v>
      </c>
      <c r="BK5" s="33" t="s">
        <v>86</v>
      </c>
      <c r="BL5" s="33" t="s">
        <v>87</v>
      </c>
      <c r="BM5" s="33" t="s">
        <v>88</v>
      </c>
      <c r="BN5" s="33" t="s">
        <v>89</v>
      </c>
      <c r="BO5" s="33" t="s">
        <v>90</v>
      </c>
      <c r="BP5" s="33" t="s">
        <v>80</v>
      </c>
      <c r="BQ5" s="33" t="s">
        <v>81</v>
      </c>
      <c r="BR5" s="33" t="s">
        <v>82</v>
      </c>
      <c r="BS5" s="33" t="s">
        <v>83</v>
      </c>
      <c r="BT5" s="33" t="s">
        <v>84</v>
      </c>
      <c r="BU5" s="33" t="s">
        <v>85</v>
      </c>
      <c r="BV5" s="33" t="s">
        <v>86</v>
      </c>
      <c r="BW5" s="33" t="s">
        <v>87</v>
      </c>
      <c r="BX5" s="33" t="s">
        <v>88</v>
      </c>
      <c r="BY5" s="33" t="s">
        <v>89</v>
      </c>
      <c r="BZ5" s="33" t="s">
        <v>90</v>
      </c>
      <c r="CA5" s="33" t="s">
        <v>80</v>
      </c>
      <c r="CB5" s="33" t="s">
        <v>81</v>
      </c>
      <c r="CC5" s="33" t="s">
        <v>82</v>
      </c>
      <c r="CD5" s="33" t="s">
        <v>83</v>
      </c>
      <c r="CE5" s="33" t="s">
        <v>84</v>
      </c>
      <c r="CF5" s="33" t="s">
        <v>85</v>
      </c>
      <c r="CG5" s="33" t="s">
        <v>86</v>
      </c>
      <c r="CH5" s="33" t="s">
        <v>87</v>
      </c>
      <c r="CI5" s="33" t="s">
        <v>88</v>
      </c>
      <c r="CJ5" s="33" t="s">
        <v>89</v>
      </c>
      <c r="CK5" s="33" t="s">
        <v>90</v>
      </c>
      <c r="CL5" s="33" t="s">
        <v>80</v>
      </c>
      <c r="CM5" s="33" t="s">
        <v>81</v>
      </c>
      <c r="CN5" s="33" t="s">
        <v>82</v>
      </c>
      <c r="CO5" s="33" t="s">
        <v>83</v>
      </c>
      <c r="CP5" s="33" t="s">
        <v>84</v>
      </c>
      <c r="CQ5" s="33" t="s">
        <v>85</v>
      </c>
      <c r="CR5" s="33" t="s">
        <v>86</v>
      </c>
      <c r="CS5" s="33" t="s">
        <v>87</v>
      </c>
      <c r="CT5" s="33" t="s">
        <v>88</v>
      </c>
      <c r="CU5" s="33" t="s">
        <v>89</v>
      </c>
      <c r="CV5" s="33" t="s">
        <v>90</v>
      </c>
      <c r="CW5" s="33" t="s">
        <v>80</v>
      </c>
      <c r="CX5" s="33" t="s">
        <v>81</v>
      </c>
      <c r="CY5" s="33" t="s">
        <v>82</v>
      </c>
      <c r="CZ5" s="33" t="s">
        <v>83</v>
      </c>
      <c r="DA5" s="33" t="s">
        <v>84</v>
      </c>
      <c r="DB5" s="33" t="s">
        <v>85</v>
      </c>
      <c r="DC5" s="33" t="s">
        <v>86</v>
      </c>
      <c r="DD5" s="33" t="s">
        <v>87</v>
      </c>
      <c r="DE5" s="33" t="s">
        <v>88</v>
      </c>
      <c r="DF5" s="33" t="s">
        <v>89</v>
      </c>
      <c r="DG5" s="33" t="s">
        <v>90</v>
      </c>
      <c r="DH5" s="33" t="s">
        <v>80</v>
      </c>
      <c r="DI5" s="33" t="s">
        <v>81</v>
      </c>
      <c r="DJ5" s="33" t="s">
        <v>82</v>
      </c>
      <c r="DK5" s="33" t="s">
        <v>83</v>
      </c>
      <c r="DL5" s="33" t="s">
        <v>84</v>
      </c>
      <c r="DM5" s="33" t="s">
        <v>85</v>
      </c>
      <c r="DN5" s="33" t="s">
        <v>86</v>
      </c>
      <c r="DO5" s="33" t="s">
        <v>87</v>
      </c>
      <c r="DP5" s="33" t="s">
        <v>88</v>
      </c>
      <c r="DQ5" s="33" t="s">
        <v>89</v>
      </c>
      <c r="DR5" s="33" t="s">
        <v>90</v>
      </c>
      <c r="DS5" s="33" t="s">
        <v>80</v>
      </c>
      <c r="DT5" s="33" t="s">
        <v>81</v>
      </c>
      <c r="DU5" s="33" t="s">
        <v>82</v>
      </c>
      <c r="DV5" s="33" t="s">
        <v>83</v>
      </c>
      <c r="DW5" s="33" t="s">
        <v>84</v>
      </c>
      <c r="DX5" s="33" t="s">
        <v>85</v>
      </c>
      <c r="DY5" s="33" t="s">
        <v>86</v>
      </c>
      <c r="DZ5" s="33" t="s">
        <v>87</v>
      </c>
      <c r="EA5" s="33" t="s">
        <v>88</v>
      </c>
      <c r="EB5" s="33" t="s">
        <v>89</v>
      </c>
      <c r="EC5" s="33" t="s">
        <v>90</v>
      </c>
      <c r="ED5" s="33" t="s">
        <v>80</v>
      </c>
      <c r="EE5" s="33" t="s">
        <v>81</v>
      </c>
      <c r="EF5" s="33" t="s">
        <v>82</v>
      </c>
      <c r="EG5" s="33" t="s">
        <v>83</v>
      </c>
      <c r="EH5" s="33" t="s">
        <v>84</v>
      </c>
      <c r="EI5" s="33" t="s">
        <v>85</v>
      </c>
      <c r="EJ5" s="33" t="s">
        <v>86</v>
      </c>
      <c r="EK5" s="33" t="s">
        <v>87</v>
      </c>
      <c r="EL5" s="33" t="s">
        <v>88</v>
      </c>
      <c r="EM5" s="33" t="s">
        <v>89</v>
      </c>
      <c r="EN5" s="33" t="s">
        <v>90</v>
      </c>
    </row>
    <row r="6" spans="1:144" s="37" customFormat="1" x14ac:dyDescent="0.15">
      <c r="A6" s="29" t="s">
        <v>91</v>
      </c>
      <c r="B6" s="34">
        <f>B7</f>
        <v>2019</v>
      </c>
      <c r="C6" s="34">
        <f t="shared" ref="C6:W6" si="3">C7</f>
        <v>363880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徳島県　海陽町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 t="str">
        <f t="shared" si="3"/>
        <v>非設置</v>
      </c>
      <c r="N6" s="35" t="str">
        <f t="shared" si="3"/>
        <v>-</v>
      </c>
      <c r="O6" s="35">
        <f t="shared" si="3"/>
        <v>76.3</v>
      </c>
      <c r="P6" s="35">
        <f t="shared" si="3"/>
        <v>67.2</v>
      </c>
      <c r="Q6" s="35">
        <f t="shared" si="3"/>
        <v>2690</v>
      </c>
      <c r="R6" s="35">
        <f t="shared" si="3"/>
        <v>9237</v>
      </c>
      <c r="S6" s="35">
        <f t="shared" si="3"/>
        <v>327.67</v>
      </c>
      <c r="T6" s="35">
        <f t="shared" si="3"/>
        <v>28.19</v>
      </c>
      <c r="U6" s="35">
        <f t="shared" si="3"/>
        <v>6143</v>
      </c>
      <c r="V6" s="35">
        <f t="shared" si="3"/>
        <v>7.72</v>
      </c>
      <c r="W6" s="35">
        <f t="shared" si="3"/>
        <v>795.73</v>
      </c>
      <c r="X6" s="36">
        <f>IF(X7="",NA(),X7)</f>
        <v>112.22</v>
      </c>
      <c r="Y6" s="36">
        <f t="shared" ref="Y6:AG6" si="4">IF(Y7="",NA(),Y7)</f>
        <v>115.62</v>
      </c>
      <c r="Z6" s="36">
        <f t="shared" si="4"/>
        <v>117.6</v>
      </c>
      <c r="AA6" s="36">
        <f t="shared" si="4"/>
        <v>115.15</v>
      </c>
      <c r="AB6" s="36">
        <f t="shared" si="4"/>
        <v>106.94</v>
      </c>
      <c r="AC6" s="36">
        <f t="shared" si="4"/>
        <v>106.62</v>
      </c>
      <c r="AD6" s="36">
        <f t="shared" si="4"/>
        <v>107.95</v>
      </c>
      <c r="AE6" s="36">
        <f t="shared" si="4"/>
        <v>104.47</v>
      </c>
      <c r="AF6" s="36">
        <f t="shared" si="4"/>
        <v>103.81</v>
      </c>
      <c r="AG6" s="36">
        <f t="shared" si="4"/>
        <v>104.35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12.59</v>
      </c>
      <c r="AO6" s="36">
        <f t="shared" si="5"/>
        <v>12.44</v>
      </c>
      <c r="AP6" s="36">
        <f t="shared" si="5"/>
        <v>16.399999999999999</v>
      </c>
      <c r="AQ6" s="36">
        <f t="shared" si="5"/>
        <v>25.66</v>
      </c>
      <c r="AR6" s="36">
        <f t="shared" si="5"/>
        <v>21.69</v>
      </c>
      <c r="AS6" s="35" t="str">
        <f>IF(AS7="","",IF(AS7="-","【-】","【"&amp;SUBSTITUTE(TEXT(AS7,"#,##0.00"),"-","△")&amp;"】"))</f>
        <v>【1.08】</v>
      </c>
      <c r="AT6" s="36">
        <f>IF(AT7="",NA(),AT7)</f>
        <v>1743.86</v>
      </c>
      <c r="AU6" s="36">
        <f t="shared" ref="AU6:BC6" si="6">IF(AU7="",NA(),AU7)</f>
        <v>1784.4</v>
      </c>
      <c r="AV6" s="36">
        <f t="shared" si="6"/>
        <v>1819.93</v>
      </c>
      <c r="AW6" s="36">
        <f t="shared" si="6"/>
        <v>1625.75</v>
      </c>
      <c r="AX6" s="36">
        <f t="shared" si="6"/>
        <v>1459.48</v>
      </c>
      <c r="AY6" s="36">
        <f t="shared" si="6"/>
        <v>416.14</v>
      </c>
      <c r="AZ6" s="36">
        <f t="shared" si="6"/>
        <v>371.89</v>
      </c>
      <c r="BA6" s="36">
        <f t="shared" si="6"/>
        <v>293.23</v>
      </c>
      <c r="BB6" s="36">
        <f t="shared" si="6"/>
        <v>300.14</v>
      </c>
      <c r="BC6" s="36">
        <f t="shared" si="6"/>
        <v>301.04000000000002</v>
      </c>
      <c r="BD6" s="35" t="str">
        <f>IF(BD7="","",IF(BD7="-","【-】","【"&amp;SUBSTITUTE(TEXT(BD7,"#,##0.00"),"-","△")&amp;"】"))</f>
        <v>【264.97】</v>
      </c>
      <c r="BE6" s="36">
        <f>IF(BE7="",NA(),BE7)</f>
        <v>391.98</v>
      </c>
      <c r="BF6" s="36">
        <f t="shared" ref="BF6:BN6" si="7">IF(BF7="",NA(),BF7)</f>
        <v>373.95</v>
      </c>
      <c r="BG6" s="36">
        <f t="shared" si="7"/>
        <v>348.91</v>
      </c>
      <c r="BH6" s="36">
        <f t="shared" si="7"/>
        <v>332.16</v>
      </c>
      <c r="BI6" s="36">
        <f t="shared" si="7"/>
        <v>368.66</v>
      </c>
      <c r="BJ6" s="36">
        <f t="shared" si="7"/>
        <v>487.22</v>
      </c>
      <c r="BK6" s="36">
        <f t="shared" si="7"/>
        <v>483.11</v>
      </c>
      <c r="BL6" s="36">
        <f t="shared" si="7"/>
        <v>542.29999999999995</v>
      </c>
      <c r="BM6" s="36">
        <f t="shared" si="7"/>
        <v>566.65</v>
      </c>
      <c r="BN6" s="36">
        <f t="shared" si="7"/>
        <v>551.62</v>
      </c>
      <c r="BO6" s="35" t="str">
        <f>IF(BO7="","",IF(BO7="-","【-】","【"&amp;SUBSTITUTE(TEXT(BO7,"#,##0.00"),"-","△")&amp;"】"))</f>
        <v>【266.61】</v>
      </c>
      <c r="BP6" s="36">
        <f>IF(BP7="",NA(),BP7)</f>
        <v>112.56</v>
      </c>
      <c r="BQ6" s="36">
        <f t="shared" ref="BQ6:BY6" si="8">IF(BQ7="",NA(),BQ7)</f>
        <v>116.16</v>
      </c>
      <c r="BR6" s="36">
        <f t="shared" si="8"/>
        <v>116.09</v>
      </c>
      <c r="BS6" s="36">
        <f t="shared" si="8"/>
        <v>114.31</v>
      </c>
      <c r="BT6" s="36">
        <f t="shared" si="8"/>
        <v>107.19</v>
      </c>
      <c r="BU6" s="36">
        <f t="shared" si="8"/>
        <v>92.76</v>
      </c>
      <c r="BV6" s="36">
        <f t="shared" si="8"/>
        <v>93.28</v>
      </c>
      <c r="BW6" s="36">
        <f t="shared" si="8"/>
        <v>87.51</v>
      </c>
      <c r="BX6" s="36">
        <f t="shared" si="8"/>
        <v>84.77</v>
      </c>
      <c r="BY6" s="36">
        <f t="shared" si="8"/>
        <v>87.11</v>
      </c>
      <c r="BZ6" s="35" t="str">
        <f>IF(BZ7="","",IF(BZ7="-","【-】","【"&amp;SUBSTITUTE(TEXT(BZ7,"#,##0.00"),"-","△")&amp;"】"))</f>
        <v>【103.24】</v>
      </c>
      <c r="CA6" s="36">
        <f>IF(CA7="",NA(),CA7)</f>
        <v>115.17</v>
      </c>
      <c r="CB6" s="36">
        <f t="shared" ref="CB6:CJ6" si="9">IF(CB7="",NA(),CB7)</f>
        <v>112.07</v>
      </c>
      <c r="CC6" s="36">
        <f t="shared" si="9"/>
        <v>111.63</v>
      </c>
      <c r="CD6" s="36">
        <f t="shared" si="9"/>
        <v>113.41</v>
      </c>
      <c r="CE6" s="36">
        <f t="shared" si="9"/>
        <v>120.89</v>
      </c>
      <c r="CF6" s="36">
        <f t="shared" si="9"/>
        <v>208.67</v>
      </c>
      <c r="CG6" s="36">
        <f t="shared" si="9"/>
        <v>208.29</v>
      </c>
      <c r="CH6" s="36">
        <f t="shared" si="9"/>
        <v>218.42</v>
      </c>
      <c r="CI6" s="36">
        <f t="shared" si="9"/>
        <v>227.27</v>
      </c>
      <c r="CJ6" s="36">
        <f t="shared" si="9"/>
        <v>223.98</v>
      </c>
      <c r="CK6" s="35" t="str">
        <f>IF(CK7="","",IF(CK7="-","【-】","【"&amp;SUBSTITUTE(TEXT(CK7,"#,##0.00"),"-","△")&amp;"】"))</f>
        <v>【168.38】</v>
      </c>
      <c r="CL6" s="36">
        <f>IF(CL7="",NA(),CL7)</f>
        <v>41.42</v>
      </c>
      <c r="CM6" s="36">
        <f t="shared" ref="CM6:CU6" si="10">IF(CM7="",NA(),CM7)</f>
        <v>40.479999999999997</v>
      </c>
      <c r="CN6" s="36">
        <f t="shared" si="10"/>
        <v>40.08</v>
      </c>
      <c r="CO6" s="36">
        <f t="shared" si="10"/>
        <v>38.299999999999997</v>
      </c>
      <c r="CP6" s="36">
        <f t="shared" si="10"/>
        <v>37.200000000000003</v>
      </c>
      <c r="CQ6" s="36">
        <f t="shared" si="10"/>
        <v>49.08</v>
      </c>
      <c r="CR6" s="36">
        <f t="shared" si="10"/>
        <v>49.32</v>
      </c>
      <c r="CS6" s="36">
        <f t="shared" si="10"/>
        <v>50.24</v>
      </c>
      <c r="CT6" s="36">
        <f t="shared" si="10"/>
        <v>50.29</v>
      </c>
      <c r="CU6" s="36">
        <f t="shared" si="10"/>
        <v>49.64</v>
      </c>
      <c r="CV6" s="35" t="str">
        <f>IF(CV7="","",IF(CV7="-","【-】","【"&amp;SUBSTITUTE(TEXT(CV7,"#,##0.00"),"-","△")&amp;"】"))</f>
        <v>【60.00】</v>
      </c>
      <c r="CW6" s="36">
        <f>IF(CW7="",NA(),CW7)</f>
        <v>84.9</v>
      </c>
      <c r="CX6" s="36">
        <f t="shared" ref="CX6:DF6" si="11">IF(CX7="",NA(),CX7)</f>
        <v>85.2</v>
      </c>
      <c r="CY6" s="36">
        <f t="shared" si="11"/>
        <v>86.3</v>
      </c>
      <c r="CZ6" s="36">
        <f t="shared" si="11"/>
        <v>87.7</v>
      </c>
      <c r="DA6" s="36">
        <f t="shared" si="11"/>
        <v>87.7</v>
      </c>
      <c r="DB6" s="36">
        <f t="shared" si="11"/>
        <v>79.3</v>
      </c>
      <c r="DC6" s="36">
        <f t="shared" si="11"/>
        <v>79.34</v>
      </c>
      <c r="DD6" s="36">
        <f t="shared" si="11"/>
        <v>78.650000000000006</v>
      </c>
      <c r="DE6" s="36">
        <f t="shared" si="11"/>
        <v>77.73</v>
      </c>
      <c r="DF6" s="36">
        <f t="shared" si="11"/>
        <v>78.09</v>
      </c>
      <c r="DG6" s="35" t="str">
        <f>IF(DG7="","",IF(DG7="-","【-】","【"&amp;SUBSTITUTE(TEXT(DG7,"#,##0.00"),"-","△")&amp;"】"))</f>
        <v>【89.80】</v>
      </c>
      <c r="DH6" s="36">
        <f>IF(DH7="",NA(),DH7)</f>
        <v>49.68</v>
      </c>
      <c r="DI6" s="36">
        <f t="shared" ref="DI6:DQ6" si="12">IF(DI7="",NA(),DI7)</f>
        <v>51.63</v>
      </c>
      <c r="DJ6" s="36">
        <f t="shared" si="12"/>
        <v>52.97</v>
      </c>
      <c r="DK6" s="36">
        <f t="shared" si="12"/>
        <v>53.68</v>
      </c>
      <c r="DL6" s="36">
        <f t="shared" si="12"/>
        <v>53.54</v>
      </c>
      <c r="DM6" s="36">
        <f t="shared" si="12"/>
        <v>47.44</v>
      </c>
      <c r="DN6" s="36">
        <f t="shared" si="12"/>
        <v>48.3</v>
      </c>
      <c r="DO6" s="36">
        <f t="shared" si="12"/>
        <v>45.14</v>
      </c>
      <c r="DP6" s="36">
        <f t="shared" si="12"/>
        <v>45.85</v>
      </c>
      <c r="DQ6" s="36">
        <f t="shared" si="12"/>
        <v>47.31</v>
      </c>
      <c r="DR6" s="35" t="str">
        <f>IF(DR7="","",IF(DR7="-","【-】","【"&amp;SUBSTITUTE(TEXT(DR7,"#,##0.00"),"-","△")&amp;"】"))</f>
        <v>【49.59】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11.16</v>
      </c>
      <c r="DY6" s="36">
        <f t="shared" si="13"/>
        <v>12.43</v>
      </c>
      <c r="DZ6" s="36">
        <f t="shared" si="13"/>
        <v>13.58</v>
      </c>
      <c r="EA6" s="36">
        <f t="shared" si="13"/>
        <v>14.13</v>
      </c>
      <c r="EB6" s="36">
        <f t="shared" si="13"/>
        <v>16.77</v>
      </c>
      <c r="EC6" s="35" t="str">
        <f>IF(EC7="","",IF(EC7="-","【-】","【"&amp;SUBSTITUTE(TEXT(EC7,"#,##0.00"),"-","△")&amp;"】"))</f>
        <v>【19.44】</v>
      </c>
      <c r="ED6" s="36">
        <f>IF(ED7="",NA(),ED7)</f>
        <v>0.8</v>
      </c>
      <c r="EE6" s="36">
        <f t="shared" ref="EE6:EM6" si="14">IF(EE7="",NA(),EE7)</f>
        <v>0.32</v>
      </c>
      <c r="EF6" s="36">
        <f t="shared" si="14"/>
        <v>0.7</v>
      </c>
      <c r="EG6" s="36">
        <f t="shared" si="14"/>
        <v>0.06</v>
      </c>
      <c r="EH6" s="35">
        <f t="shared" si="14"/>
        <v>0</v>
      </c>
      <c r="EI6" s="36">
        <f t="shared" si="14"/>
        <v>0.65</v>
      </c>
      <c r="EJ6" s="36">
        <f t="shared" si="14"/>
        <v>0.46</v>
      </c>
      <c r="EK6" s="36">
        <f t="shared" si="14"/>
        <v>0.44</v>
      </c>
      <c r="EL6" s="36">
        <f t="shared" si="14"/>
        <v>0.52</v>
      </c>
      <c r="EM6" s="36">
        <f t="shared" si="14"/>
        <v>0.47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15">
      <c r="A7" s="29"/>
      <c r="B7" s="38">
        <v>2019</v>
      </c>
      <c r="C7" s="38">
        <v>363880</v>
      </c>
      <c r="D7" s="38">
        <v>46</v>
      </c>
      <c r="E7" s="38">
        <v>1</v>
      </c>
      <c r="F7" s="38">
        <v>0</v>
      </c>
      <c r="G7" s="38">
        <v>1</v>
      </c>
      <c r="H7" s="38" t="s">
        <v>92</v>
      </c>
      <c r="I7" s="38" t="s">
        <v>93</v>
      </c>
      <c r="J7" s="38" t="s">
        <v>94</v>
      </c>
      <c r="K7" s="38" t="s">
        <v>95</v>
      </c>
      <c r="L7" s="38" t="s">
        <v>96</v>
      </c>
      <c r="M7" s="38" t="s">
        <v>97</v>
      </c>
      <c r="N7" s="39" t="s">
        <v>98</v>
      </c>
      <c r="O7" s="39">
        <v>76.3</v>
      </c>
      <c r="P7" s="39">
        <v>67.2</v>
      </c>
      <c r="Q7" s="39">
        <v>2690</v>
      </c>
      <c r="R7" s="39">
        <v>9237</v>
      </c>
      <c r="S7" s="39">
        <v>327.67</v>
      </c>
      <c r="T7" s="39">
        <v>28.19</v>
      </c>
      <c r="U7" s="39">
        <v>6143</v>
      </c>
      <c r="V7" s="39">
        <v>7.72</v>
      </c>
      <c r="W7" s="39">
        <v>795.73</v>
      </c>
      <c r="X7" s="39">
        <v>112.22</v>
      </c>
      <c r="Y7" s="39">
        <v>115.62</v>
      </c>
      <c r="Z7" s="39">
        <v>117.6</v>
      </c>
      <c r="AA7" s="39">
        <v>115.15</v>
      </c>
      <c r="AB7" s="39">
        <v>106.94</v>
      </c>
      <c r="AC7" s="39">
        <v>106.62</v>
      </c>
      <c r="AD7" s="39">
        <v>107.95</v>
      </c>
      <c r="AE7" s="39">
        <v>104.47</v>
      </c>
      <c r="AF7" s="39">
        <v>103.81</v>
      </c>
      <c r="AG7" s="39">
        <v>104.35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12.59</v>
      </c>
      <c r="AO7" s="39">
        <v>12.44</v>
      </c>
      <c r="AP7" s="39">
        <v>16.399999999999999</v>
      </c>
      <c r="AQ7" s="39">
        <v>25.66</v>
      </c>
      <c r="AR7" s="39">
        <v>21.69</v>
      </c>
      <c r="AS7" s="39">
        <v>1.08</v>
      </c>
      <c r="AT7" s="39">
        <v>1743.86</v>
      </c>
      <c r="AU7" s="39">
        <v>1784.4</v>
      </c>
      <c r="AV7" s="39">
        <v>1819.93</v>
      </c>
      <c r="AW7" s="39">
        <v>1625.75</v>
      </c>
      <c r="AX7" s="39">
        <v>1459.48</v>
      </c>
      <c r="AY7" s="39">
        <v>416.14</v>
      </c>
      <c r="AZ7" s="39">
        <v>371.89</v>
      </c>
      <c r="BA7" s="39">
        <v>293.23</v>
      </c>
      <c r="BB7" s="39">
        <v>300.14</v>
      </c>
      <c r="BC7" s="39">
        <v>301.04000000000002</v>
      </c>
      <c r="BD7" s="39">
        <v>264.97000000000003</v>
      </c>
      <c r="BE7" s="39">
        <v>391.98</v>
      </c>
      <c r="BF7" s="39">
        <v>373.95</v>
      </c>
      <c r="BG7" s="39">
        <v>348.91</v>
      </c>
      <c r="BH7" s="39">
        <v>332.16</v>
      </c>
      <c r="BI7" s="39">
        <v>368.66</v>
      </c>
      <c r="BJ7" s="39">
        <v>487.22</v>
      </c>
      <c r="BK7" s="39">
        <v>483.11</v>
      </c>
      <c r="BL7" s="39">
        <v>542.29999999999995</v>
      </c>
      <c r="BM7" s="39">
        <v>566.65</v>
      </c>
      <c r="BN7" s="39">
        <v>551.62</v>
      </c>
      <c r="BO7" s="39">
        <v>266.61</v>
      </c>
      <c r="BP7" s="39">
        <v>112.56</v>
      </c>
      <c r="BQ7" s="39">
        <v>116.16</v>
      </c>
      <c r="BR7" s="39">
        <v>116.09</v>
      </c>
      <c r="BS7" s="39">
        <v>114.31</v>
      </c>
      <c r="BT7" s="39">
        <v>107.19</v>
      </c>
      <c r="BU7" s="39">
        <v>92.76</v>
      </c>
      <c r="BV7" s="39">
        <v>93.28</v>
      </c>
      <c r="BW7" s="39">
        <v>87.51</v>
      </c>
      <c r="BX7" s="39">
        <v>84.77</v>
      </c>
      <c r="BY7" s="39">
        <v>87.11</v>
      </c>
      <c r="BZ7" s="39">
        <v>103.24</v>
      </c>
      <c r="CA7" s="39">
        <v>115.17</v>
      </c>
      <c r="CB7" s="39">
        <v>112.07</v>
      </c>
      <c r="CC7" s="39">
        <v>111.63</v>
      </c>
      <c r="CD7" s="39">
        <v>113.41</v>
      </c>
      <c r="CE7" s="39">
        <v>120.89</v>
      </c>
      <c r="CF7" s="39">
        <v>208.67</v>
      </c>
      <c r="CG7" s="39">
        <v>208.29</v>
      </c>
      <c r="CH7" s="39">
        <v>218.42</v>
      </c>
      <c r="CI7" s="39">
        <v>227.27</v>
      </c>
      <c r="CJ7" s="39">
        <v>223.98</v>
      </c>
      <c r="CK7" s="39">
        <v>168.38</v>
      </c>
      <c r="CL7" s="39">
        <v>41.42</v>
      </c>
      <c r="CM7" s="39">
        <v>40.479999999999997</v>
      </c>
      <c r="CN7" s="39">
        <v>40.08</v>
      </c>
      <c r="CO7" s="39">
        <v>38.299999999999997</v>
      </c>
      <c r="CP7" s="39">
        <v>37.200000000000003</v>
      </c>
      <c r="CQ7" s="39">
        <v>49.08</v>
      </c>
      <c r="CR7" s="39">
        <v>49.32</v>
      </c>
      <c r="CS7" s="39">
        <v>50.24</v>
      </c>
      <c r="CT7" s="39">
        <v>50.29</v>
      </c>
      <c r="CU7" s="39">
        <v>49.64</v>
      </c>
      <c r="CV7" s="39">
        <v>60</v>
      </c>
      <c r="CW7" s="39">
        <v>84.9</v>
      </c>
      <c r="CX7" s="39">
        <v>85.2</v>
      </c>
      <c r="CY7" s="39">
        <v>86.3</v>
      </c>
      <c r="CZ7" s="39">
        <v>87.7</v>
      </c>
      <c r="DA7" s="39">
        <v>87.7</v>
      </c>
      <c r="DB7" s="39">
        <v>79.3</v>
      </c>
      <c r="DC7" s="39">
        <v>79.34</v>
      </c>
      <c r="DD7" s="39">
        <v>78.650000000000006</v>
      </c>
      <c r="DE7" s="39">
        <v>77.73</v>
      </c>
      <c r="DF7" s="39">
        <v>78.09</v>
      </c>
      <c r="DG7" s="39">
        <v>89.8</v>
      </c>
      <c r="DH7" s="39">
        <v>49.68</v>
      </c>
      <c r="DI7" s="39">
        <v>51.63</v>
      </c>
      <c r="DJ7" s="39">
        <v>52.97</v>
      </c>
      <c r="DK7" s="39">
        <v>53.68</v>
      </c>
      <c r="DL7" s="39">
        <v>53.54</v>
      </c>
      <c r="DM7" s="39">
        <v>47.44</v>
      </c>
      <c r="DN7" s="39">
        <v>48.3</v>
      </c>
      <c r="DO7" s="39">
        <v>45.14</v>
      </c>
      <c r="DP7" s="39">
        <v>45.85</v>
      </c>
      <c r="DQ7" s="39">
        <v>47.31</v>
      </c>
      <c r="DR7" s="39">
        <v>49.59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11.16</v>
      </c>
      <c r="DY7" s="39">
        <v>12.43</v>
      </c>
      <c r="DZ7" s="39">
        <v>13.58</v>
      </c>
      <c r="EA7" s="39">
        <v>14.13</v>
      </c>
      <c r="EB7" s="39">
        <v>16.77</v>
      </c>
      <c r="EC7" s="39">
        <v>19.440000000000001</v>
      </c>
      <c r="ED7" s="39">
        <v>0.8</v>
      </c>
      <c r="EE7" s="39">
        <v>0.32</v>
      </c>
      <c r="EF7" s="39">
        <v>0.7</v>
      </c>
      <c r="EG7" s="39">
        <v>0.06</v>
      </c>
      <c r="EH7" s="39">
        <v>0</v>
      </c>
      <c r="EI7" s="39">
        <v>0.65</v>
      </c>
      <c r="EJ7" s="39">
        <v>0.46</v>
      </c>
      <c r="EK7" s="39">
        <v>0.44</v>
      </c>
      <c r="EL7" s="39">
        <v>0.52</v>
      </c>
      <c r="EM7" s="39">
        <v>0.47</v>
      </c>
      <c r="EN7" s="39">
        <v>0.68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99</v>
      </c>
      <c r="C9" s="42" t="s">
        <v>100</v>
      </c>
      <c r="D9" s="42" t="s">
        <v>101</v>
      </c>
      <c r="E9" s="42" t="s">
        <v>102</v>
      </c>
      <c r="F9" s="42" t="s">
        <v>103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105</v>
      </c>
    </row>
    <row r="13" spans="1:144" x14ac:dyDescent="0.15">
      <c r="B13" t="s">
        <v>106</v>
      </c>
      <c r="C13" t="s">
        <v>106</v>
      </c>
      <c r="D13" t="s">
        <v>107</v>
      </c>
      <c r="E13" t="s">
        <v>106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nec01</cp:lastModifiedBy>
  <cp:lastPrinted>2021-02-03T05:09:15Z</cp:lastPrinted>
  <dcterms:created xsi:type="dcterms:W3CDTF">2020-12-04T02:14:08Z</dcterms:created>
  <dcterms:modified xsi:type="dcterms:W3CDTF">2021-02-03T05:09:17Z</dcterms:modified>
  <cp:category/>
</cp:coreProperties>
</file>