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anan.local\DocAnan_iSections$\_Grp_zaisei\財政係\40財政全般\10各調査等に対する回答\令和２年度\030113公営企業に係る経営比較分析表（令和元年度決算）の分析等について\"/>
    </mc:Choice>
  </mc:AlternateContent>
  <workbookProtection workbookAlgorithmName="SHA-512" workbookHashValue="iKw4PNmDwQnRU1S+tNP5jSy8DguIt3FESijuoY0Fcu+wA2LjyzcbsIkRTAa9sSrZc14LyLQBiDFC6WeV1wNxSw==" workbookSaltValue="pKvda7yFL+U/kuC4GwgKzg==" workbookSpinCount="100000" lockStructure="1"/>
  <bookViews>
    <workbookView xWindow="0" yWindow="0" windowWidth="20490" windowHeight="768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W10" i="4" s="1"/>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BB10" i="4"/>
  <c r="AT10" i="4"/>
  <c r="AL10" i="4"/>
  <c r="P10" i="4"/>
  <c r="I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<sst xmlns="http://schemas.openxmlformats.org/spreadsheetml/2006/main" count="228" uniqueCount="114">
  <si>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</si>
  <si>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</si>
  <si>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</si>
  <si>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</si>
  <si>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</si>
  <si>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</si>
  <si>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</si>
  <si>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</si>
  <si>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</si>
  <si>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</si>
  <si>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</si>
  <si>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</si>
  <si>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</si>
  <si>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</si>
  <si>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</si>
  <si>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</si>
  <si>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</si>
  <si>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</si>
  <si>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</si>
  <si>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</si>
  <si>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</si>
  <si>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</si>
  <si>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</si>
  <si>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</si>
  <si>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</si>
  <si>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</si>
  <si>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</si>
  <si>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</si>
  <si>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</si>
  <si>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</si>
  <si>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</si>
  <si>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</si>
  <si>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</si>
  <si>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</si>
  <si>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</si>
  <si>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</si>
  <si>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</si>
  <si>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</si>
  <si>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</si>
  <si>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</si>
  <si>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</si>
  <si>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</si>
  <si>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</si>
  <si>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</si>
  <si>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</si>
  <si>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</si>
  <si>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</si>
  <si>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</si>
  <si>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</si>
  <si>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</si>
  <si>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</si>
  <si>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</si>
  <si>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</si>
  <si>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</si>
  <si>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</si>
  <si>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</si>
  <si>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</si>
  <si>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</si>
  <si>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</si>
  <si>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</si>
  <si>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</si>
  <si>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</si>
  <si>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</si>
  <si>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</si>
  <si>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</si>
  <si>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</si>
  <si>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</si>
  <si>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</si>
  <si>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</si>
  <si>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</si>
  <si>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</si>
  <si>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</si>
  <si>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</si>
  <si>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</si>
  <si>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</si>
  <si>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</si>
  <si>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</si>
  <si>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</si>
  <si>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</si>
  <si>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</si>
  <si>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</si>
  <si>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</si>
  <si>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</si>
  <si>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</si>
  <si>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</si>
  <si>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</si>
  <si>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</si>
  <si>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</si>
  <si>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</si>
  <si>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</si>
  <si>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</si>
  <si>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</si>
  <si>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</si>
  <si>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徳島県　阿南市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</si>
  <si>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</si>
  <si>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</si>
  <si>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</si>
  <si>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</si>
  <si>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</si>
  <si>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</si>
  <si>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</si>
  <si>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</si>
  <si>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</si>
  <si>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</si>
  <si>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</si>
  <si>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</si>
  <si>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</si>
  <si>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</si>
  <si>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</si>
  <si>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</si>
  <si>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</si>
  <si>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②「管路経年化率」（老朽化度合）は類似団体平均値と比べて高比率が続いている。
③「管路更新率」については、平成３０年度管路更新分の工期遅延等による翌年度完成に至ったため、管路更新率が高くなっているが依然、老朽管の布設替工事が進んでいないことに変わりはなく、事業費の平準化を図り、計画的かつ効率的な更新に取り組む必要がある。</t>
    <rPh sb="2" eb="4">
      <t>カンロ</t>
    </rPh>
    <rPh sb="4" eb="8">
      <t>ケイネンカリツ</t>
    </rPh>
    <rPh sb="10" eb="15">
      <t>ロウキュウカドア</t>
    </rPh>
    <rPh sb="17" eb="21">
      <t>ルイジダンタイ</t>
    </rPh>
    <rPh sb="21" eb="24">
      <t>ヘイキンチ</t>
    </rPh>
    <rPh sb="25" eb="26">
      <t>クラ</t>
    </rPh>
    <rPh sb="28" eb="31">
      <t>コウヒリツ</t>
    </rPh>
    <rPh sb="32" eb="33">
      <t>ツヅ</t>
    </rPh>
    <rPh sb="41" eb="43">
      <t>カンロ</t>
    </rPh>
    <rPh sb="65" eb="67">
      <t>コウキ</t>
    </rPh>
    <phoneticPr fontId="4"/>
  </si>
  <si>
    <t>①「経常収支比率」（100％を下回ると費用が収益で賄われておらず、将来の経営状況が非常に厳しい）と⑤「料金回収率」については、平成29年4月の料金改定以降、100％を上回り、類似団体平均値より高くなっている。　
②「累積欠損金比率」（複数年度において累積した欠損金）は0％で、欠損金がないことを示している。
③「流動比率」（流動負債に対する流動資産の割合であり、短期債務に対する支払能力を表す数値が200％が望ましく、100％を下回ると不良債権が発生するといわれるもの）は、類似団体平均値より低いものの200％を超えており、本市の指標からは概ね健全な数値といえる。
④「企業債残高対給水収益比率」では、この数年は工事を抑え企業債償還に重点を置いたことで、企業債残高が減少傾向にあるが、依然として類似団体の1.6倍程の数値を示しており、将来に大きな負債を抱えている。
⑦「施設利用率」の低下がみられるため、施設の統廃合・ダウンサイジング等（将来的に必要な供給能力に見合う施設サイズに合わせていくため、施設規模の適正化を図る手法）を行う必要がある。
⑧「有収率」（配水量に対し、有益に使用される量の割合で、漏水等が多いと有収率が小さい値となる）は、類似団体平均値より低く、これは老朽管の布設替工事や漏水調査が進んでいないことによるものである。
これらを踏まえ今後は料金改定で得た収益を財源に、老朽管の布設替工事等を計画的に実施し、「有収率」の向上をつなげていく必要がある。</t>
    <rPh sb="2" eb="4">
      <t>ケイジョウ</t>
    </rPh>
    <rPh sb="4" eb="6">
      <t>シュウシ</t>
    </rPh>
    <rPh sb="6" eb="8">
      <t>ヒリツ</t>
    </rPh>
    <rPh sb="15" eb="17">
      <t>シタマワ</t>
    </rPh>
    <rPh sb="19" eb="21">
      <t>ヒヨウ</t>
    </rPh>
    <rPh sb="22" eb="24">
      <t>シュウエキ</t>
    </rPh>
    <rPh sb="25" eb="26">
      <t>マカナ</t>
    </rPh>
    <rPh sb="33" eb="35">
      <t>ショウライ</t>
    </rPh>
    <rPh sb="36" eb="38">
      <t>ケイエイ</t>
    </rPh>
    <rPh sb="38" eb="40">
      <t>ジョウキョウ</t>
    </rPh>
    <rPh sb="41" eb="43">
      <t>ヒジョウ</t>
    </rPh>
    <rPh sb="44" eb="45">
      <t>キビ</t>
    </rPh>
    <rPh sb="51" eb="53">
      <t>リョウキン</t>
    </rPh>
    <rPh sb="53" eb="56">
      <t>カイシュウリツ</t>
    </rPh>
    <rPh sb="63" eb="65">
      <t>ヘイセイ</t>
    </rPh>
    <rPh sb="67" eb="68">
      <t>ネン</t>
    </rPh>
    <rPh sb="69" eb="70">
      <t>ガツ</t>
    </rPh>
    <rPh sb="71" eb="75">
      <t>リョウキンカイテイ</t>
    </rPh>
    <rPh sb="75" eb="77">
      <t>イコウ</t>
    </rPh>
    <rPh sb="83" eb="85">
      <t>ウワマワ</t>
    </rPh>
    <rPh sb="89" eb="91">
      <t>ダンタイ</t>
    </rPh>
    <rPh sb="108" eb="110">
      <t>ルイセキ</t>
    </rPh>
    <rPh sb="110" eb="112">
      <t>ケッソン</t>
    </rPh>
    <rPh sb="112" eb="113">
      <t>キン</t>
    </rPh>
    <rPh sb="113" eb="115">
      <t>ヒリツ</t>
    </rPh>
    <rPh sb="117" eb="119">
      <t>フクスウ</t>
    </rPh>
    <rPh sb="119" eb="121">
      <t>ネンド</t>
    </rPh>
    <rPh sb="125" eb="127">
      <t>ルイセキ</t>
    </rPh>
    <rPh sb="129" eb="132">
      <t>ケッソンキン</t>
    </rPh>
    <rPh sb="138" eb="141">
      <t>ケッソンキン</t>
    </rPh>
    <rPh sb="147" eb="148">
      <t>シメ</t>
    </rPh>
    <rPh sb="156" eb="160">
      <t>リュウドウヒリツ</t>
    </rPh>
    <rPh sb="162" eb="166">
      <t>リュウドウフサイ</t>
    </rPh>
    <rPh sb="167" eb="168">
      <t>タイ</t>
    </rPh>
    <rPh sb="170" eb="174">
      <t>リュウドウシサン</t>
    </rPh>
    <rPh sb="175" eb="177">
      <t>ワリアイ</t>
    </rPh>
    <rPh sb="181" eb="185">
      <t>タンキサイム</t>
    </rPh>
    <rPh sb="186" eb="187">
      <t>タイ</t>
    </rPh>
    <rPh sb="189" eb="191">
      <t>シハライ</t>
    </rPh>
    <rPh sb="191" eb="193">
      <t>ノウリョク</t>
    </rPh>
    <rPh sb="194" eb="195">
      <t>アラワ</t>
    </rPh>
    <rPh sb="196" eb="198">
      <t>スウチ</t>
    </rPh>
    <rPh sb="204" eb="205">
      <t>ノゾ</t>
    </rPh>
    <rPh sb="214" eb="216">
      <t>シタマワ</t>
    </rPh>
    <rPh sb="218" eb="222">
      <t>フリョウサイケン</t>
    </rPh>
    <rPh sb="223" eb="225">
      <t>ハッセイ</t>
    </rPh>
    <rPh sb="237" eb="241">
      <t>ルイジダンタイ</t>
    </rPh>
    <rPh sb="241" eb="244">
      <t>ヘイキンチ</t>
    </rPh>
    <rPh sb="246" eb="247">
      <t>ヒク</t>
    </rPh>
    <rPh sb="256" eb="257">
      <t>コ</t>
    </rPh>
    <rPh sb="262" eb="264">
      <t>ホンシ</t>
    </rPh>
    <rPh sb="265" eb="267">
      <t>シヒョウ</t>
    </rPh>
    <rPh sb="270" eb="271">
      <t>オオム</t>
    </rPh>
    <rPh sb="272" eb="274">
      <t>ケンゼン</t>
    </rPh>
    <rPh sb="275" eb="277">
      <t>スウチ</t>
    </rPh>
    <rPh sb="285" eb="288">
      <t>キギョウサイ</t>
    </rPh>
    <rPh sb="288" eb="290">
      <t>ザンダカ</t>
    </rPh>
    <rPh sb="290" eb="291">
      <t>タイ</t>
    </rPh>
    <rPh sb="291" eb="297">
      <t>キュウスイシュウエキヒリツ</t>
    </rPh>
    <rPh sb="303" eb="305">
      <t>スウネン</t>
    </rPh>
    <rPh sb="306" eb="308">
      <t>コウジ</t>
    </rPh>
    <rPh sb="309" eb="310">
      <t>オサ</t>
    </rPh>
    <rPh sb="311" eb="316">
      <t>キギョウサイショウカン</t>
    </rPh>
    <rPh sb="317" eb="319">
      <t>ジュウテン</t>
    </rPh>
    <rPh sb="320" eb="321">
      <t>オ</t>
    </rPh>
    <rPh sb="327" eb="330">
      <t>キギョウサイ</t>
    </rPh>
    <rPh sb="330" eb="332">
      <t>ザンダカ</t>
    </rPh>
    <rPh sb="333" eb="337">
      <t>ゲンショウケイコウ</t>
    </rPh>
    <rPh sb="342" eb="344">
      <t>イゼン</t>
    </rPh>
    <rPh sb="347" eb="351">
      <t>ルイジダンタイ</t>
    </rPh>
    <rPh sb="355" eb="356">
      <t>バイ</t>
    </rPh>
    <rPh sb="356" eb="357">
      <t>ホド</t>
    </rPh>
    <rPh sb="358" eb="360">
      <t>スウチ</t>
    </rPh>
    <rPh sb="361" eb="362">
      <t>シメ</t>
    </rPh>
    <rPh sb="367" eb="369">
      <t>ショウライ</t>
    </rPh>
    <rPh sb="370" eb="371">
      <t>オオ</t>
    </rPh>
    <rPh sb="373" eb="375">
      <t>フサイ</t>
    </rPh>
    <rPh sb="376" eb="377">
      <t>カカ</t>
    </rPh>
    <rPh sb="385" eb="390">
      <t>シセツリヨウリツ</t>
    </rPh>
    <rPh sb="392" eb="394">
      <t>テイカ</t>
    </rPh>
    <rPh sb="402" eb="404">
      <t>シセツ</t>
    </rPh>
    <rPh sb="405" eb="408">
      <t>トウハイゴウ</t>
    </rPh>
    <rPh sb="417" eb="418">
      <t>トウ</t>
    </rPh>
    <rPh sb="419" eb="422">
      <t>ショウライテキ</t>
    </rPh>
    <rPh sb="423" eb="425">
      <t>ヒツヨウ</t>
    </rPh>
    <rPh sb="426" eb="430">
      <t>キョウキュウノウリョク</t>
    </rPh>
    <rPh sb="431" eb="433">
      <t>ミア</t>
    </rPh>
    <rPh sb="434" eb="436">
      <t>シセツ</t>
    </rPh>
    <rPh sb="440" eb="441">
      <t>ア</t>
    </rPh>
    <rPh sb="449" eb="453">
      <t>シセツキボ</t>
    </rPh>
    <rPh sb="454" eb="457">
      <t>テキセイカ</t>
    </rPh>
    <rPh sb="458" eb="459">
      <t>ハカ</t>
    </rPh>
    <rPh sb="460" eb="462">
      <t>シュホウ</t>
    </rPh>
    <rPh sb="464" eb="465">
      <t>オコナ</t>
    </rPh>
    <rPh sb="466" eb="468">
      <t>ヒツヨウ</t>
    </rPh>
    <rPh sb="475" eb="478">
      <t>ユウシュウリツ</t>
    </rPh>
    <rPh sb="480" eb="482">
      <t>ハイスイ</t>
    </rPh>
    <rPh sb="482" eb="483">
      <t>リョウ</t>
    </rPh>
    <rPh sb="484" eb="485">
      <t>タイ</t>
    </rPh>
    <rPh sb="487" eb="489">
      <t>ユウエキ</t>
    </rPh>
    <rPh sb="490" eb="492">
      <t>シヨウ</t>
    </rPh>
    <rPh sb="495" eb="496">
      <t>リョウ</t>
    </rPh>
    <rPh sb="497" eb="499">
      <t>ワリアイ</t>
    </rPh>
    <rPh sb="501" eb="503">
      <t>ロウスイ</t>
    </rPh>
    <rPh sb="503" eb="504">
      <t>トウ</t>
    </rPh>
    <rPh sb="505" eb="506">
      <t>オオ</t>
    </rPh>
    <rPh sb="508" eb="511">
      <t>ユウシュウリツ</t>
    </rPh>
    <rPh sb="512" eb="513">
      <t>チイ</t>
    </rPh>
    <rPh sb="515" eb="516">
      <t>アタイ</t>
    </rPh>
    <rPh sb="522" eb="526">
      <t>ルイジダンタイ</t>
    </rPh>
    <rPh sb="526" eb="529">
      <t>ヘイキンチ</t>
    </rPh>
    <rPh sb="531" eb="532">
      <t>ヒク</t>
    </rPh>
    <rPh sb="537" eb="540">
      <t>ロウキュウカン</t>
    </rPh>
    <rPh sb="541" eb="544">
      <t>フセツカ</t>
    </rPh>
    <rPh sb="544" eb="546">
      <t>コウジ</t>
    </rPh>
    <rPh sb="547" eb="551">
      <t>ロウスイチョウサ</t>
    </rPh>
    <rPh sb="552" eb="553">
      <t>スス</t>
    </rPh>
    <rPh sb="574" eb="575">
      <t>フ</t>
    </rPh>
    <rPh sb="577" eb="579">
      <t>コンゴ</t>
    </rPh>
    <rPh sb="580" eb="584">
      <t>リョウキンカイテイ</t>
    </rPh>
    <rPh sb="585" eb="586">
      <t>エ</t>
    </rPh>
    <rPh sb="587" eb="589">
      <t>シュウエキ</t>
    </rPh>
    <rPh sb="590" eb="592">
      <t>ザイゲン</t>
    </rPh>
    <rPh sb="594" eb="597">
      <t>ロウキュウカン</t>
    </rPh>
    <rPh sb="598" eb="601">
      <t>フセツカ</t>
    </rPh>
    <rPh sb="601" eb="604">
      <t>コウジトウ</t>
    </rPh>
    <rPh sb="605" eb="608">
      <t>ケイカクテキ</t>
    </rPh>
    <rPh sb="609" eb="611">
      <t>ジッシ</t>
    </rPh>
    <rPh sb="614" eb="617">
      <t>ユウシュウリツ</t>
    </rPh>
    <rPh sb="619" eb="621">
      <t>コウジョウ</t>
    </rPh>
    <rPh sb="628" eb="630">
      <t>ヒツヨウ</t>
    </rPh>
    <phoneticPr fontId="4"/>
  </si>
  <si>
    <t xml:space="preserve">　平成29年4月の料金改定実施後は「経常収支比率」「料金回収率」の改善がみられ、「流動比率」を含めて良好といえる。
しかし、類似団体平均値と比べた場合の「流動比率」や特に「企業債残高対給水収益比率」「有収率」等は、良好とはいえない状態である。
「施設利用率」も人口減に伴い、給水収益の減少等が見込まれ、今後はさらに厳しい財政運営が予想される。
　老朽化の状況では、老朽管の管路更新が進んでいないことを表しているが、施設整備においては多額の資金投資が必要となるため、企業債残高を十分留意しつつ、今後も財源の確保に努めていかなければならない。このため、老朽管及び老朽施設の更新・耐震化については、緊急性を見極め、ダウンサウジング等を含めた将来像を計画的に進めていく必要がある。
</t>
    <rPh sb="1" eb="3">
      <t>ヘイセイ</t>
    </rPh>
    <rPh sb="5" eb="6">
      <t>ネン</t>
    </rPh>
    <rPh sb="7" eb="8">
      <t>ガツ</t>
    </rPh>
    <rPh sb="9" eb="13">
      <t>リョウキンカイテイ</t>
    </rPh>
    <rPh sb="13" eb="16">
      <t>ジッシゴ</t>
    </rPh>
    <rPh sb="18" eb="20">
      <t>ケイジョウ</t>
    </rPh>
    <rPh sb="20" eb="22">
      <t>シュウシ</t>
    </rPh>
    <rPh sb="22" eb="24">
      <t>ヒリツ</t>
    </rPh>
    <rPh sb="26" eb="31">
      <t>リョウキンカイシュウリツ</t>
    </rPh>
    <rPh sb="33" eb="35">
      <t>カイゼン</t>
    </rPh>
    <rPh sb="41" eb="43">
      <t>リュウドウ</t>
    </rPh>
    <rPh sb="43" eb="45">
      <t>ヒリツ</t>
    </rPh>
    <rPh sb="47" eb="48">
      <t>フク</t>
    </rPh>
    <rPh sb="50" eb="52">
      <t>リョウコウ</t>
    </rPh>
    <rPh sb="62" eb="69">
      <t>ルイジダンタイヘイキンチ</t>
    </rPh>
    <rPh sb="70" eb="71">
      <t>クラ</t>
    </rPh>
    <rPh sb="73" eb="75">
      <t>バアイ</t>
    </rPh>
    <rPh sb="77" eb="79">
      <t>リュウドウ</t>
    </rPh>
    <rPh sb="79" eb="81">
      <t>ヒリツ</t>
    </rPh>
    <rPh sb="83" eb="84">
      <t>トク</t>
    </rPh>
    <rPh sb="86" eb="89">
      <t>キギョウサイ</t>
    </rPh>
    <rPh sb="89" eb="91">
      <t>ザンダカ</t>
    </rPh>
    <rPh sb="91" eb="92">
      <t>タイ</t>
    </rPh>
    <rPh sb="92" eb="96">
      <t>キュウスイシュウエキ</t>
    </rPh>
    <rPh sb="96" eb="98">
      <t>ヒリツ</t>
    </rPh>
    <rPh sb="100" eb="103">
      <t>ユウシュウリツ</t>
    </rPh>
    <rPh sb="104" eb="105">
      <t>トウ</t>
    </rPh>
    <rPh sb="107" eb="109">
      <t>リョウコウ</t>
    </rPh>
    <rPh sb="115" eb="117">
      <t>ジョウタイ</t>
    </rPh>
    <rPh sb="123" eb="128">
      <t>シセツリヨウリツ</t>
    </rPh>
    <rPh sb="130" eb="133">
      <t>ジンコウゲン</t>
    </rPh>
    <rPh sb="134" eb="135">
      <t>トモナ</t>
    </rPh>
    <rPh sb="137" eb="141">
      <t>キュウスイシュウエキ</t>
    </rPh>
    <rPh sb="142" eb="144">
      <t>ゲンショウ</t>
    </rPh>
    <rPh sb="144" eb="145">
      <t>トウ</t>
    </rPh>
    <rPh sb="146" eb="148">
      <t>ミコ</t>
    </rPh>
    <rPh sb="151" eb="153">
      <t>コンゴ</t>
    </rPh>
    <rPh sb="157" eb="158">
      <t>キビ</t>
    </rPh>
    <rPh sb="162" eb="164">
      <t>ウンエイ</t>
    </rPh>
    <rPh sb="165" eb="167">
      <t>ヨソウ</t>
    </rPh>
    <rPh sb="173" eb="176">
      <t>ロウキュウカ</t>
    </rPh>
    <rPh sb="177" eb="179">
      <t>ジョウキョウ</t>
    </rPh>
    <rPh sb="182" eb="185">
      <t>ロウキュウカン</t>
    </rPh>
    <rPh sb="186" eb="190">
      <t>カンロコウシン</t>
    </rPh>
    <rPh sb="191" eb="192">
      <t>スス</t>
    </rPh>
    <rPh sb="200" eb="201">
      <t>アラワ</t>
    </rPh>
    <rPh sb="207" eb="211">
      <t>シセツセイビ</t>
    </rPh>
    <rPh sb="216" eb="218">
      <t>タガク</t>
    </rPh>
    <rPh sb="219" eb="223">
      <t>シキントウシ</t>
    </rPh>
    <rPh sb="224" eb="226">
      <t>ヒツヨウ</t>
    </rPh>
    <rPh sb="232" eb="235">
      <t>キギョウサイ</t>
    </rPh>
    <rPh sb="235" eb="237">
      <t>ザンダカ</t>
    </rPh>
    <rPh sb="238" eb="240">
      <t>ジュウブン</t>
    </rPh>
    <rPh sb="240" eb="242">
      <t>リュウイ</t>
    </rPh>
    <rPh sb="246" eb="248">
      <t>コンゴ</t>
    </rPh>
    <rPh sb="249" eb="251">
      <t>ザイゲン</t>
    </rPh>
    <rPh sb="252" eb="254">
      <t>カクホ</t>
    </rPh>
    <rPh sb="255" eb="256">
      <t>ツト</t>
    </rPh>
    <rPh sb="274" eb="278">
      <t>ロウキュウカンオヨ</t>
    </rPh>
    <rPh sb="279" eb="283">
      <t>ロウキュウシセツ</t>
    </rPh>
    <rPh sb="284" eb="286">
      <t>コウシン</t>
    </rPh>
    <rPh sb="287" eb="290">
      <t>タイシンカ</t>
    </rPh>
    <rPh sb="296" eb="299">
      <t>キンキュウセイ</t>
    </rPh>
    <rPh sb="300" eb="302">
      <t>ミキワ</t>
    </rPh>
    <rPh sb="312" eb="313">
      <t>トウ</t>
    </rPh>
    <rPh sb="314" eb="315">
      <t>フク</t>
    </rPh>
    <rPh sb="317" eb="320">
      <t>ショウライゾウ</t>
    </rPh>
    <rPh sb="321" eb="324">
      <t>ケイカクテキ</t>
    </rPh>
    <rPh sb="325" eb="326">
      <t>スス</t>
    </rPh>
    <rPh sb="330" eb="332">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</si>
</sst>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0.18</c:v>
                </c:pt>
                <c:pt idx="1">
                  <c:v>0.12</c:v>
                </c:pt>
                <c:pt idx="2">
                  <c:v>0.46</c:v>
                </c:pt>
                <c:pt idx="3" formatCode="#,##0.00;&quot;△&quot;#,##0.00">
                  <c:v>0</c:v>
                </c:pt>
                <c:pt idx="4">
                  <c:v>1.71</c:v>
                </c:pt>
              </c:numCache>
            </c:numRef>
          </c:val>
          <c:extLst>
            <c:ext xmlns:c16="http://schemas.microsoft.com/office/drawing/2014/chart" uri="{C3380CC4-5D6E-409C-BE32-E72D297353CC}">
              <c16:uniqueId val="{00000000-4074-4A70-A292-EB0A551B9ADE}"/>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0.71</c:v>
                </c:pt>
                <c:pt idx="2">
                  <c:v>0.75</c:v>
                </c:pt>
                <c:pt idx="3">
                  <c:v>0.63</c:v>
                </c:pt>
                <c:pt idx="4">
                  <c:v>0.63</c:v>
                </c:pt>
              </c:numCache>
            </c:numRef>
          </c:val>
          <c:smooth val="0"/>
          <c:extLst>
            <c:ext xmlns:c16="http://schemas.microsoft.com/office/drawing/2014/chart" uri="{C3380CC4-5D6E-409C-BE32-E72D297353CC}">
              <c16:uniqueId val="{00000001-4074-4A70-A292-EB0A551B9ADE}"/>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48.09</c:v>
                </c:pt>
                <c:pt idx="1">
                  <c:v>47.63</c:v>
                </c:pt>
                <c:pt idx="2">
                  <c:v>47.77</c:v>
                </c:pt>
                <c:pt idx="3">
                  <c:v>44.71</c:v>
                </c:pt>
                <c:pt idx="4">
                  <c:v>45.62</c:v>
                </c:pt>
              </c:numCache>
            </c:numRef>
          </c:val>
          <c:extLst>
            <c:ext xmlns:c16="http://schemas.microsoft.com/office/drawing/2014/chart" uri="{C3380CC4-5D6E-409C-BE32-E72D297353CC}">
              <c16:uniqueId val="{00000000-65D3-4661-A5B5-8AC62C8FEB0B}"/>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59.34</c:v>
                </c:pt>
                <c:pt idx="1">
                  <c:v>59.11</c:v>
                </c:pt>
                <c:pt idx="2">
                  <c:v>59.74</c:v>
                </c:pt>
                <c:pt idx="3">
                  <c:v>59.46</c:v>
                </c:pt>
                <c:pt idx="4">
                  <c:v>59.51</c:v>
                </c:pt>
              </c:numCache>
            </c:numRef>
          </c:val>
          <c:smooth val="0"/>
          <c:extLst>
            <c:ext xmlns:c16="http://schemas.microsoft.com/office/drawing/2014/chart" uri="{C3380CC4-5D6E-409C-BE32-E72D297353CC}">
              <c16:uniqueId val="{00000001-65D3-4661-A5B5-8AC62C8FEB0B}"/>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80.08</c:v>
                </c:pt>
                <c:pt idx="1">
                  <c:v>80.55</c:v>
                </c:pt>
                <c:pt idx="2">
                  <c:v>80.09</c:v>
                </c:pt>
                <c:pt idx="3">
                  <c:v>80.73</c:v>
                </c:pt>
                <c:pt idx="4">
                  <c:v>80.400000000000006</c:v>
                </c:pt>
              </c:numCache>
            </c:numRef>
          </c:val>
          <c:extLst>
            <c:ext xmlns:c16="http://schemas.microsoft.com/office/drawing/2014/chart" uri="{C3380CC4-5D6E-409C-BE32-E72D297353CC}">
              <c16:uniqueId val="{00000000-93DB-4498-86D4-D2EEC7A05167}"/>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87.74</c:v>
                </c:pt>
                <c:pt idx="1">
                  <c:v>87.91</c:v>
                </c:pt>
                <c:pt idx="2">
                  <c:v>87.28</c:v>
                </c:pt>
                <c:pt idx="3">
                  <c:v>87.41</c:v>
                </c:pt>
                <c:pt idx="4">
                  <c:v>87.08</c:v>
                </c:pt>
              </c:numCache>
            </c:numRef>
          </c:val>
          <c:smooth val="0"/>
          <c:extLst>
            <c:ext xmlns:c16="http://schemas.microsoft.com/office/drawing/2014/chart" uri="{C3380CC4-5D6E-409C-BE32-E72D297353CC}">
              <c16:uniqueId val="{00000001-93DB-4498-86D4-D2EEC7A05167}"/>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105.93</c:v>
                </c:pt>
                <c:pt idx="1">
                  <c:v>109.44</c:v>
                </c:pt>
                <c:pt idx="2">
                  <c:v>128.65</c:v>
                </c:pt>
                <c:pt idx="3">
                  <c:v>128.08000000000001</c:v>
                </c:pt>
                <c:pt idx="4">
                  <c:v>129.65</c:v>
                </c:pt>
              </c:numCache>
            </c:numRef>
          </c:val>
          <c:extLst>
            <c:ext xmlns:c16="http://schemas.microsoft.com/office/drawing/2014/chart" uri="{C3380CC4-5D6E-409C-BE32-E72D297353CC}">
              <c16:uniqueId val="{00000000-FE73-4405-8E85-11E45EDCD80E}"/>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112.69</c:v>
                </c:pt>
                <c:pt idx="1">
                  <c:v>113.16</c:v>
                </c:pt>
                <c:pt idx="2">
                  <c:v>112.15</c:v>
                </c:pt>
                <c:pt idx="3">
                  <c:v>111.44</c:v>
                </c:pt>
                <c:pt idx="4">
                  <c:v>111.17</c:v>
                </c:pt>
              </c:numCache>
            </c:numRef>
          </c:val>
          <c:smooth val="0"/>
          <c:extLst>
            <c:ext xmlns:c16="http://schemas.microsoft.com/office/drawing/2014/chart" uri="{C3380CC4-5D6E-409C-BE32-E72D297353CC}">
              <c16:uniqueId val="{00000001-FE73-4405-8E85-11E45EDCD80E}"/>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43.87</c:v>
                </c:pt>
                <c:pt idx="1">
                  <c:v>45.78</c:v>
                </c:pt>
                <c:pt idx="2">
                  <c:v>47.43</c:v>
                </c:pt>
                <c:pt idx="3">
                  <c:v>48.96</c:v>
                </c:pt>
                <c:pt idx="4">
                  <c:v>50.09</c:v>
                </c:pt>
              </c:numCache>
            </c:numRef>
          </c:val>
          <c:extLst>
            <c:ext xmlns:c16="http://schemas.microsoft.com/office/drawing/2014/chart" uri="{C3380CC4-5D6E-409C-BE32-E72D297353CC}">
              <c16:uniqueId val="{00000000-F8EC-4B36-A591-D6107F8E333C}"/>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46.27</c:v>
                </c:pt>
                <c:pt idx="1">
                  <c:v>46.88</c:v>
                </c:pt>
                <c:pt idx="2">
                  <c:v>46.94</c:v>
                </c:pt>
                <c:pt idx="3">
                  <c:v>47.62</c:v>
                </c:pt>
                <c:pt idx="4">
                  <c:v>48.55</c:v>
                </c:pt>
              </c:numCache>
            </c:numRef>
          </c:val>
          <c:smooth val="0"/>
          <c:extLst>
            <c:ext xmlns:c16="http://schemas.microsoft.com/office/drawing/2014/chart" uri="{C3380CC4-5D6E-409C-BE32-E72D297353CC}">
              <c16:uniqueId val="{00000001-F8EC-4B36-A591-D6107F8E333C}"/>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16.72</c:v>
                </c:pt>
                <c:pt idx="1">
                  <c:v>17</c:v>
                </c:pt>
                <c:pt idx="2">
                  <c:v>17</c:v>
                </c:pt>
                <c:pt idx="3">
                  <c:v>17.05</c:v>
                </c:pt>
                <c:pt idx="4">
                  <c:v>20.75</c:v>
                </c:pt>
              </c:numCache>
            </c:numRef>
          </c:val>
          <c:extLst>
            <c:ext xmlns:c16="http://schemas.microsoft.com/office/drawing/2014/chart" uri="{C3380CC4-5D6E-409C-BE32-E72D297353CC}">
              <c16:uniqueId val="{00000000-D943-4B69-B365-397106F8F1F6}"/>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10.93</c:v>
                </c:pt>
                <c:pt idx="1">
                  <c:v>13.39</c:v>
                </c:pt>
                <c:pt idx="2">
                  <c:v>14.48</c:v>
                </c:pt>
                <c:pt idx="3">
                  <c:v>16.27</c:v>
                </c:pt>
                <c:pt idx="4">
                  <c:v>17.11</c:v>
                </c:pt>
              </c:numCache>
            </c:numRef>
          </c:val>
          <c:smooth val="0"/>
          <c:extLst>
            <c:ext xmlns:c16="http://schemas.microsoft.com/office/drawing/2014/chart" uri="{C3380CC4-5D6E-409C-BE32-E72D297353CC}">
              <c16:uniqueId val="{00000001-D943-4B69-B365-397106F8F1F6}"/>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FCF-4852-A7BA-DD44A8A365C9}"/>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0.54</c:v>
                </c:pt>
                <c:pt idx="1">
                  <c:v>0.68</c:v>
                </c:pt>
                <c:pt idx="2">
                  <c:v>1</c:v>
                </c:pt>
                <c:pt idx="3">
                  <c:v>1.03</c:v>
                </c:pt>
                <c:pt idx="4">
                  <c:v>0.78</c:v>
                </c:pt>
              </c:numCache>
            </c:numRef>
          </c:val>
          <c:smooth val="0"/>
          <c:extLst>
            <c:ext xmlns:c16="http://schemas.microsoft.com/office/drawing/2014/chart" uri="{C3380CC4-5D6E-409C-BE32-E72D297353CC}">
              <c16:uniqueId val="{00000001-4FCF-4852-A7BA-DD44A8A365C9}"/>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196.08</c:v>
                </c:pt>
                <c:pt idx="1">
                  <c:v>195.51</c:v>
                </c:pt>
                <c:pt idx="2">
                  <c:v>219.57</c:v>
                </c:pt>
                <c:pt idx="3">
                  <c:v>249.57</c:v>
                </c:pt>
                <c:pt idx="4">
                  <c:v>245.18</c:v>
                </c:pt>
              </c:numCache>
            </c:numRef>
          </c:val>
          <c:extLst>
            <c:ext xmlns:c16="http://schemas.microsoft.com/office/drawing/2014/chart" uri="{C3380CC4-5D6E-409C-BE32-E72D297353CC}">
              <c16:uniqueId val="{00000000-D690-4EFD-B7AF-0125EA228137}"/>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346.59</c:v>
                </c:pt>
                <c:pt idx="1">
                  <c:v>357.82</c:v>
                </c:pt>
                <c:pt idx="2">
                  <c:v>355.5</c:v>
                </c:pt>
                <c:pt idx="3">
                  <c:v>349.83</c:v>
                </c:pt>
                <c:pt idx="4">
                  <c:v>360.86</c:v>
                </c:pt>
              </c:numCache>
            </c:numRef>
          </c:val>
          <c:smooth val="0"/>
          <c:extLst>
            <c:ext xmlns:c16="http://schemas.microsoft.com/office/drawing/2014/chart" uri="{C3380CC4-5D6E-409C-BE32-E72D297353CC}">
              <c16:uniqueId val="{00000001-D690-4EFD-B7AF-0125EA228137}"/>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691.09</c:v>
                </c:pt>
                <c:pt idx="1">
                  <c:v>656.88</c:v>
                </c:pt>
                <c:pt idx="2">
                  <c:v>522.53</c:v>
                </c:pt>
                <c:pt idx="3">
                  <c:v>495.5</c:v>
                </c:pt>
                <c:pt idx="4">
                  <c:v>491.07</c:v>
                </c:pt>
              </c:numCache>
            </c:numRef>
          </c:val>
          <c:extLst>
            <c:ext xmlns:c16="http://schemas.microsoft.com/office/drawing/2014/chart" uri="{C3380CC4-5D6E-409C-BE32-E72D297353CC}">
              <c16:uniqueId val="{00000000-92F6-43D7-8B59-0E7BEC405475}"/>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312.02999999999997</c:v>
                </c:pt>
                <c:pt idx="1">
                  <c:v>307.45999999999998</c:v>
                </c:pt>
                <c:pt idx="2">
                  <c:v>312.58</c:v>
                </c:pt>
                <c:pt idx="3">
                  <c:v>314.87</c:v>
                </c:pt>
                <c:pt idx="4">
                  <c:v>309.27999999999997</c:v>
                </c:pt>
              </c:numCache>
            </c:numRef>
          </c:val>
          <c:smooth val="0"/>
          <c:extLst>
            <c:ext xmlns:c16="http://schemas.microsoft.com/office/drawing/2014/chart" uri="{C3380CC4-5D6E-409C-BE32-E72D297353CC}">
              <c16:uniqueId val="{00000001-92F6-43D7-8B59-0E7BEC405475}"/>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102.17</c:v>
                </c:pt>
                <c:pt idx="1">
                  <c:v>105.93</c:v>
                </c:pt>
                <c:pt idx="2">
                  <c:v>129.38999999999999</c:v>
                </c:pt>
                <c:pt idx="3">
                  <c:v>128.93</c:v>
                </c:pt>
                <c:pt idx="4">
                  <c:v>130.46</c:v>
                </c:pt>
              </c:numCache>
            </c:numRef>
          </c:val>
          <c:extLst>
            <c:ext xmlns:c16="http://schemas.microsoft.com/office/drawing/2014/chart" uri="{C3380CC4-5D6E-409C-BE32-E72D297353CC}">
              <c16:uniqueId val="{00000000-56C7-413D-BD9F-67BBA0B13CE9}"/>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105.71</c:v>
                </c:pt>
                <c:pt idx="1">
                  <c:v>106.01</c:v>
                </c:pt>
                <c:pt idx="2">
                  <c:v>104.57</c:v>
                </c:pt>
                <c:pt idx="3">
                  <c:v>103.54</c:v>
                </c:pt>
                <c:pt idx="4">
                  <c:v>103.32</c:v>
                </c:pt>
              </c:numCache>
            </c:numRef>
          </c:val>
          <c:smooth val="0"/>
          <c:extLst>
            <c:ext xmlns:c16="http://schemas.microsoft.com/office/drawing/2014/chart" uri="{C3380CC4-5D6E-409C-BE32-E72D297353CC}">
              <c16:uniqueId val="{00000001-56C7-413D-BD9F-67BBA0B13CE9}"/>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121.18</c:v>
                </c:pt>
                <c:pt idx="1">
                  <c:v>116.67</c:v>
                </c:pt>
                <c:pt idx="2">
                  <c:v>115.26</c:v>
                </c:pt>
                <c:pt idx="3">
                  <c:v>117.04</c:v>
                </c:pt>
                <c:pt idx="4">
                  <c:v>115.77</c:v>
                </c:pt>
              </c:numCache>
            </c:numRef>
          </c:val>
          <c:extLst>
            <c:ext xmlns:c16="http://schemas.microsoft.com/office/drawing/2014/chart" uri="{C3380CC4-5D6E-409C-BE32-E72D297353CC}">
              <c16:uniqueId val="{00000000-7F8D-4130-A838-A4760A4F3D28}"/>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162.15</c:v>
                </c:pt>
                <c:pt idx="1">
                  <c:v>162.24</c:v>
                </c:pt>
                <c:pt idx="2">
                  <c:v>165.47</c:v>
                </c:pt>
                <c:pt idx="3">
                  <c:v>167.46</c:v>
                </c:pt>
                <c:pt idx="4">
                  <c:v>168.56</c:v>
                </c:pt>
              </c:numCache>
            </c:numRef>
          </c:val>
          <c:smooth val="0"/>
          <c:extLst>
            <c:ext xmlns:c16="http://schemas.microsoft.com/office/drawing/2014/chart" uri="{C3380CC4-5D6E-409C-BE32-E72D297353CC}">
              <c16:uniqueId val="{00000001-7F8D-4130-A838-A4760A4F3D28}"/>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L42"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徳島県　阿南市</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A4</v>
      </c>
      <c r="X8" s="60"/>
      <c r="Y8" s="60"/>
      <c r="Z8" s="60"/>
      <c r="AA8" s="60"/>
      <c r="AB8" s="60"/>
      <c r="AC8" s="60"/>
      <c r="AD8" s="60" t="str">
        <f>データ!$M$6</f>
        <v>非設置</v>
      </c>
      <c r="AE8" s="60"/>
      <c r="AF8" s="60"/>
      <c r="AG8" s="60"/>
      <c r="AH8" s="60"/>
      <c r="AI8" s="60"/>
      <c r="AJ8" s="60"/>
      <c r="AK8" s="4"/>
      <c r="AL8" s="61">
        <f>データ!$R$6</f>
        <v>72635</v>
      </c>
      <c r="AM8" s="61"/>
      <c r="AN8" s="61"/>
      <c r="AO8" s="61"/>
      <c r="AP8" s="61"/>
      <c r="AQ8" s="61"/>
      <c r="AR8" s="61"/>
      <c r="AS8" s="61"/>
      <c r="AT8" s="52">
        <f>データ!$S$6</f>
        <v>279.25</v>
      </c>
      <c r="AU8" s="53"/>
      <c r="AV8" s="53"/>
      <c r="AW8" s="53"/>
      <c r="AX8" s="53"/>
      <c r="AY8" s="53"/>
      <c r="AZ8" s="53"/>
      <c r="BA8" s="53"/>
      <c r="BB8" s="54">
        <f>データ!$T$6</f>
        <v>260.11</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56.05</v>
      </c>
      <c r="J10" s="53"/>
      <c r="K10" s="53"/>
      <c r="L10" s="53"/>
      <c r="M10" s="53"/>
      <c r="N10" s="53"/>
      <c r="O10" s="64"/>
      <c r="P10" s="54">
        <f>データ!$P$6</f>
        <v>97.45</v>
      </c>
      <c r="Q10" s="54"/>
      <c r="R10" s="54"/>
      <c r="S10" s="54"/>
      <c r="T10" s="54"/>
      <c r="U10" s="54"/>
      <c r="V10" s="54"/>
      <c r="W10" s="61">
        <f>データ!$Q$6</f>
        <v>2486</v>
      </c>
      <c r="X10" s="61"/>
      <c r="Y10" s="61"/>
      <c r="Z10" s="61"/>
      <c r="AA10" s="61"/>
      <c r="AB10" s="61"/>
      <c r="AC10" s="61"/>
      <c r="AD10" s="2"/>
      <c r="AE10" s="2"/>
      <c r="AF10" s="2"/>
      <c r="AG10" s="2"/>
      <c r="AH10" s="4"/>
      <c r="AI10" s="4"/>
      <c r="AJ10" s="4"/>
      <c r="AK10" s="4"/>
      <c r="AL10" s="61">
        <f>データ!$U$6</f>
        <v>70349</v>
      </c>
      <c r="AM10" s="61"/>
      <c r="AN10" s="61"/>
      <c r="AO10" s="61"/>
      <c r="AP10" s="61"/>
      <c r="AQ10" s="61"/>
      <c r="AR10" s="61"/>
      <c r="AS10" s="61"/>
      <c r="AT10" s="52">
        <f>データ!$V$6</f>
        <v>114.15</v>
      </c>
      <c r="AU10" s="53"/>
      <c r="AV10" s="53"/>
      <c r="AW10" s="53"/>
      <c r="AX10" s="53"/>
      <c r="AY10" s="53"/>
      <c r="AZ10" s="53"/>
      <c r="BA10" s="53"/>
      <c r="BB10" s="54">
        <f>データ!$W$6</f>
        <v>616.29</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87" t="s">
        <v>112</v>
      </c>
      <c r="BM16" s="88"/>
      <c r="BN16" s="88"/>
      <c r="BO16" s="88"/>
      <c r="BP16" s="88"/>
      <c r="BQ16" s="88"/>
      <c r="BR16" s="88"/>
      <c r="BS16" s="88"/>
      <c r="BT16" s="88"/>
      <c r="BU16" s="88"/>
      <c r="BV16" s="88"/>
      <c r="BW16" s="88"/>
      <c r="BX16" s="88"/>
      <c r="BY16" s="88"/>
      <c r="BZ16" s="89"/>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87"/>
      <c r="BM17" s="88"/>
      <c r="BN17" s="88"/>
      <c r="BO17" s="88"/>
      <c r="BP17" s="88"/>
      <c r="BQ17" s="88"/>
      <c r="BR17" s="88"/>
      <c r="BS17" s="88"/>
      <c r="BT17" s="88"/>
      <c r="BU17" s="88"/>
      <c r="BV17" s="88"/>
      <c r="BW17" s="88"/>
      <c r="BX17" s="88"/>
      <c r="BY17" s="88"/>
      <c r="BZ17" s="89"/>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87"/>
      <c r="BM18" s="88"/>
      <c r="BN18" s="88"/>
      <c r="BO18" s="88"/>
      <c r="BP18" s="88"/>
      <c r="BQ18" s="88"/>
      <c r="BR18" s="88"/>
      <c r="BS18" s="88"/>
      <c r="BT18" s="88"/>
      <c r="BU18" s="88"/>
      <c r="BV18" s="88"/>
      <c r="BW18" s="88"/>
      <c r="BX18" s="88"/>
      <c r="BY18" s="88"/>
      <c r="BZ18" s="89"/>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87"/>
      <c r="BM19" s="88"/>
      <c r="BN19" s="88"/>
      <c r="BO19" s="88"/>
      <c r="BP19" s="88"/>
      <c r="BQ19" s="88"/>
      <c r="BR19" s="88"/>
      <c r="BS19" s="88"/>
      <c r="BT19" s="88"/>
      <c r="BU19" s="88"/>
      <c r="BV19" s="88"/>
      <c r="BW19" s="88"/>
      <c r="BX19" s="88"/>
      <c r="BY19" s="88"/>
      <c r="BZ19" s="89"/>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87"/>
      <c r="BM20" s="88"/>
      <c r="BN20" s="88"/>
      <c r="BO20" s="88"/>
      <c r="BP20" s="88"/>
      <c r="BQ20" s="88"/>
      <c r="BR20" s="88"/>
      <c r="BS20" s="88"/>
      <c r="BT20" s="88"/>
      <c r="BU20" s="88"/>
      <c r="BV20" s="88"/>
      <c r="BW20" s="88"/>
      <c r="BX20" s="88"/>
      <c r="BY20" s="88"/>
      <c r="BZ20" s="89"/>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87"/>
      <c r="BM21" s="88"/>
      <c r="BN21" s="88"/>
      <c r="BO21" s="88"/>
      <c r="BP21" s="88"/>
      <c r="BQ21" s="88"/>
      <c r="BR21" s="88"/>
      <c r="BS21" s="88"/>
      <c r="BT21" s="88"/>
      <c r="BU21" s="88"/>
      <c r="BV21" s="88"/>
      <c r="BW21" s="88"/>
      <c r="BX21" s="88"/>
      <c r="BY21" s="88"/>
      <c r="BZ21" s="89"/>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87"/>
      <c r="BM22" s="88"/>
      <c r="BN22" s="88"/>
      <c r="BO22" s="88"/>
      <c r="BP22" s="88"/>
      <c r="BQ22" s="88"/>
      <c r="BR22" s="88"/>
      <c r="BS22" s="88"/>
      <c r="BT22" s="88"/>
      <c r="BU22" s="88"/>
      <c r="BV22" s="88"/>
      <c r="BW22" s="88"/>
      <c r="BX22" s="88"/>
      <c r="BY22" s="88"/>
      <c r="BZ22" s="89"/>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87"/>
      <c r="BM23" s="88"/>
      <c r="BN23" s="88"/>
      <c r="BO23" s="88"/>
      <c r="BP23" s="88"/>
      <c r="BQ23" s="88"/>
      <c r="BR23" s="88"/>
      <c r="BS23" s="88"/>
      <c r="BT23" s="88"/>
      <c r="BU23" s="88"/>
      <c r="BV23" s="88"/>
      <c r="BW23" s="88"/>
      <c r="BX23" s="88"/>
      <c r="BY23" s="88"/>
      <c r="BZ23" s="89"/>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87"/>
      <c r="BM24" s="88"/>
      <c r="BN24" s="88"/>
      <c r="BO24" s="88"/>
      <c r="BP24" s="88"/>
      <c r="BQ24" s="88"/>
      <c r="BR24" s="88"/>
      <c r="BS24" s="88"/>
      <c r="BT24" s="88"/>
      <c r="BU24" s="88"/>
      <c r="BV24" s="88"/>
      <c r="BW24" s="88"/>
      <c r="BX24" s="88"/>
      <c r="BY24" s="88"/>
      <c r="BZ24" s="89"/>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87"/>
      <c r="BM25" s="88"/>
      <c r="BN25" s="88"/>
      <c r="BO25" s="88"/>
      <c r="BP25" s="88"/>
      <c r="BQ25" s="88"/>
      <c r="BR25" s="88"/>
      <c r="BS25" s="88"/>
      <c r="BT25" s="88"/>
      <c r="BU25" s="88"/>
      <c r="BV25" s="88"/>
      <c r="BW25" s="88"/>
      <c r="BX25" s="88"/>
      <c r="BY25" s="88"/>
      <c r="BZ25" s="89"/>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87"/>
      <c r="BM26" s="88"/>
      <c r="BN26" s="88"/>
      <c r="BO26" s="88"/>
      <c r="BP26" s="88"/>
      <c r="BQ26" s="88"/>
      <c r="BR26" s="88"/>
      <c r="BS26" s="88"/>
      <c r="BT26" s="88"/>
      <c r="BU26" s="88"/>
      <c r="BV26" s="88"/>
      <c r="BW26" s="88"/>
      <c r="BX26" s="88"/>
      <c r="BY26" s="88"/>
      <c r="BZ26" s="89"/>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87"/>
      <c r="BM27" s="88"/>
      <c r="BN27" s="88"/>
      <c r="BO27" s="88"/>
      <c r="BP27" s="88"/>
      <c r="BQ27" s="88"/>
      <c r="BR27" s="88"/>
      <c r="BS27" s="88"/>
      <c r="BT27" s="88"/>
      <c r="BU27" s="88"/>
      <c r="BV27" s="88"/>
      <c r="BW27" s="88"/>
      <c r="BX27" s="88"/>
      <c r="BY27" s="88"/>
      <c r="BZ27" s="89"/>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87"/>
      <c r="BM28" s="88"/>
      <c r="BN28" s="88"/>
      <c r="BO28" s="88"/>
      <c r="BP28" s="88"/>
      <c r="BQ28" s="88"/>
      <c r="BR28" s="88"/>
      <c r="BS28" s="88"/>
      <c r="BT28" s="88"/>
      <c r="BU28" s="88"/>
      <c r="BV28" s="88"/>
      <c r="BW28" s="88"/>
      <c r="BX28" s="88"/>
      <c r="BY28" s="88"/>
      <c r="BZ28" s="89"/>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87"/>
      <c r="BM29" s="88"/>
      <c r="BN29" s="88"/>
      <c r="BO29" s="88"/>
      <c r="BP29" s="88"/>
      <c r="BQ29" s="88"/>
      <c r="BR29" s="88"/>
      <c r="BS29" s="88"/>
      <c r="BT29" s="88"/>
      <c r="BU29" s="88"/>
      <c r="BV29" s="88"/>
      <c r="BW29" s="88"/>
      <c r="BX29" s="88"/>
      <c r="BY29" s="88"/>
      <c r="BZ29" s="89"/>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87"/>
      <c r="BM30" s="88"/>
      <c r="BN30" s="88"/>
      <c r="BO30" s="88"/>
      <c r="BP30" s="88"/>
      <c r="BQ30" s="88"/>
      <c r="BR30" s="88"/>
      <c r="BS30" s="88"/>
      <c r="BT30" s="88"/>
      <c r="BU30" s="88"/>
      <c r="BV30" s="88"/>
      <c r="BW30" s="88"/>
      <c r="BX30" s="88"/>
      <c r="BY30" s="88"/>
      <c r="BZ30" s="89"/>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87"/>
      <c r="BM31" s="88"/>
      <c r="BN31" s="88"/>
      <c r="BO31" s="88"/>
      <c r="BP31" s="88"/>
      <c r="BQ31" s="88"/>
      <c r="BR31" s="88"/>
      <c r="BS31" s="88"/>
      <c r="BT31" s="88"/>
      <c r="BU31" s="88"/>
      <c r="BV31" s="88"/>
      <c r="BW31" s="88"/>
      <c r="BX31" s="88"/>
      <c r="BY31" s="88"/>
      <c r="BZ31" s="89"/>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87"/>
      <c r="BM32" s="88"/>
      <c r="BN32" s="88"/>
      <c r="BO32" s="88"/>
      <c r="BP32" s="88"/>
      <c r="BQ32" s="88"/>
      <c r="BR32" s="88"/>
      <c r="BS32" s="88"/>
      <c r="BT32" s="88"/>
      <c r="BU32" s="88"/>
      <c r="BV32" s="88"/>
      <c r="BW32" s="88"/>
      <c r="BX32" s="88"/>
      <c r="BY32" s="88"/>
      <c r="BZ32" s="89"/>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87"/>
      <c r="BM33" s="88"/>
      <c r="BN33" s="88"/>
      <c r="BO33" s="88"/>
      <c r="BP33" s="88"/>
      <c r="BQ33" s="88"/>
      <c r="BR33" s="88"/>
      <c r="BS33" s="88"/>
      <c r="BT33" s="88"/>
      <c r="BU33" s="88"/>
      <c r="BV33" s="88"/>
      <c r="BW33" s="88"/>
      <c r="BX33" s="88"/>
      <c r="BY33" s="88"/>
      <c r="BZ33" s="89"/>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7"/>
      <c r="BM34" s="88"/>
      <c r="BN34" s="88"/>
      <c r="BO34" s="88"/>
      <c r="BP34" s="88"/>
      <c r="BQ34" s="88"/>
      <c r="BR34" s="88"/>
      <c r="BS34" s="88"/>
      <c r="BT34" s="88"/>
      <c r="BU34" s="88"/>
      <c r="BV34" s="88"/>
      <c r="BW34" s="88"/>
      <c r="BX34" s="88"/>
      <c r="BY34" s="88"/>
      <c r="BZ34" s="89"/>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7"/>
      <c r="BM35" s="88"/>
      <c r="BN35" s="88"/>
      <c r="BO35" s="88"/>
      <c r="BP35" s="88"/>
      <c r="BQ35" s="88"/>
      <c r="BR35" s="88"/>
      <c r="BS35" s="88"/>
      <c r="BT35" s="88"/>
      <c r="BU35" s="88"/>
      <c r="BV35" s="88"/>
      <c r="BW35" s="88"/>
      <c r="BX35" s="88"/>
      <c r="BY35" s="88"/>
      <c r="BZ35" s="89"/>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87"/>
      <c r="BM36" s="88"/>
      <c r="BN36" s="88"/>
      <c r="BO36" s="88"/>
      <c r="BP36" s="88"/>
      <c r="BQ36" s="88"/>
      <c r="BR36" s="88"/>
      <c r="BS36" s="88"/>
      <c r="BT36" s="88"/>
      <c r="BU36" s="88"/>
      <c r="BV36" s="88"/>
      <c r="BW36" s="88"/>
      <c r="BX36" s="88"/>
      <c r="BY36" s="88"/>
      <c r="BZ36" s="89"/>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87"/>
      <c r="BM37" s="88"/>
      <c r="BN37" s="88"/>
      <c r="BO37" s="88"/>
      <c r="BP37" s="88"/>
      <c r="BQ37" s="88"/>
      <c r="BR37" s="88"/>
      <c r="BS37" s="88"/>
      <c r="BT37" s="88"/>
      <c r="BU37" s="88"/>
      <c r="BV37" s="88"/>
      <c r="BW37" s="88"/>
      <c r="BX37" s="88"/>
      <c r="BY37" s="88"/>
      <c r="BZ37" s="89"/>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87"/>
      <c r="BM38" s="88"/>
      <c r="BN38" s="88"/>
      <c r="BO38" s="88"/>
      <c r="BP38" s="88"/>
      <c r="BQ38" s="88"/>
      <c r="BR38" s="88"/>
      <c r="BS38" s="88"/>
      <c r="BT38" s="88"/>
      <c r="BU38" s="88"/>
      <c r="BV38" s="88"/>
      <c r="BW38" s="88"/>
      <c r="BX38" s="88"/>
      <c r="BY38" s="88"/>
      <c r="BZ38" s="89"/>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87"/>
      <c r="BM39" s="88"/>
      <c r="BN39" s="88"/>
      <c r="BO39" s="88"/>
      <c r="BP39" s="88"/>
      <c r="BQ39" s="88"/>
      <c r="BR39" s="88"/>
      <c r="BS39" s="88"/>
      <c r="BT39" s="88"/>
      <c r="BU39" s="88"/>
      <c r="BV39" s="88"/>
      <c r="BW39" s="88"/>
      <c r="BX39" s="88"/>
      <c r="BY39" s="88"/>
      <c r="BZ39" s="89"/>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87"/>
      <c r="BM40" s="88"/>
      <c r="BN40" s="88"/>
      <c r="BO40" s="88"/>
      <c r="BP40" s="88"/>
      <c r="BQ40" s="88"/>
      <c r="BR40" s="88"/>
      <c r="BS40" s="88"/>
      <c r="BT40" s="88"/>
      <c r="BU40" s="88"/>
      <c r="BV40" s="88"/>
      <c r="BW40" s="88"/>
      <c r="BX40" s="88"/>
      <c r="BY40" s="88"/>
      <c r="BZ40" s="89"/>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87"/>
      <c r="BM41" s="88"/>
      <c r="BN41" s="88"/>
      <c r="BO41" s="88"/>
      <c r="BP41" s="88"/>
      <c r="BQ41" s="88"/>
      <c r="BR41" s="88"/>
      <c r="BS41" s="88"/>
      <c r="BT41" s="88"/>
      <c r="BU41" s="88"/>
      <c r="BV41" s="88"/>
      <c r="BW41" s="88"/>
      <c r="BX41" s="88"/>
      <c r="BY41" s="88"/>
      <c r="BZ41" s="89"/>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87"/>
      <c r="BM42" s="88"/>
      <c r="BN42" s="88"/>
      <c r="BO42" s="88"/>
      <c r="BP42" s="88"/>
      <c r="BQ42" s="88"/>
      <c r="BR42" s="88"/>
      <c r="BS42" s="88"/>
      <c r="BT42" s="88"/>
      <c r="BU42" s="88"/>
      <c r="BV42" s="88"/>
      <c r="BW42" s="88"/>
      <c r="BX42" s="88"/>
      <c r="BY42" s="88"/>
      <c r="BZ42" s="89"/>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87"/>
      <c r="BM43" s="88"/>
      <c r="BN43" s="88"/>
      <c r="BO43" s="88"/>
      <c r="BP43" s="88"/>
      <c r="BQ43" s="88"/>
      <c r="BR43" s="88"/>
      <c r="BS43" s="88"/>
      <c r="BT43" s="88"/>
      <c r="BU43" s="88"/>
      <c r="BV43" s="88"/>
      <c r="BW43" s="88"/>
      <c r="BX43" s="88"/>
      <c r="BY43" s="88"/>
      <c r="BZ43" s="89"/>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87"/>
      <c r="BM44" s="88"/>
      <c r="BN44" s="88"/>
      <c r="BO44" s="88"/>
      <c r="BP44" s="88"/>
      <c r="BQ44" s="88"/>
      <c r="BR44" s="88"/>
      <c r="BS44" s="88"/>
      <c r="BT44" s="88"/>
      <c r="BU44" s="88"/>
      <c r="BV44" s="88"/>
      <c r="BW44" s="88"/>
      <c r="BX44" s="88"/>
      <c r="BY44" s="88"/>
      <c r="BZ44" s="89"/>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111</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113</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7lonRzLRZ7ErtDxeA5SS0HHqkap4knmpa+oxgWuAvMPIIlhCINy/8oXLWDGEcFvCIMaaxqtMvmhSiFXKbir94g==" saltValue="xBUU4t3ZzWu/W26Gle/KAg=="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91" t="s">
        <v>50</v>
      </c>
      <c r="I3" s="92"/>
      <c r="J3" s="92"/>
      <c r="K3" s="92"/>
      <c r="L3" s="92"/>
      <c r="M3" s="92"/>
      <c r="N3" s="92"/>
      <c r="O3" s="92"/>
      <c r="P3" s="92"/>
      <c r="Q3" s="92"/>
      <c r="R3" s="92"/>
      <c r="S3" s="92"/>
      <c r="T3" s="92"/>
      <c r="U3" s="92"/>
      <c r="V3" s="92"/>
      <c r="W3" s="93"/>
      <c r="X3" s="97" t="s">
        <v>51</v>
      </c>
      <c r="Y3" s="90"/>
      <c r="Z3" s="90"/>
      <c r="AA3" s="90"/>
      <c r="AB3" s="90"/>
      <c r="AC3" s="90"/>
      <c r="AD3" s="90"/>
      <c r="AE3" s="90"/>
      <c r="AF3" s="90"/>
      <c r="AG3" s="90"/>
      <c r="AH3" s="90"/>
      <c r="AI3" s="90"/>
      <c r="AJ3" s="90"/>
      <c r="AK3" s="90"/>
      <c r="AL3" s="90"/>
      <c r="AM3" s="90"/>
      <c r="AN3" s="90"/>
      <c r="AO3" s="90"/>
      <c r="AP3" s="90"/>
      <c r="AQ3" s="90"/>
      <c r="AR3" s="90"/>
      <c r="AS3" s="90"/>
      <c r="AT3" s="90"/>
      <c r="AU3" s="90"/>
      <c r="AV3" s="90"/>
      <c r="AW3" s="90"/>
      <c r="AX3" s="90"/>
      <c r="AY3" s="90"/>
      <c r="AZ3" s="90"/>
      <c r="BA3" s="90"/>
      <c r="BB3" s="90"/>
      <c r="BC3" s="90"/>
      <c r="BD3" s="90"/>
      <c r="BE3" s="90"/>
      <c r="BF3" s="90"/>
      <c r="BG3" s="90"/>
      <c r="BH3" s="90"/>
      <c r="BI3" s="90"/>
      <c r="BJ3" s="90"/>
      <c r="BK3" s="90"/>
      <c r="BL3" s="90"/>
      <c r="BM3" s="90"/>
      <c r="BN3" s="90"/>
      <c r="BO3" s="90"/>
      <c r="BP3" s="90"/>
      <c r="BQ3" s="90"/>
      <c r="BR3" s="90"/>
      <c r="BS3" s="90"/>
      <c r="BT3" s="90"/>
      <c r="BU3" s="90"/>
      <c r="BV3" s="90"/>
      <c r="BW3" s="90"/>
      <c r="BX3" s="90"/>
      <c r="BY3" s="90"/>
      <c r="BZ3" s="90"/>
      <c r="CA3" s="90"/>
      <c r="CB3" s="90"/>
      <c r="CC3" s="90"/>
      <c r="CD3" s="90"/>
      <c r="CE3" s="90"/>
      <c r="CF3" s="90"/>
      <c r="CG3" s="90"/>
      <c r="CH3" s="90"/>
      <c r="CI3" s="90"/>
      <c r="CJ3" s="90"/>
      <c r="CK3" s="90"/>
      <c r="CL3" s="90"/>
      <c r="CM3" s="90"/>
      <c r="CN3" s="90"/>
      <c r="CO3" s="90"/>
      <c r="CP3" s="90"/>
      <c r="CQ3" s="90"/>
      <c r="CR3" s="90"/>
      <c r="CS3" s="90"/>
      <c r="CT3" s="90"/>
      <c r="CU3" s="90"/>
      <c r="CV3" s="90"/>
      <c r="CW3" s="90"/>
      <c r="CX3" s="90"/>
      <c r="CY3" s="90"/>
      <c r="CZ3" s="90"/>
      <c r="DA3" s="90"/>
      <c r="DB3" s="90"/>
      <c r="DC3" s="90"/>
      <c r="DD3" s="90"/>
      <c r="DE3" s="90"/>
      <c r="DF3" s="90"/>
      <c r="DG3" s="90"/>
      <c r="DH3" s="90" t="s">
        <v>52</v>
      </c>
      <c r="DI3" s="90"/>
      <c r="DJ3" s="90"/>
      <c r="DK3" s="90"/>
      <c r="DL3" s="90"/>
      <c r="DM3" s="90"/>
      <c r="DN3" s="90"/>
      <c r="DO3" s="90"/>
      <c r="DP3" s="90"/>
      <c r="DQ3" s="90"/>
      <c r="DR3" s="90"/>
      <c r="DS3" s="90"/>
      <c r="DT3" s="90"/>
      <c r="DU3" s="90"/>
      <c r="DV3" s="90"/>
      <c r="DW3" s="90"/>
      <c r="DX3" s="90"/>
      <c r="DY3" s="90"/>
      <c r="DZ3" s="90"/>
      <c r="EA3" s="90"/>
      <c r="EB3" s="90"/>
      <c r="EC3" s="90"/>
      <c r="ED3" s="90"/>
      <c r="EE3" s="90"/>
      <c r="EF3" s="90"/>
      <c r="EG3" s="90"/>
      <c r="EH3" s="90"/>
      <c r="EI3" s="90"/>
      <c r="EJ3" s="90"/>
      <c r="EK3" s="90"/>
      <c r="EL3" s="90"/>
      <c r="EM3" s="90"/>
      <c r="EN3" s="90"/>
    </row>
    <row r="4" spans="1:144" x14ac:dyDescent="0.15">
      <c r="A4" s="29" t="s">
        <v>53</v>
      </c>
      <c r="B4" s="31"/>
      <c r="C4" s="31"/>
      <c r="D4" s="31"/>
      <c r="E4" s="31"/>
      <c r="F4" s="31"/>
      <c r="G4" s="31"/>
      <c r="H4" s="94"/>
      <c r="I4" s="95"/>
      <c r="J4" s="95"/>
      <c r="K4" s="95"/>
      <c r="L4" s="95"/>
      <c r="M4" s="95"/>
      <c r="N4" s="95"/>
      <c r="O4" s="95"/>
      <c r="P4" s="95"/>
      <c r="Q4" s="95"/>
      <c r="R4" s="95"/>
      <c r="S4" s="95"/>
      <c r="T4" s="95"/>
      <c r="U4" s="95"/>
      <c r="V4" s="95"/>
      <c r="W4" s="96"/>
      <c r="X4" s="90" t="s">
        <v>54</v>
      </c>
      <c r="Y4" s="90"/>
      <c r="Z4" s="90"/>
      <c r="AA4" s="90"/>
      <c r="AB4" s="90"/>
      <c r="AC4" s="90"/>
      <c r="AD4" s="90"/>
      <c r="AE4" s="90"/>
      <c r="AF4" s="90"/>
      <c r="AG4" s="90"/>
      <c r="AH4" s="90"/>
      <c r="AI4" s="90" t="s">
        <v>55</v>
      </c>
      <c r="AJ4" s="90"/>
      <c r="AK4" s="90"/>
      <c r="AL4" s="90"/>
      <c r="AM4" s="90"/>
      <c r="AN4" s="90"/>
      <c r="AO4" s="90"/>
      <c r="AP4" s="90"/>
      <c r="AQ4" s="90"/>
      <c r="AR4" s="90"/>
      <c r="AS4" s="90"/>
      <c r="AT4" s="90" t="s">
        <v>56</v>
      </c>
      <c r="AU4" s="90"/>
      <c r="AV4" s="90"/>
      <c r="AW4" s="90"/>
      <c r="AX4" s="90"/>
      <c r="AY4" s="90"/>
      <c r="AZ4" s="90"/>
      <c r="BA4" s="90"/>
      <c r="BB4" s="90"/>
      <c r="BC4" s="90"/>
      <c r="BD4" s="90"/>
      <c r="BE4" s="90" t="s">
        <v>57</v>
      </c>
      <c r="BF4" s="90"/>
      <c r="BG4" s="90"/>
      <c r="BH4" s="90"/>
      <c r="BI4" s="90"/>
      <c r="BJ4" s="90"/>
      <c r="BK4" s="90"/>
      <c r="BL4" s="90"/>
      <c r="BM4" s="90"/>
      <c r="BN4" s="90"/>
      <c r="BO4" s="90"/>
      <c r="BP4" s="90" t="s">
        <v>58</v>
      </c>
      <c r="BQ4" s="90"/>
      <c r="BR4" s="90"/>
      <c r="BS4" s="90"/>
      <c r="BT4" s="90"/>
      <c r="BU4" s="90"/>
      <c r="BV4" s="90"/>
      <c r="BW4" s="90"/>
      <c r="BX4" s="90"/>
      <c r="BY4" s="90"/>
      <c r="BZ4" s="90"/>
      <c r="CA4" s="90" t="s">
        <v>59</v>
      </c>
      <c r="CB4" s="90"/>
      <c r="CC4" s="90"/>
      <c r="CD4" s="90"/>
      <c r="CE4" s="90"/>
      <c r="CF4" s="90"/>
      <c r="CG4" s="90"/>
      <c r="CH4" s="90"/>
      <c r="CI4" s="90"/>
      <c r="CJ4" s="90"/>
      <c r="CK4" s="90"/>
      <c r="CL4" s="90" t="s">
        <v>60</v>
      </c>
      <c r="CM4" s="90"/>
      <c r="CN4" s="90"/>
      <c r="CO4" s="90"/>
      <c r="CP4" s="90"/>
      <c r="CQ4" s="90"/>
      <c r="CR4" s="90"/>
      <c r="CS4" s="90"/>
      <c r="CT4" s="90"/>
      <c r="CU4" s="90"/>
      <c r="CV4" s="90"/>
      <c r="CW4" s="90" t="s">
        <v>61</v>
      </c>
      <c r="CX4" s="90"/>
      <c r="CY4" s="90"/>
      <c r="CZ4" s="90"/>
      <c r="DA4" s="90"/>
      <c r="DB4" s="90"/>
      <c r="DC4" s="90"/>
      <c r="DD4" s="90"/>
      <c r="DE4" s="90"/>
      <c r="DF4" s="90"/>
      <c r="DG4" s="90"/>
      <c r="DH4" s="90" t="s">
        <v>62</v>
      </c>
      <c r="DI4" s="90"/>
      <c r="DJ4" s="90"/>
      <c r="DK4" s="90"/>
      <c r="DL4" s="90"/>
      <c r="DM4" s="90"/>
      <c r="DN4" s="90"/>
      <c r="DO4" s="90"/>
      <c r="DP4" s="90"/>
      <c r="DQ4" s="90"/>
      <c r="DR4" s="90"/>
      <c r="DS4" s="90" t="s">
        <v>63</v>
      </c>
      <c r="DT4" s="90"/>
      <c r="DU4" s="90"/>
      <c r="DV4" s="90"/>
      <c r="DW4" s="90"/>
      <c r="DX4" s="90"/>
      <c r="DY4" s="90"/>
      <c r="DZ4" s="90"/>
      <c r="EA4" s="90"/>
      <c r="EB4" s="90"/>
      <c r="EC4" s="90"/>
      <c r="ED4" s="90" t="s">
        <v>64</v>
      </c>
      <c r="EE4" s="90"/>
      <c r="EF4" s="90"/>
      <c r="EG4" s="90"/>
      <c r="EH4" s="90"/>
      <c r="EI4" s="90"/>
      <c r="EJ4" s="90"/>
      <c r="EK4" s="90"/>
      <c r="EL4" s="90"/>
      <c r="EM4" s="90"/>
      <c r="EN4" s="90"/>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362042</v>
      </c>
      <c r="D6" s="34">
        <f t="shared" si="3"/>
        <v>46</v>
      </c>
      <c r="E6" s="34">
        <f t="shared" si="3"/>
        <v>1</v>
      </c>
      <c r="F6" s="34">
        <f t="shared" si="3"/>
        <v>0</v>
      </c>
      <c r="G6" s="34">
        <f t="shared" si="3"/>
        <v>1</v>
      </c>
      <c r="H6" s="34" t="str">
        <f t="shared" si="3"/>
        <v>徳島県　阿南市</v>
      </c>
      <c r="I6" s="34" t="str">
        <f t="shared" si="3"/>
        <v>法適用</v>
      </c>
      <c r="J6" s="34" t="str">
        <f t="shared" si="3"/>
        <v>水道事業</v>
      </c>
      <c r="K6" s="34" t="str">
        <f t="shared" si="3"/>
        <v>末端給水事業</v>
      </c>
      <c r="L6" s="34" t="str">
        <f t="shared" si="3"/>
        <v>A4</v>
      </c>
      <c r="M6" s="34" t="str">
        <f t="shared" si="3"/>
        <v>非設置</v>
      </c>
      <c r="N6" s="35" t="str">
        <f t="shared" si="3"/>
        <v>-</v>
      </c>
      <c r="O6" s="35">
        <f t="shared" si="3"/>
        <v>56.05</v>
      </c>
      <c r="P6" s="35">
        <f t="shared" si="3"/>
        <v>97.45</v>
      </c>
      <c r="Q6" s="35">
        <f t="shared" si="3"/>
        <v>2486</v>
      </c>
      <c r="R6" s="35">
        <f t="shared" si="3"/>
        <v>72635</v>
      </c>
      <c r="S6" s="35">
        <f t="shared" si="3"/>
        <v>279.25</v>
      </c>
      <c r="T6" s="35">
        <f t="shared" si="3"/>
        <v>260.11</v>
      </c>
      <c r="U6" s="35">
        <f t="shared" si="3"/>
        <v>70349</v>
      </c>
      <c r="V6" s="35">
        <f t="shared" si="3"/>
        <v>114.15</v>
      </c>
      <c r="W6" s="35">
        <f t="shared" si="3"/>
        <v>616.29</v>
      </c>
      <c r="X6" s="36">
        <f>IF(X7="",NA(),X7)</f>
        <v>105.93</v>
      </c>
      <c r="Y6" s="36">
        <f t="shared" ref="Y6:AG6" si="4">IF(Y7="",NA(),Y7)</f>
        <v>109.44</v>
      </c>
      <c r="Z6" s="36">
        <f t="shared" si="4"/>
        <v>128.65</v>
      </c>
      <c r="AA6" s="36">
        <f t="shared" si="4"/>
        <v>128.08000000000001</v>
      </c>
      <c r="AB6" s="36">
        <f t="shared" si="4"/>
        <v>129.65</v>
      </c>
      <c r="AC6" s="36">
        <f t="shared" si="4"/>
        <v>112.69</v>
      </c>
      <c r="AD6" s="36">
        <f t="shared" si="4"/>
        <v>113.16</v>
      </c>
      <c r="AE6" s="36">
        <f t="shared" si="4"/>
        <v>112.15</v>
      </c>
      <c r="AF6" s="36">
        <f t="shared" si="4"/>
        <v>111.44</v>
      </c>
      <c r="AG6" s="36">
        <f t="shared" si="4"/>
        <v>111.17</v>
      </c>
      <c r="AH6" s="35" t="str">
        <f>IF(AH7="","",IF(AH7="-","【-】","【"&amp;SUBSTITUTE(TEXT(AH7,"#,##0.00"),"-","△")&amp;"】"))</f>
        <v>【112.01】</v>
      </c>
      <c r="AI6" s="35">
        <f>IF(AI7="",NA(),AI7)</f>
        <v>0</v>
      </c>
      <c r="AJ6" s="35">
        <f t="shared" ref="AJ6:AR6" si="5">IF(AJ7="",NA(),AJ7)</f>
        <v>0</v>
      </c>
      <c r="AK6" s="35">
        <f t="shared" si="5"/>
        <v>0</v>
      </c>
      <c r="AL6" s="35">
        <f t="shared" si="5"/>
        <v>0</v>
      </c>
      <c r="AM6" s="35">
        <f t="shared" si="5"/>
        <v>0</v>
      </c>
      <c r="AN6" s="36">
        <f t="shared" si="5"/>
        <v>0.54</v>
      </c>
      <c r="AO6" s="36">
        <f t="shared" si="5"/>
        <v>0.68</v>
      </c>
      <c r="AP6" s="36">
        <f t="shared" si="5"/>
        <v>1</v>
      </c>
      <c r="AQ6" s="36">
        <f t="shared" si="5"/>
        <v>1.03</v>
      </c>
      <c r="AR6" s="36">
        <f t="shared" si="5"/>
        <v>0.78</v>
      </c>
      <c r="AS6" s="35" t="str">
        <f>IF(AS7="","",IF(AS7="-","【-】","【"&amp;SUBSTITUTE(TEXT(AS7,"#,##0.00"),"-","△")&amp;"】"))</f>
        <v>【1.08】</v>
      </c>
      <c r="AT6" s="36">
        <f>IF(AT7="",NA(),AT7)</f>
        <v>196.08</v>
      </c>
      <c r="AU6" s="36">
        <f t="shared" ref="AU6:BC6" si="6">IF(AU7="",NA(),AU7)</f>
        <v>195.51</v>
      </c>
      <c r="AV6" s="36">
        <f t="shared" si="6"/>
        <v>219.57</v>
      </c>
      <c r="AW6" s="36">
        <f t="shared" si="6"/>
        <v>249.57</v>
      </c>
      <c r="AX6" s="36">
        <f t="shared" si="6"/>
        <v>245.18</v>
      </c>
      <c r="AY6" s="36">
        <f t="shared" si="6"/>
        <v>346.59</v>
      </c>
      <c r="AZ6" s="36">
        <f t="shared" si="6"/>
        <v>357.82</v>
      </c>
      <c r="BA6" s="36">
        <f t="shared" si="6"/>
        <v>355.5</v>
      </c>
      <c r="BB6" s="36">
        <f t="shared" si="6"/>
        <v>349.83</v>
      </c>
      <c r="BC6" s="36">
        <f t="shared" si="6"/>
        <v>360.86</v>
      </c>
      <c r="BD6" s="35" t="str">
        <f>IF(BD7="","",IF(BD7="-","【-】","【"&amp;SUBSTITUTE(TEXT(BD7,"#,##0.00"),"-","△")&amp;"】"))</f>
        <v>【264.97】</v>
      </c>
      <c r="BE6" s="36">
        <f>IF(BE7="",NA(),BE7)</f>
        <v>691.09</v>
      </c>
      <c r="BF6" s="36">
        <f t="shared" ref="BF6:BN6" si="7">IF(BF7="",NA(),BF7)</f>
        <v>656.88</v>
      </c>
      <c r="BG6" s="36">
        <f t="shared" si="7"/>
        <v>522.53</v>
      </c>
      <c r="BH6" s="36">
        <f t="shared" si="7"/>
        <v>495.5</v>
      </c>
      <c r="BI6" s="36">
        <f t="shared" si="7"/>
        <v>491.07</v>
      </c>
      <c r="BJ6" s="36">
        <f t="shared" si="7"/>
        <v>312.02999999999997</v>
      </c>
      <c r="BK6" s="36">
        <f t="shared" si="7"/>
        <v>307.45999999999998</v>
      </c>
      <c r="BL6" s="36">
        <f t="shared" si="7"/>
        <v>312.58</v>
      </c>
      <c r="BM6" s="36">
        <f t="shared" si="7"/>
        <v>314.87</v>
      </c>
      <c r="BN6" s="36">
        <f t="shared" si="7"/>
        <v>309.27999999999997</v>
      </c>
      <c r="BO6" s="35" t="str">
        <f>IF(BO7="","",IF(BO7="-","【-】","【"&amp;SUBSTITUTE(TEXT(BO7,"#,##0.00"),"-","△")&amp;"】"))</f>
        <v>【266.61】</v>
      </c>
      <c r="BP6" s="36">
        <f>IF(BP7="",NA(),BP7)</f>
        <v>102.17</v>
      </c>
      <c r="BQ6" s="36">
        <f t="shared" ref="BQ6:BY6" si="8">IF(BQ7="",NA(),BQ7)</f>
        <v>105.93</v>
      </c>
      <c r="BR6" s="36">
        <f t="shared" si="8"/>
        <v>129.38999999999999</v>
      </c>
      <c r="BS6" s="36">
        <f t="shared" si="8"/>
        <v>128.93</v>
      </c>
      <c r="BT6" s="36">
        <f t="shared" si="8"/>
        <v>130.46</v>
      </c>
      <c r="BU6" s="36">
        <f t="shared" si="8"/>
        <v>105.71</v>
      </c>
      <c r="BV6" s="36">
        <f t="shared" si="8"/>
        <v>106.01</v>
      </c>
      <c r="BW6" s="36">
        <f t="shared" si="8"/>
        <v>104.57</v>
      </c>
      <c r="BX6" s="36">
        <f t="shared" si="8"/>
        <v>103.54</v>
      </c>
      <c r="BY6" s="36">
        <f t="shared" si="8"/>
        <v>103.32</v>
      </c>
      <c r="BZ6" s="35" t="str">
        <f>IF(BZ7="","",IF(BZ7="-","【-】","【"&amp;SUBSTITUTE(TEXT(BZ7,"#,##0.00"),"-","△")&amp;"】"))</f>
        <v>【103.24】</v>
      </c>
      <c r="CA6" s="36">
        <f>IF(CA7="",NA(),CA7)</f>
        <v>121.18</v>
      </c>
      <c r="CB6" s="36">
        <f t="shared" ref="CB6:CJ6" si="9">IF(CB7="",NA(),CB7)</f>
        <v>116.67</v>
      </c>
      <c r="CC6" s="36">
        <f t="shared" si="9"/>
        <v>115.26</v>
      </c>
      <c r="CD6" s="36">
        <f t="shared" si="9"/>
        <v>117.04</v>
      </c>
      <c r="CE6" s="36">
        <f t="shared" si="9"/>
        <v>115.77</v>
      </c>
      <c r="CF6" s="36">
        <f t="shared" si="9"/>
        <v>162.15</v>
      </c>
      <c r="CG6" s="36">
        <f t="shared" si="9"/>
        <v>162.24</v>
      </c>
      <c r="CH6" s="36">
        <f t="shared" si="9"/>
        <v>165.47</v>
      </c>
      <c r="CI6" s="36">
        <f t="shared" si="9"/>
        <v>167.46</v>
      </c>
      <c r="CJ6" s="36">
        <f t="shared" si="9"/>
        <v>168.56</v>
      </c>
      <c r="CK6" s="35" t="str">
        <f>IF(CK7="","",IF(CK7="-","【-】","【"&amp;SUBSTITUTE(TEXT(CK7,"#,##0.00"),"-","△")&amp;"】"))</f>
        <v>【168.38】</v>
      </c>
      <c r="CL6" s="36">
        <f>IF(CL7="",NA(),CL7)</f>
        <v>48.09</v>
      </c>
      <c r="CM6" s="36">
        <f t="shared" ref="CM6:CU6" si="10">IF(CM7="",NA(),CM7)</f>
        <v>47.63</v>
      </c>
      <c r="CN6" s="36">
        <f t="shared" si="10"/>
        <v>47.77</v>
      </c>
      <c r="CO6" s="36">
        <f t="shared" si="10"/>
        <v>44.71</v>
      </c>
      <c r="CP6" s="36">
        <f t="shared" si="10"/>
        <v>45.62</v>
      </c>
      <c r="CQ6" s="36">
        <f t="shared" si="10"/>
        <v>59.34</v>
      </c>
      <c r="CR6" s="36">
        <f t="shared" si="10"/>
        <v>59.11</v>
      </c>
      <c r="CS6" s="36">
        <f t="shared" si="10"/>
        <v>59.74</v>
      </c>
      <c r="CT6" s="36">
        <f t="shared" si="10"/>
        <v>59.46</v>
      </c>
      <c r="CU6" s="36">
        <f t="shared" si="10"/>
        <v>59.51</v>
      </c>
      <c r="CV6" s="35" t="str">
        <f>IF(CV7="","",IF(CV7="-","【-】","【"&amp;SUBSTITUTE(TEXT(CV7,"#,##0.00"),"-","△")&amp;"】"))</f>
        <v>【60.00】</v>
      </c>
      <c r="CW6" s="36">
        <f>IF(CW7="",NA(),CW7)</f>
        <v>80.08</v>
      </c>
      <c r="CX6" s="36">
        <f t="shared" ref="CX6:DF6" si="11">IF(CX7="",NA(),CX7)</f>
        <v>80.55</v>
      </c>
      <c r="CY6" s="36">
        <f t="shared" si="11"/>
        <v>80.09</v>
      </c>
      <c r="CZ6" s="36">
        <f t="shared" si="11"/>
        <v>80.73</v>
      </c>
      <c r="DA6" s="36">
        <f t="shared" si="11"/>
        <v>80.400000000000006</v>
      </c>
      <c r="DB6" s="36">
        <f t="shared" si="11"/>
        <v>87.74</v>
      </c>
      <c r="DC6" s="36">
        <f t="shared" si="11"/>
        <v>87.91</v>
      </c>
      <c r="DD6" s="36">
        <f t="shared" si="11"/>
        <v>87.28</v>
      </c>
      <c r="DE6" s="36">
        <f t="shared" si="11"/>
        <v>87.41</v>
      </c>
      <c r="DF6" s="36">
        <f t="shared" si="11"/>
        <v>87.08</v>
      </c>
      <c r="DG6" s="35" t="str">
        <f>IF(DG7="","",IF(DG7="-","【-】","【"&amp;SUBSTITUTE(TEXT(DG7,"#,##0.00"),"-","△")&amp;"】"))</f>
        <v>【89.80】</v>
      </c>
      <c r="DH6" s="36">
        <f>IF(DH7="",NA(),DH7)</f>
        <v>43.87</v>
      </c>
      <c r="DI6" s="36">
        <f t="shared" ref="DI6:DQ6" si="12">IF(DI7="",NA(),DI7)</f>
        <v>45.78</v>
      </c>
      <c r="DJ6" s="36">
        <f t="shared" si="12"/>
        <v>47.43</v>
      </c>
      <c r="DK6" s="36">
        <f t="shared" si="12"/>
        <v>48.96</v>
      </c>
      <c r="DL6" s="36">
        <f t="shared" si="12"/>
        <v>50.09</v>
      </c>
      <c r="DM6" s="36">
        <f t="shared" si="12"/>
        <v>46.27</v>
      </c>
      <c r="DN6" s="36">
        <f t="shared" si="12"/>
        <v>46.88</v>
      </c>
      <c r="DO6" s="36">
        <f t="shared" si="12"/>
        <v>46.94</v>
      </c>
      <c r="DP6" s="36">
        <f t="shared" si="12"/>
        <v>47.62</v>
      </c>
      <c r="DQ6" s="36">
        <f t="shared" si="12"/>
        <v>48.55</v>
      </c>
      <c r="DR6" s="35" t="str">
        <f>IF(DR7="","",IF(DR7="-","【-】","【"&amp;SUBSTITUTE(TEXT(DR7,"#,##0.00"),"-","△")&amp;"】"))</f>
        <v>【49.59】</v>
      </c>
      <c r="DS6" s="36">
        <f>IF(DS7="",NA(),DS7)</f>
        <v>16.72</v>
      </c>
      <c r="DT6" s="36">
        <f t="shared" ref="DT6:EB6" si="13">IF(DT7="",NA(),DT7)</f>
        <v>17</v>
      </c>
      <c r="DU6" s="36">
        <f t="shared" si="13"/>
        <v>17</v>
      </c>
      <c r="DV6" s="36">
        <f t="shared" si="13"/>
        <v>17.05</v>
      </c>
      <c r="DW6" s="36">
        <f t="shared" si="13"/>
        <v>20.75</v>
      </c>
      <c r="DX6" s="36">
        <f t="shared" si="13"/>
        <v>10.93</v>
      </c>
      <c r="DY6" s="36">
        <f t="shared" si="13"/>
        <v>13.39</v>
      </c>
      <c r="DZ6" s="36">
        <f t="shared" si="13"/>
        <v>14.48</v>
      </c>
      <c r="EA6" s="36">
        <f t="shared" si="13"/>
        <v>16.27</v>
      </c>
      <c r="EB6" s="36">
        <f t="shared" si="13"/>
        <v>17.11</v>
      </c>
      <c r="EC6" s="35" t="str">
        <f>IF(EC7="","",IF(EC7="-","【-】","【"&amp;SUBSTITUTE(TEXT(EC7,"#,##0.00"),"-","△")&amp;"】"))</f>
        <v>【19.44】</v>
      </c>
      <c r="ED6" s="36">
        <f>IF(ED7="",NA(),ED7)</f>
        <v>0.18</v>
      </c>
      <c r="EE6" s="36">
        <f t="shared" ref="EE6:EM6" si="14">IF(EE7="",NA(),EE7)</f>
        <v>0.12</v>
      </c>
      <c r="EF6" s="36">
        <f t="shared" si="14"/>
        <v>0.46</v>
      </c>
      <c r="EG6" s="35">
        <f t="shared" si="14"/>
        <v>0</v>
      </c>
      <c r="EH6" s="36">
        <f t="shared" si="14"/>
        <v>1.71</v>
      </c>
      <c r="EI6" s="36">
        <f t="shared" si="14"/>
        <v>0.71</v>
      </c>
      <c r="EJ6" s="36">
        <f t="shared" si="14"/>
        <v>0.71</v>
      </c>
      <c r="EK6" s="36">
        <f t="shared" si="14"/>
        <v>0.75</v>
      </c>
      <c r="EL6" s="36">
        <f t="shared" si="14"/>
        <v>0.63</v>
      </c>
      <c r="EM6" s="36">
        <f t="shared" si="14"/>
        <v>0.63</v>
      </c>
      <c r="EN6" s="35" t="str">
        <f>IF(EN7="","",IF(EN7="-","【-】","【"&amp;SUBSTITUTE(TEXT(EN7,"#,##0.00"),"-","△")&amp;"】"))</f>
        <v>【0.68】</v>
      </c>
    </row>
    <row r="7" spans="1:144" s="37" customFormat="1" x14ac:dyDescent="0.15">
      <c r="A7" s="29"/>
      <c r="B7" s="38">
        <v>2019</v>
      </c>
      <c r="C7" s="38">
        <v>362042</v>
      </c>
      <c r="D7" s="38">
        <v>46</v>
      </c>
      <c r="E7" s="38">
        <v>1</v>
      </c>
      <c r="F7" s="38">
        <v>0</v>
      </c>
      <c r="G7" s="38">
        <v>1</v>
      </c>
      <c r="H7" s="38" t="s">
        <v>93</v>
      </c>
      <c r="I7" s="38" t="s">
        <v>94</v>
      </c>
      <c r="J7" s="38" t="s">
        <v>95</v>
      </c>
      <c r="K7" s="38" t="s">
        <v>96</v>
      </c>
      <c r="L7" s="38" t="s">
        <v>97</v>
      </c>
      <c r="M7" s="38" t="s">
        <v>98</v>
      </c>
      <c r="N7" s="39" t="s">
        <v>99</v>
      </c>
      <c r="O7" s="39">
        <v>56.05</v>
      </c>
      <c r="P7" s="39">
        <v>97.45</v>
      </c>
      <c r="Q7" s="39">
        <v>2486</v>
      </c>
      <c r="R7" s="39">
        <v>72635</v>
      </c>
      <c r="S7" s="39">
        <v>279.25</v>
      </c>
      <c r="T7" s="39">
        <v>260.11</v>
      </c>
      <c r="U7" s="39">
        <v>70349</v>
      </c>
      <c r="V7" s="39">
        <v>114.15</v>
      </c>
      <c r="W7" s="39">
        <v>616.29</v>
      </c>
      <c r="X7" s="39">
        <v>105.93</v>
      </c>
      <c r="Y7" s="39">
        <v>109.44</v>
      </c>
      <c r="Z7" s="39">
        <v>128.65</v>
      </c>
      <c r="AA7" s="39">
        <v>128.08000000000001</v>
      </c>
      <c r="AB7" s="39">
        <v>129.65</v>
      </c>
      <c r="AC7" s="39">
        <v>112.69</v>
      </c>
      <c r="AD7" s="39">
        <v>113.16</v>
      </c>
      <c r="AE7" s="39">
        <v>112.15</v>
      </c>
      <c r="AF7" s="39">
        <v>111.44</v>
      </c>
      <c r="AG7" s="39">
        <v>111.17</v>
      </c>
      <c r="AH7" s="39">
        <v>112.01</v>
      </c>
      <c r="AI7" s="39">
        <v>0</v>
      </c>
      <c r="AJ7" s="39">
        <v>0</v>
      </c>
      <c r="AK7" s="39">
        <v>0</v>
      </c>
      <c r="AL7" s="39">
        <v>0</v>
      </c>
      <c r="AM7" s="39">
        <v>0</v>
      </c>
      <c r="AN7" s="39">
        <v>0.54</v>
      </c>
      <c r="AO7" s="39">
        <v>0.68</v>
      </c>
      <c r="AP7" s="39">
        <v>1</v>
      </c>
      <c r="AQ7" s="39">
        <v>1.03</v>
      </c>
      <c r="AR7" s="39">
        <v>0.78</v>
      </c>
      <c r="AS7" s="39">
        <v>1.08</v>
      </c>
      <c r="AT7" s="39">
        <v>196.08</v>
      </c>
      <c r="AU7" s="39">
        <v>195.51</v>
      </c>
      <c r="AV7" s="39">
        <v>219.57</v>
      </c>
      <c r="AW7" s="39">
        <v>249.57</v>
      </c>
      <c r="AX7" s="39">
        <v>245.18</v>
      </c>
      <c r="AY7" s="39">
        <v>346.59</v>
      </c>
      <c r="AZ7" s="39">
        <v>357.82</v>
      </c>
      <c r="BA7" s="39">
        <v>355.5</v>
      </c>
      <c r="BB7" s="39">
        <v>349.83</v>
      </c>
      <c r="BC7" s="39">
        <v>360.86</v>
      </c>
      <c r="BD7" s="39">
        <v>264.97000000000003</v>
      </c>
      <c r="BE7" s="39">
        <v>691.09</v>
      </c>
      <c r="BF7" s="39">
        <v>656.88</v>
      </c>
      <c r="BG7" s="39">
        <v>522.53</v>
      </c>
      <c r="BH7" s="39">
        <v>495.5</v>
      </c>
      <c r="BI7" s="39">
        <v>491.07</v>
      </c>
      <c r="BJ7" s="39">
        <v>312.02999999999997</v>
      </c>
      <c r="BK7" s="39">
        <v>307.45999999999998</v>
      </c>
      <c r="BL7" s="39">
        <v>312.58</v>
      </c>
      <c r="BM7" s="39">
        <v>314.87</v>
      </c>
      <c r="BN7" s="39">
        <v>309.27999999999997</v>
      </c>
      <c r="BO7" s="39">
        <v>266.61</v>
      </c>
      <c r="BP7" s="39">
        <v>102.17</v>
      </c>
      <c r="BQ7" s="39">
        <v>105.93</v>
      </c>
      <c r="BR7" s="39">
        <v>129.38999999999999</v>
      </c>
      <c r="BS7" s="39">
        <v>128.93</v>
      </c>
      <c r="BT7" s="39">
        <v>130.46</v>
      </c>
      <c r="BU7" s="39">
        <v>105.71</v>
      </c>
      <c r="BV7" s="39">
        <v>106.01</v>
      </c>
      <c r="BW7" s="39">
        <v>104.57</v>
      </c>
      <c r="BX7" s="39">
        <v>103.54</v>
      </c>
      <c r="BY7" s="39">
        <v>103.32</v>
      </c>
      <c r="BZ7" s="39">
        <v>103.24</v>
      </c>
      <c r="CA7" s="39">
        <v>121.18</v>
      </c>
      <c r="CB7" s="39">
        <v>116.67</v>
      </c>
      <c r="CC7" s="39">
        <v>115.26</v>
      </c>
      <c r="CD7" s="39">
        <v>117.04</v>
      </c>
      <c r="CE7" s="39">
        <v>115.77</v>
      </c>
      <c r="CF7" s="39">
        <v>162.15</v>
      </c>
      <c r="CG7" s="39">
        <v>162.24</v>
      </c>
      <c r="CH7" s="39">
        <v>165.47</v>
      </c>
      <c r="CI7" s="39">
        <v>167.46</v>
      </c>
      <c r="CJ7" s="39">
        <v>168.56</v>
      </c>
      <c r="CK7" s="39">
        <v>168.38</v>
      </c>
      <c r="CL7" s="39">
        <v>48.09</v>
      </c>
      <c r="CM7" s="39">
        <v>47.63</v>
      </c>
      <c r="CN7" s="39">
        <v>47.77</v>
      </c>
      <c r="CO7" s="39">
        <v>44.71</v>
      </c>
      <c r="CP7" s="39">
        <v>45.62</v>
      </c>
      <c r="CQ7" s="39">
        <v>59.34</v>
      </c>
      <c r="CR7" s="39">
        <v>59.11</v>
      </c>
      <c r="CS7" s="39">
        <v>59.74</v>
      </c>
      <c r="CT7" s="39">
        <v>59.46</v>
      </c>
      <c r="CU7" s="39">
        <v>59.51</v>
      </c>
      <c r="CV7" s="39">
        <v>60</v>
      </c>
      <c r="CW7" s="39">
        <v>80.08</v>
      </c>
      <c r="CX7" s="39">
        <v>80.55</v>
      </c>
      <c r="CY7" s="39">
        <v>80.09</v>
      </c>
      <c r="CZ7" s="39">
        <v>80.73</v>
      </c>
      <c r="DA7" s="39">
        <v>80.400000000000006</v>
      </c>
      <c r="DB7" s="39">
        <v>87.74</v>
      </c>
      <c r="DC7" s="39">
        <v>87.91</v>
      </c>
      <c r="DD7" s="39">
        <v>87.28</v>
      </c>
      <c r="DE7" s="39">
        <v>87.41</v>
      </c>
      <c r="DF7" s="39">
        <v>87.08</v>
      </c>
      <c r="DG7" s="39">
        <v>89.8</v>
      </c>
      <c r="DH7" s="39">
        <v>43.87</v>
      </c>
      <c r="DI7" s="39">
        <v>45.78</v>
      </c>
      <c r="DJ7" s="39">
        <v>47.43</v>
      </c>
      <c r="DK7" s="39">
        <v>48.96</v>
      </c>
      <c r="DL7" s="39">
        <v>50.09</v>
      </c>
      <c r="DM7" s="39">
        <v>46.27</v>
      </c>
      <c r="DN7" s="39">
        <v>46.88</v>
      </c>
      <c r="DO7" s="39">
        <v>46.94</v>
      </c>
      <c r="DP7" s="39">
        <v>47.62</v>
      </c>
      <c r="DQ7" s="39">
        <v>48.55</v>
      </c>
      <c r="DR7" s="39">
        <v>49.59</v>
      </c>
      <c r="DS7" s="39">
        <v>16.72</v>
      </c>
      <c r="DT7" s="39">
        <v>17</v>
      </c>
      <c r="DU7" s="39">
        <v>17</v>
      </c>
      <c r="DV7" s="39">
        <v>17.05</v>
      </c>
      <c r="DW7" s="39">
        <v>20.75</v>
      </c>
      <c r="DX7" s="39">
        <v>10.93</v>
      </c>
      <c r="DY7" s="39">
        <v>13.39</v>
      </c>
      <c r="DZ7" s="39">
        <v>14.48</v>
      </c>
      <c r="EA7" s="39">
        <v>16.27</v>
      </c>
      <c r="EB7" s="39">
        <v>17.11</v>
      </c>
      <c r="EC7" s="39">
        <v>19.440000000000001</v>
      </c>
      <c r="ED7" s="39">
        <v>0.18</v>
      </c>
      <c r="EE7" s="39">
        <v>0.12</v>
      </c>
      <c r="EF7" s="39">
        <v>0.46</v>
      </c>
      <c r="EG7" s="39">
        <v>0</v>
      </c>
      <c r="EH7" s="39">
        <v>1.71</v>
      </c>
      <c r="EI7" s="39">
        <v>0.71</v>
      </c>
      <c r="EJ7" s="39">
        <v>0.71</v>
      </c>
      <c r="EK7" s="39">
        <v>0.75</v>
      </c>
      <c r="EL7" s="39">
        <v>0.63</v>
      </c>
      <c r="EM7" s="39">
        <v>0.63</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107</v>
      </c>
      <c r="D13" t="s">
        <v>108</v>
      </c>
      <c r="E13" t="s">
        <v>107</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2021-01-29T08:09:35Z</cp:lastPrinted>
  <dcterms:created xsi:type="dcterms:W3CDTF">2020-12-04T02:14:02Z</dcterms:created>
  <dcterms:modified xsi:type="dcterms:W3CDTF">2021-02-01T11:35:32Z</dcterms:modified>
  <cp:category/>
</cp:coreProperties>
</file>