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ilesv\財政課\公営企業\R2\R3.1.13_公営企業に係る経営比較分析表（令和元年度決算）の分析等について2.2〆\"/>
    </mc:Choice>
  </mc:AlternateContent>
  <xr:revisionPtr revIDLastSave="0" documentId="13_ncr:1_{0E5473C7-B53A-405A-981C-C73FAC40B1E2}" xr6:coauthVersionLast="36" xr6:coauthVersionMax="36" xr10:uidLastSave="{00000000-0000-0000-0000-000000000000}"/>
  <workbookProtection workbookAlgorithmName="SHA-512" workbookHashValue="gFmc4HdIyG8ormBEDN5I95ZMDpH2TbwnkP2wMbMqMcygFPa5O2kzLJD/J1OMjML2d29mWqebYLzOQC7llDt3xQ==" workbookSaltValue="MfUG42OqosbU5VGbDFSz6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BB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<sst xmlns="http://schemas.openxmlformats.org/spreadsheetml/2006/main" count="228" uniqueCount="113">
  <si>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</si>
  <si>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</si>
  <si>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</si>
  <si>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</si>
  <si>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</si>
  <si>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</si>
  <si>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</si>
  <si>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</si>
  <si>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</si>
  <si>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</si>
  <si>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</si>
  <si>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</si>
  <si>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</si>
  <si>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</si>
  <si>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</si>
  <si>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</si>
  <si>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</si>
  <si>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</si>
  <si>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</si>
  <si>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</si>
  <si>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</si>
  <si>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</si>
  <si>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</si>
  <si>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</si>
  <si>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</si>
  <si>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</si>
  <si>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</si>
  <si>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</si>
  <si>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</si>
  <si>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</si>
  <si>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</si>
  <si>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</si>
  <si>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</si>
  <si>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</si>
  <si>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</si>
  <si>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</si>
  <si>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</si>
  <si>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</si>
  <si>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</si>
  <si>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</si>
  <si>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</si>
  <si>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</si>
  <si>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</si>
  <si>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</si>
  <si>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</si>
  <si>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</si>
  <si>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</si>
  <si>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</si>
  <si>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</si>
  <si>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</si>
  <si>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</si>
  <si>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</si>
  <si>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</si>
  <si>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</si>
  <si>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</si>
  <si>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</si>
  <si>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</si>
  <si>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</si>
  <si>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</si>
  <si>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</si>
  <si>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</si>
  <si>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</si>
  <si>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</si>
  <si>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</si>
  <si>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</si>
  <si>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</si>
  <si>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</si>
  <si>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</si>
  <si>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</si>
  <si>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</si>
  <si>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</si>
  <si>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</si>
  <si>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</si>
  <si>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</si>
  <si>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</si>
  <si>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</si>
  <si>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</si>
  <si>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</si>
  <si>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</si>
  <si>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</si>
  <si>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</si>
  <si>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</si>
  <si>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</si>
  <si>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</si>
  <si>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</si>
  <si>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</si>
  <si>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</si>
  <si>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</si>
  <si>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</si>
  <si>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</si>
  <si>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</si>
  <si>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</si>
  <si>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</si>
  <si>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小松島市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</si>
  <si>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</si>
  <si>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</si>
  <si>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</si>
  <si>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</si>
  <si>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</si>
  <si>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</si>
  <si>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</si>
  <si>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</si>
  <si>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</si>
  <si>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</si>
  <si>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</si>
  <si>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</si>
  <si>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</si>
  <si>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</si>
  <si>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</si>
  <si>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</si>
  <si>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①経常収支比率については、100％以上の黒字収支であり、②累積欠損金比率も引続き0％であることから現時点では経営の健全性を保っているといえる。
③流動比率も大幅に増加し、短期的な支払能力を高めているようにあるが、これは④企業債残高対給水収益比率をみてわかるように、企業債発行額の増加に伴う現金資金の増加等によるものであり一概に良い状況にあるとは言えない。また④について、近い将来行わざるを得ない大規模な水道施設整備・更新事業に備えた資金確保や老朽管路の更新の為、近年は企業債発行額が増加しており平均値を再び大きく上回る状況になりつつある。しかしながら、必要な更新事業を先延ばしにすることはできない事から、投資規模の適正化を図りつつ、水道料金の見直しを行うことが喫緊の課題である。
⑤料金回収率は料金改定に伴いより改善され健全性を保っている。しかし、本市の場合は水源が豊富で良質な地下水であり浄化施設が簡素で済むことに伴い、⑥給水原価が平均値より大幅に低いという事を鑑み、それに対し料金回収率が平均値に比してそれほど高くないというのは、料金水準が低く設定されていることを示している。今後の更新投資に対する財源の確保の為にも適正な料金水準に近づける必要がある。
⑦施設利用率については平均値を下回っており、今後も人口減少等で低下することが見込まれる。現段階では、廃止も含め施設の再構築も検討事項にあり、今後は適正規模に縮小する必要がある。
⑧有収率については、平均値を下回っている状況が続いている。主な原因は漏水と考えられ、漏水調査等に力を入れ漏水箇所の特定・修繕を行っているものの、施設の稼働状況を収益に十分反映させられていない状況である。今後も引続き漏水調査をしっかりと行いつつ、老朽管の更新を着実に進めていく必要がある。</t>
    <rPh sb="1" eb="3">
      <t>ケイジョウ</t>
    </rPh>
    <rPh sb="3" eb="5">
      <t>シュウシ</t>
    </rPh>
    <rPh sb="5" eb="7">
      <t>ヒリツ</t>
    </rPh>
    <rPh sb="17" eb="19">
      <t>イジョウ</t>
    </rPh>
    <rPh sb="20" eb="24">
      <t>クロジシュウシ</t>
    </rPh>
    <rPh sb="29" eb="36">
      <t>ルイセキケッソンキンヒリツ</t>
    </rPh>
    <rPh sb="37" eb="39">
      <t>ヒキツヅ</t>
    </rPh>
    <rPh sb="49" eb="52">
      <t>ゲンジテン</t>
    </rPh>
    <rPh sb="54" eb="56">
      <t>ケイエイ</t>
    </rPh>
    <rPh sb="57" eb="60">
      <t>ケンゼンセイ</t>
    </rPh>
    <rPh sb="61" eb="62">
      <t>タモ</t>
    </rPh>
    <rPh sb="73" eb="77">
      <t>リュウドウヒリツ</t>
    </rPh>
    <rPh sb="78" eb="80">
      <t>オオハバ</t>
    </rPh>
    <rPh sb="81" eb="83">
      <t>ゾウカ</t>
    </rPh>
    <rPh sb="85" eb="88">
      <t>タンキテキ</t>
    </rPh>
    <rPh sb="89" eb="91">
      <t>シハラ</t>
    </rPh>
    <rPh sb="91" eb="93">
      <t>ノウリョク</t>
    </rPh>
    <rPh sb="94" eb="95">
      <t>タカ</t>
    </rPh>
    <rPh sb="110" eb="115">
      <t>キギョウサイザンダカ</t>
    </rPh>
    <rPh sb="115" eb="116">
      <t>タイ</t>
    </rPh>
    <rPh sb="116" eb="122">
      <t>キュウスイシュウエキヒリツ</t>
    </rPh>
    <rPh sb="132" eb="135">
      <t>キギョウサイ</t>
    </rPh>
    <rPh sb="135" eb="138">
      <t>ハッコウガク</t>
    </rPh>
    <rPh sb="139" eb="141">
      <t>ゾウカ</t>
    </rPh>
    <rPh sb="142" eb="143">
      <t>トモナ</t>
    </rPh>
    <rPh sb="144" eb="146">
      <t>ゲンキン</t>
    </rPh>
    <rPh sb="146" eb="148">
      <t>シキン</t>
    </rPh>
    <rPh sb="149" eb="151">
      <t>ゾウカ</t>
    </rPh>
    <rPh sb="151" eb="152">
      <t>トウ</t>
    </rPh>
    <rPh sb="160" eb="162">
      <t>イチガイ</t>
    </rPh>
    <rPh sb="163" eb="164">
      <t>ヨ</t>
    </rPh>
    <rPh sb="165" eb="167">
      <t>ジョウキョウ</t>
    </rPh>
    <rPh sb="172" eb="173">
      <t>イ</t>
    </rPh>
    <rPh sb="185" eb="186">
      <t>チカ</t>
    </rPh>
    <rPh sb="187" eb="189">
      <t>ショウライ</t>
    </rPh>
    <rPh sb="189" eb="190">
      <t>オコナ</t>
    </rPh>
    <rPh sb="194" eb="195">
      <t>エ</t>
    </rPh>
    <rPh sb="197" eb="200">
      <t>ダイキボ</t>
    </rPh>
    <rPh sb="201" eb="205">
      <t>スイドウシセツ</t>
    </rPh>
    <rPh sb="205" eb="207">
      <t>セイビ</t>
    </rPh>
    <rPh sb="208" eb="212">
      <t>コウシンジギョウ</t>
    </rPh>
    <rPh sb="213" eb="214">
      <t>ソナ</t>
    </rPh>
    <rPh sb="216" eb="220">
      <t>シキンカクホ</t>
    </rPh>
    <rPh sb="221" eb="223">
      <t>ロウキュウ</t>
    </rPh>
    <rPh sb="229" eb="230">
      <t>タメ</t>
    </rPh>
    <rPh sb="231" eb="233">
      <t>キンネン</t>
    </rPh>
    <rPh sb="234" eb="237">
      <t>キギョウサイ</t>
    </rPh>
    <rPh sb="237" eb="239">
      <t>ハッコウ</t>
    </rPh>
    <rPh sb="239" eb="240">
      <t>ガク</t>
    </rPh>
    <rPh sb="241" eb="243">
      <t>ゾウカ</t>
    </rPh>
    <rPh sb="247" eb="249">
      <t>ヘイキン</t>
    </rPh>
    <rPh sb="249" eb="250">
      <t>チ</t>
    </rPh>
    <rPh sb="251" eb="252">
      <t>フタタ</t>
    </rPh>
    <rPh sb="253" eb="254">
      <t>オオ</t>
    </rPh>
    <rPh sb="256" eb="258">
      <t>ウワマワ</t>
    </rPh>
    <rPh sb="259" eb="261">
      <t>ジョウキョウ</t>
    </rPh>
    <rPh sb="276" eb="278">
      <t>ヒツヨウ</t>
    </rPh>
    <rPh sb="279" eb="283">
      <t>コウシンジギョウ</t>
    </rPh>
    <rPh sb="284" eb="286">
      <t>サキノ</t>
    </rPh>
    <rPh sb="298" eb="299">
      <t>コト</t>
    </rPh>
    <rPh sb="302" eb="306">
      <t>トウシキボ</t>
    </rPh>
    <rPh sb="307" eb="310">
      <t>テキセイカ</t>
    </rPh>
    <rPh sb="311" eb="312">
      <t>ハカ</t>
    </rPh>
    <rPh sb="316" eb="320">
      <t>スイドウリョウキン</t>
    </rPh>
    <rPh sb="321" eb="323">
      <t>ミナオ</t>
    </rPh>
    <rPh sb="325" eb="326">
      <t>オコナ</t>
    </rPh>
    <rPh sb="330" eb="332">
      <t>キッキン</t>
    </rPh>
    <rPh sb="333" eb="335">
      <t>カダイ</t>
    </rPh>
    <rPh sb="341" eb="346">
      <t>リョウキンカイシュウリツ</t>
    </rPh>
    <rPh sb="347" eb="351">
      <t>リョウキンカイテイ</t>
    </rPh>
    <rPh sb="352" eb="353">
      <t>トモナ</t>
    </rPh>
    <rPh sb="356" eb="358">
      <t>カイゼン</t>
    </rPh>
    <rPh sb="360" eb="363">
      <t>ケンゼンセイ</t>
    </rPh>
    <rPh sb="364" eb="365">
      <t>タモ</t>
    </rPh>
    <rPh sb="374" eb="376">
      <t>ホンシ</t>
    </rPh>
    <rPh sb="377" eb="379">
      <t>バアイ</t>
    </rPh>
    <rPh sb="380" eb="382">
      <t>スイゲン</t>
    </rPh>
    <rPh sb="383" eb="385">
      <t>ホウフ</t>
    </rPh>
    <rPh sb="386" eb="388">
      <t>リョウシツ</t>
    </rPh>
    <rPh sb="389" eb="392">
      <t>チカスイ</t>
    </rPh>
    <rPh sb="395" eb="397">
      <t>ジョウカ</t>
    </rPh>
    <rPh sb="397" eb="399">
      <t>シセツ</t>
    </rPh>
    <rPh sb="400" eb="402">
      <t>カンソ</t>
    </rPh>
    <rPh sb="403" eb="404">
      <t>ス</t>
    </rPh>
    <rPh sb="408" eb="409">
      <t>トモナ</t>
    </rPh>
    <rPh sb="412" eb="414">
      <t>キュウスイ</t>
    </rPh>
    <rPh sb="414" eb="416">
      <t>ゲンカ</t>
    </rPh>
    <rPh sb="417" eb="420">
      <t>ヘイキンチ</t>
    </rPh>
    <rPh sb="422" eb="424">
      <t>オオハバ</t>
    </rPh>
    <rPh sb="425" eb="426">
      <t>ヒク</t>
    </rPh>
    <rPh sb="430" eb="431">
      <t>コト</t>
    </rPh>
    <rPh sb="432" eb="433">
      <t>カンガ</t>
    </rPh>
    <rPh sb="438" eb="439">
      <t>タイ</t>
    </rPh>
    <rPh sb="446" eb="449">
      <t>ヘイキンチ</t>
    </rPh>
    <rPh sb="450" eb="451">
      <t>ヒ</t>
    </rPh>
    <rPh sb="457" eb="458">
      <t>タカ</t>
    </rPh>
    <rPh sb="467" eb="469">
      <t>リョウキン</t>
    </rPh>
    <rPh sb="469" eb="471">
      <t>スイジュン</t>
    </rPh>
    <rPh sb="472" eb="473">
      <t>ヒク</t>
    </rPh>
    <rPh sb="474" eb="476">
      <t>セッテイ</t>
    </rPh>
    <rPh sb="484" eb="485">
      <t>シメ</t>
    </rPh>
    <rPh sb="490" eb="492">
      <t>コンゴ</t>
    </rPh>
    <rPh sb="493" eb="497">
      <t>コウシントウシ</t>
    </rPh>
    <rPh sb="498" eb="499">
      <t>タイ</t>
    </rPh>
    <rPh sb="501" eb="503">
      <t>ザイゲン</t>
    </rPh>
    <rPh sb="504" eb="506">
      <t>カクホ</t>
    </rPh>
    <rPh sb="507" eb="508">
      <t>タメ</t>
    </rPh>
    <rPh sb="510" eb="512">
      <t>テキセイ</t>
    </rPh>
    <rPh sb="513" eb="517">
      <t>リョウキンスイジュン</t>
    </rPh>
    <rPh sb="518" eb="519">
      <t>チカ</t>
    </rPh>
    <rPh sb="522" eb="524">
      <t>ヒツヨウ</t>
    </rPh>
    <rPh sb="530" eb="535">
      <t>シセツリヨウリツ</t>
    </rPh>
    <rPh sb="540" eb="543">
      <t>ヘイキンチ</t>
    </rPh>
    <rPh sb="544" eb="546">
      <t>シタマワ</t>
    </rPh>
    <rPh sb="551" eb="553">
      <t>コンゴ</t>
    </rPh>
    <rPh sb="554" eb="559">
      <t>ジンコウゲンショウトウ</t>
    </rPh>
    <rPh sb="560" eb="562">
      <t>テイカ</t>
    </rPh>
    <rPh sb="567" eb="569">
      <t>ミコ</t>
    </rPh>
    <rPh sb="573" eb="576">
      <t>ゲンダンカイ</t>
    </rPh>
    <rPh sb="579" eb="581">
      <t>ハイシ</t>
    </rPh>
    <rPh sb="582" eb="583">
      <t>フク</t>
    </rPh>
    <rPh sb="584" eb="586">
      <t>シセツ</t>
    </rPh>
    <rPh sb="619" eb="622">
      <t>ユウシュウリツ</t>
    </rPh>
    <rPh sb="690" eb="692">
      <t>シセツ</t>
    </rPh>
    <rPh sb="693" eb="697">
      <t>カドウジョウキョウ</t>
    </rPh>
    <rPh sb="698" eb="700">
      <t>シュウエキ</t>
    </rPh>
    <rPh sb="701" eb="703">
      <t>ジュウブン</t>
    </rPh>
    <rPh sb="703" eb="705">
      <t>ハンエイ</t>
    </rPh>
    <rPh sb="713" eb="715">
      <t>ジョウキョウ</t>
    </rPh>
    <rPh sb="719" eb="721">
      <t>イマゴ</t>
    </rPh>
    <rPh sb="722" eb="724">
      <t>ヒキツヅ</t>
    </rPh>
    <rPh sb="725" eb="729">
      <t>ロウスイチョウサ</t>
    </rPh>
    <rPh sb="735" eb="736">
      <t>オコナ</t>
    </rPh>
    <phoneticPr fontId="4"/>
  </si>
  <si>
    <t>①有形固定資産減価償却率、②管路経年化率、③管路更新率については老朽化の状況をそれぞれ示している指標である。
①については、平均値を下回る数値であるものの、法定耐用年数に近い資産が年々増加傾向にある事が分かる。
②については平均値を上回る数値であり、法定耐用年数を経過した管路を多く保有し、その比率が①同様、年々増加傾向にある事が分かる。
それに伴い、③において、平均値を上回り、管路更新を進めている事を示しているが、②の数値と併せて考えると、未だに管路更新について不十分な状況であることは否めない。さらに、③においては40年かかる更新ペースの平均率2.5％を大きく下回っており、更新の進捗具合が格段に遅いことが分かる。</t>
    <rPh sb="1" eb="7">
      <t>ユウケイコテイシサン</t>
    </rPh>
    <rPh sb="7" eb="11">
      <t>ゲンカショウキャク</t>
    </rPh>
    <rPh sb="11" eb="12">
      <t>リツ</t>
    </rPh>
    <rPh sb="14" eb="20">
      <t>カンロケイネンカリツ</t>
    </rPh>
    <rPh sb="22" eb="24">
      <t>カンロ</t>
    </rPh>
    <rPh sb="24" eb="26">
      <t>コウシン</t>
    </rPh>
    <rPh sb="26" eb="27">
      <t>リツ</t>
    </rPh>
    <rPh sb="32" eb="35">
      <t>ロウキュウカ</t>
    </rPh>
    <rPh sb="36" eb="38">
      <t>ジョウキョウ</t>
    </rPh>
    <rPh sb="43" eb="44">
      <t>シメ</t>
    </rPh>
    <rPh sb="48" eb="50">
      <t>シヒョウ</t>
    </rPh>
    <rPh sb="62" eb="65">
      <t>ヘイキンチ</t>
    </rPh>
    <rPh sb="66" eb="68">
      <t>シタマワ</t>
    </rPh>
    <rPh sb="69" eb="71">
      <t>スウチ</t>
    </rPh>
    <rPh sb="78" eb="84">
      <t>ホウテイタイヨウネンスウ</t>
    </rPh>
    <rPh sb="85" eb="86">
      <t>チカ</t>
    </rPh>
    <rPh sb="87" eb="89">
      <t>シサン</t>
    </rPh>
    <rPh sb="90" eb="92">
      <t>ネンネン</t>
    </rPh>
    <rPh sb="92" eb="94">
      <t>ゾウカ</t>
    </rPh>
    <rPh sb="94" eb="96">
      <t>ケイコウ</t>
    </rPh>
    <rPh sb="99" eb="100">
      <t>コト</t>
    </rPh>
    <rPh sb="101" eb="102">
      <t>ワ</t>
    </rPh>
    <rPh sb="112" eb="115">
      <t>ヘイキンチ</t>
    </rPh>
    <rPh sb="116" eb="118">
      <t>ウワマワ</t>
    </rPh>
    <rPh sb="119" eb="121">
      <t>スウチ</t>
    </rPh>
    <rPh sb="125" eb="131">
      <t>ホウテイタイヨウネンスウ</t>
    </rPh>
    <rPh sb="132" eb="134">
      <t>ケイカ</t>
    </rPh>
    <rPh sb="136" eb="138">
      <t>カンロ</t>
    </rPh>
    <rPh sb="139" eb="140">
      <t>オオ</t>
    </rPh>
    <rPh sb="141" eb="143">
      <t>ホユウ</t>
    </rPh>
    <rPh sb="147" eb="149">
      <t>ヒリツ</t>
    </rPh>
    <rPh sb="151" eb="153">
      <t>ドウヨウ</t>
    </rPh>
    <rPh sb="154" eb="158">
      <t>ネンネンゾウカ</t>
    </rPh>
    <rPh sb="158" eb="160">
      <t>ケイコウ</t>
    </rPh>
    <rPh sb="163" eb="164">
      <t>コト</t>
    </rPh>
    <rPh sb="165" eb="166">
      <t>ワ</t>
    </rPh>
    <rPh sb="173" eb="174">
      <t>トモナ</t>
    </rPh>
    <rPh sb="182" eb="185">
      <t>ヘイキンチ</t>
    </rPh>
    <rPh sb="186" eb="188">
      <t>ウワマワ</t>
    </rPh>
    <rPh sb="190" eb="192">
      <t>カンロ</t>
    </rPh>
    <rPh sb="192" eb="194">
      <t>コウシン</t>
    </rPh>
    <rPh sb="195" eb="196">
      <t>スス</t>
    </rPh>
    <rPh sb="200" eb="201">
      <t>コト</t>
    </rPh>
    <rPh sb="202" eb="203">
      <t>シメ</t>
    </rPh>
    <rPh sb="211" eb="213">
      <t>スウチ</t>
    </rPh>
    <rPh sb="214" eb="215">
      <t>アワ</t>
    </rPh>
    <rPh sb="217" eb="218">
      <t>カンガ</t>
    </rPh>
    <rPh sb="222" eb="223">
      <t>イマ</t>
    </rPh>
    <rPh sb="225" eb="227">
      <t>カンロ</t>
    </rPh>
    <rPh sb="227" eb="229">
      <t>コウシン</t>
    </rPh>
    <rPh sb="233" eb="236">
      <t>フジュウブン</t>
    </rPh>
    <rPh sb="237" eb="239">
      <t>ジョウキョウ</t>
    </rPh>
    <rPh sb="245" eb="246">
      <t>イナ</t>
    </rPh>
    <rPh sb="266" eb="268">
      <t>コウシン</t>
    </rPh>
    <rPh sb="280" eb="281">
      <t>オオ</t>
    </rPh>
    <rPh sb="283" eb="284">
      <t>シタ</t>
    </rPh>
    <rPh sb="284" eb="285">
      <t>マワ</t>
    </rPh>
    <rPh sb="290" eb="292">
      <t>コウシン</t>
    </rPh>
    <rPh sb="293" eb="295">
      <t>シンチョク</t>
    </rPh>
    <rPh sb="295" eb="297">
      <t>グアイ</t>
    </rPh>
    <rPh sb="298" eb="300">
      <t>カクダン</t>
    </rPh>
    <rPh sb="301" eb="302">
      <t>オソ</t>
    </rPh>
    <rPh sb="306" eb="307">
      <t>ワ</t>
    </rPh>
    <phoneticPr fontId="4"/>
  </si>
  <si>
    <t>現在のところ、経営状況においては大きな問題点は見られず、健全性が保たれているといえる。
しかし、老朽化の状況から分かるように、今後、水道施設の整備・更新に対し相当な収益（財源）の確保が必要になってくる事が想定されるが、人口減少に歯止めがかかる見込みがなく、給水収益が減少していくことは避けられず、経営の健全性を維持することは厳しい状況にある。
そうした状況を踏まえ、本市では平成28年に策定した経営計画に基づき、既設施設の延命化、ダウンサイジング等により投資額を抑制すると共に、経営の効率化・合理化を図りつつ、水道料金を改定し、投資額に見合った収益を確保することを推進している。安全で良質な水道水の安定供給に努めるためにも、経営計画を基に事業を進めながら、安定的な財政運営に取り組まなければならない。</t>
    <rPh sb="0" eb="2">
      <t>ゲンザイ</t>
    </rPh>
    <rPh sb="7" eb="9">
      <t>ケイエイ</t>
    </rPh>
    <rPh sb="9" eb="11">
      <t>ジョウキョウ</t>
    </rPh>
    <rPh sb="16" eb="17">
      <t>オオ</t>
    </rPh>
    <rPh sb="19" eb="22">
      <t>モンダイテン</t>
    </rPh>
    <rPh sb="23" eb="24">
      <t>ミ</t>
    </rPh>
    <rPh sb="28" eb="31">
      <t>ケンゼンセイ</t>
    </rPh>
    <rPh sb="32" eb="33">
      <t>タモ</t>
    </rPh>
    <rPh sb="48" eb="50">
      <t>ロウキュウ</t>
    </rPh>
    <rPh sb="50" eb="51">
      <t>カ</t>
    </rPh>
    <rPh sb="52" eb="54">
      <t>ジョウキョウ</t>
    </rPh>
    <rPh sb="56" eb="57">
      <t>ワ</t>
    </rPh>
    <rPh sb="63" eb="65">
      <t>コンゴ</t>
    </rPh>
    <rPh sb="66" eb="70">
      <t>スイドウシセツ</t>
    </rPh>
    <rPh sb="71" eb="73">
      <t>セイビ</t>
    </rPh>
    <rPh sb="74" eb="76">
      <t>コウシン</t>
    </rPh>
    <rPh sb="77" eb="78">
      <t>タイ</t>
    </rPh>
    <rPh sb="79" eb="81">
      <t>ソウトウ</t>
    </rPh>
    <rPh sb="82" eb="84">
      <t>シュウエキ</t>
    </rPh>
    <rPh sb="85" eb="87">
      <t>ザイゲン</t>
    </rPh>
    <rPh sb="89" eb="91">
      <t>カクホ</t>
    </rPh>
    <rPh sb="92" eb="94">
      <t>ヒツヨウ</t>
    </rPh>
    <rPh sb="100" eb="101">
      <t>コト</t>
    </rPh>
    <rPh sb="102" eb="104">
      <t>ソウテイ</t>
    </rPh>
    <rPh sb="109" eb="113">
      <t>ジンコウゲンショウ</t>
    </rPh>
    <rPh sb="114" eb="116">
      <t>ハド</t>
    </rPh>
    <rPh sb="121" eb="123">
      <t>ミコ</t>
    </rPh>
    <rPh sb="128" eb="130">
      <t>キュウスイ</t>
    </rPh>
    <rPh sb="133" eb="135">
      <t>ゲンショウ</t>
    </rPh>
    <rPh sb="142" eb="143">
      <t>サ</t>
    </rPh>
    <rPh sb="148" eb="150">
      <t>ケイエイ</t>
    </rPh>
    <rPh sb="151" eb="154">
      <t>ケンゼンセイ</t>
    </rPh>
    <rPh sb="155" eb="157">
      <t>イジ</t>
    </rPh>
    <rPh sb="162" eb="163">
      <t>キビ</t>
    </rPh>
    <rPh sb="165" eb="167">
      <t>ジョウキョウ</t>
    </rPh>
    <rPh sb="176" eb="178">
      <t>ジョウキョウ</t>
    </rPh>
    <rPh sb="179" eb="180">
      <t>フ</t>
    </rPh>
    <rPh sb="183" eb="185">
      <t>ホンシ</t>
    </rPh>
    <rPh sb="187" eb="189">
      <t>ヘイセイ</t>
    </rPh>
    <rPh sb="191" eb="192">
      <t>ネン</t>
    </rPh>
    <rPh sb="206" eb="210">
      <t>キセツシセツ</t>
    </rPh>
    <rPh sb="211" eb="214">
      <t>エンメイカ</t>
    </rPh>
    <rPh sb="223" eb="224">
      <t>トウ</t>
    </rPh>
    <rPh sb="227" eb="230">
      <t>トウシガク</t>
    </rPh>
    <rPh sb="231" eb="233">
      <t>ヨクセイ</t>
    </rPh>
    <rPh sb="236" eb="237">
      <t>トモ</t>
    </rPh>
    <rPh sb="239" eb="241">
      <t>ケイエイ</t>
    </rPh>
    <rPh sb="242" eb="245">
      <t>コウリツカ</t>
    </rPh>
    <rPh sb="246" eb="249">
      <t>ゴウリカ</t>
    </rPh>
    <rPh sb="250" eb="251">
      <t>ハカ</t>
    </rPh>
    <rPh sb="255" eb="259">
      <t>スイドウリョウキン</t>
    </rPh>
    <rPh sb="260" eb="262">
      <t>カイテイ</t>
    </rPh>
    <rPh sb="264" eb="267">
      <t>トウシガク</t>
    </rPh>
    <rPh sb="268" eb="270">
      <t>ミア</t>
    </rPh>
    <rPh sb="272" eb="274">
      <t>シュウエキ</t>
    </rPh>
    <rPh sb="275" eb="277">
      <t>カクホ</t>
    </rPh>
    <rPh sb="282" eb="284">
      <t>スイシン</t>
    </rPh>
    <rPh sb="337" eb="338">
      <t>ト</t>
    </rPh>
    <rPh sb="339" eb="34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</si>
</sst>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1.1499999999999999</c:v>
                </c:pt>
                <c:pt idx="1">
                  <c:v>1.48</c:v>
                </c:pt>
                <c:pt idx="2">
                  <c:v>0.63</c:v>
                </c:pt>
                <c:pt idx="3">
                  <c:v>0.92</c:v>
                </c:pt>
                <c:pt idx="4">
                  <c:v>0.93</c:v>
                </c:pt>
              </c:numCache>
            </c:numRef>
          </c:val>
          <c:extLst>
            <c:ext xmlns:c16="http://schemas.microsoft.com/office/drawing/2014/chart" uri="{C3380CC4-5D6E-409C-BE32-E72D297353CC}">
              <c16:uniqueId val="{00000000-3A0B-414B-BABE-A86151AE5FC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A0B-414B-BABE-A86151AE5FC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59.06</c:v>
                </c:pt>
                <c:pt idx="1">
                  <c:v>59.37</c:v>
                </c:pt>
                <c:pt idx="2">
                  <c:v>59.22</c:v>
                </c:pt>
                <c:pt idx="3">
                  <c:v>57.63</c:v>
                </c:pt>
                <c:pt idx="4">
                  <c:v>56.67</c:v>
                </c:pt>
              </c:numCache>
            </c:numRef>
          </c:val>
          <c:extLst>
            <c:ext xmlns:c16="http://schemas.microsoft.com/office/drawing/2014/chart" uri="{C3380CC4-5D6E-409C-BE32-E72D297353CC}">
              <c16:uniqueId val="{00000000-48E0-4B42-8072-D57718E7CE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8E0-4B42-8072-D57718E7CE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82.28</c:v>
                </c:pt>
                <c:pt idx="1">
                  <c:v>83.39</c:v>
                </c:pt>
                <c:pt idx="2">
                  <c:v>81.44</c:v>
                </c:pt>
                <c:pt idx="3">
                  <c:v>81.849999999999994</c:v>
                </c:pt>
                <c:pt idx="4">
                  <c:v>81.72</c:v>
                </c:pt>
              </c:numCache>
            </c:numRef>
          </c:val>
          <c:extLst>
            <c:ext xmlns:c16="http://schemas.microsoft.com/office/drawing/2014/chart" uri="{C3380CC4-5D6E-409C-BE32-E72D297353CC}">
              <c16:uniqueId val="{00000000-B76E-4D13-A74F-8098412694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B76E-4D13-A74F-8098412694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102.76</c:v>
                </c:pt>
                <c:pt idx="1">
                  <c:v>109.27</c:v>
                </c:pt>
                <c:pt idx="2">
                  <c:v>116.82</c:v>
                </c:pt>
                <c:pt idx="3">
                  <c:v>126.56</c:v>
                </c:pt>
                <c:pt idx="4">
                  <c:v>125.78</c:v>
                </c:pt>
              </c:numCache>
            </c:numRef>
          </c:val>
          <c:extLst>
            <c:ext xmlns:c16="http://schemas.microsoft.com/office/drawing/2014/chart" uri="{C3380CC4-5D6E-409C-BE32-E72D297353CC}">
              <c16:uniqueId val="{00000000-26B9-4FB0-9AF6-AACCF1993B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6B9-4FB0-9AF6-AACCF1993B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43.05</c:v>
                </c:pt>
                <c:pt idx="1">
                  <c:v>43.64</c:v>
                </c:pt>
                <c:pt idx="2">
                  <c:v>44.4</c:v>
                </c:pt>
                <c:pt idx="3">
                  <c:v>44.96</c:v>
                </c:pt>
                <c:pt idx="4">
                  <c:v>46.03</c:v>
                </c:pt>
              </c:numCache>
            </c:numRef>
          </c:val>
          <c:extLst>
            <c:ext xmlns:c16="http://schemas.microsoft.com/office/drawing/2014/chart" uri="{C3380CC4-5D6E-409C-BE32-E72D297353CC}">
              <c16:uniqueId val="{00000000-14F6-4412-934A-85DD9EC856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14F6-4412-934A-85DD9EC856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14.97</c:v>
                </c:pt>
                <c:pt idx="1">
                  <c:v>15.44</c:v>
                </c:pt>
                <c:pt idx="2">
                  <c:v>18.760000000000002</c:v>
                </c:pt>
                <c:pt idx="3">
                  <c:v>19.690000000000001</c:v>
                </c:pt>
                <c:pt idx="4">
                  <c:v>19.649999999999999</c:v>
                </c:pt>
              </c:numCache>
            </c:numRef>
          </c:val>
          <c:extLst>
            <c:ext xmlns:c16="http://schemas.microsoft.com/office/drawing/2014/chart" uri="{C3380CC4-5D6E-409C-BE32-E72D297353CC}">
              <c16:uniqueId val="{00000000-372E-4BF8-95D5-160777DE17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372E-4BF8-95D5-160777DE17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96-413D-AC62-3555D50265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096-413D-AC62-3555D50265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223.55</c:v>
                </c:pt>
                <c:pt idx="1">
                  <c:v>150.01</c:v>
                </c:pt>
                <c:pt idx="2">
                  <c:v>116.31</c:v>
                </c:pt>
                <c:pt idx="3">
                  <c:v>143.57</c:v>
                </c:pt>
                <c:pt idx="4">
                  <c:v>220</c:v>
                </c:pt>
              </c:numCache>
            </c:numRef>
          </c:val>
          <c:extLst>
            <c:ext xmlns:c16="http://schemas.microsoft.com/office/drawing/2014/chart" uri="{C3380CC4-5D6E-409C-BE32-E72D297353CC}">
              <c16:uniqueId val="{00000000-CA2D-47C8-BE72-C1F59FEDB0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CA2D-47C8-BE72-C1F59FEDB0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544.51</c:v>
                </c:pt>
                <c:pt idx="1">
                  <c:v>519.19000000000005</c:v>
                </c:pt>
                <c:pt idx="2">
                  <c:v>446.6</c:v>
                </c:pt>
                <c:pt idx="3">
                  <c:v>429.05</c:v>
                </c:pt>
                <c:pt idx="4">
                  <c:v>446.89</c:v>
                </c:pt>
              </c:numCache>
            </c:numRef>
          </c:val>
          <c:extLst>
            <c:ext xmlns:c16="http://schemas.microsoft.com/office/drawing/2014/chart" uri="{C3380CC4-5D6E-409C-BE32-E72D297353CC}">
              <c16:uniqueId val="{00000000-8A39-4A71-BE3E-1274C7EE30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8A39-4A71-BE3E-1274C7EE30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102.48</c:v>
                </c:pt>
                <c:pt idx="1">
                  <c:v>110.37</c:v>
                </c:pt>
                <c:pt idx="2">
                  <c:v>118.89</c:v>
                </c:pt>
                <c:pt idx="3">
                  <c:v>129.77000000000001</c:v>
                </c:pt>
                <c:pt idx="4">
                  <c:v>127.64</c:v>
                </c:pt>
              </c:numCache>
            </c:numRef>
          </c:val>
          <c:extLst>
            <c:ext xmlns:c16="http://schemas.microsoft.com/office/drawing/2014/chart" uri="{C3380CC4-5D6E-409C-BE32-E72D297353CC}">
              <c16:uniqueId val="{00000000-8A7C-492C-A097-DC21BA4B24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8A7C-492C-A097-DC21BA4B24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108.54</c:v>
                </c:pt>
                <c:pt idx="1">
                  <c:v>101.46</c:v>
                </c:pt>
                <c:pt idx="2">
                  <c:v>109.15</c:v>
                </c:pt>
                <c:pt idx="3">
                  <c:v>107.01</c:v>
                </c:pt>
                <c:pt idx="4">
                  <c:v>108.73</c:v>
                </c:pt>
              </c:numCache>
            </c:numRef>
          </c:val>
          <c:extLst>
            <c:ext xmlns:c16="http://schemas.microsoft.com/office/drawing/2014/chart" uri="{C3380CC4-5D6E-409C-BE32-E72D297353CC}">
              <c16:uniqueId val="{00000000-EE14-47C8-AE10-F27740BC29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EE14-47C8-AE10-F27740BC29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3" zoomScaleNormal="100" workbookViewId="0">
      <selection activeCell="BH86" sqref="BH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徳島県　小松島市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37507</v>
      </c>
      <c r="AM8" s="74"/>
      <c r="AN8" s="74"/>
      <c r="AO8" s="74"/>
      <c r="AP8" s="74"/>
      <c r="AQ8" s="74"/>
      <c r="AR8" s="74"/>
      <c r="AS8" s="74"/>
      <c r="AT8" s="70">
        <f>データ!$S$6</f>
        <v>45.37</v>
      </c>
      <c r="AU8" s="71"/>
      <c r="AV8" s="71"/>
      <c r="AW8" s="71"/>
      <c r="AX8" s="71"/>
      <c r="AY8" s="71"/>
      <c r="AZ8" s="71"/>
      <c r="BA8" s="71"/>
      <c r="BB8" s="73">
        <f>データ!$T$6</f>
        <v>826.69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56.42</v>
      </c>
      <c r="J10" s="71"/>
      <c r="K10" s="71"/>
      <c r="L10" s="71"/>
      <c r="M10" s="71"/>
      <c r="N10" s="71"/>
      <c r="O10" s="72"/>
      <c r="P10" s="73">
        <f>データ!$P$6</f>
        <v>95</v>
      </c>
      <c r="Q10" s="73"/>
      <c r="R10" s="73"/>
      <c r="S10" s="73"/>
      <c r="T10" s="73"/>
      <c r="U10" s="73"/>
      <c r="V10" s="73"/>
      <c r="W10" s="74">
        <f>データ!$Q$6</f>
        <v>2688</v>
      </c>
      <c r="X10" s="74"/>
      <c r="Y10" s="74"/>
      <c r="Z10" s="74"/>
      <c r="AA10" s="74"/>
      <c r="AB10" s="74"/>
      <c r="AC10" s="74"/>
      <c r="AD10" s="2"/>
      <c r="AE10" s="2"/>
      <c r="AF10" s="2"/>
      <c r="AG10" s="2"/>
      <c r="AH10" s="4"/>
      <c r="AI10" s="4"/>
      <c r="AJ10" s="4"/>
      <c r="AK10" s="4"/>
      <c r="AL10" s="74">
        <f>データ!$U$6</f>
        <v>35382</v>
      </c>
      <c r="AM10" s="74"/>
      <c r="AN10" s="74"/>
      <c r="AO10" s="74"/>
      <c r="AP10" s="74"/>
      <c r="AQ10" s="74"/>
      <c r="AR10" s="74"/>
      <c r="AS10" s="74"/>
      <c r="AT10" s="70">
        <f>データ!$V$6</f>
        <v>39.54</v>
      </c>
      <c r="AU10" s="71"/>
      <c r="AV10" s="71"/>
      <c r="AW10" s="71"/>
      <c r="AX10" s="71"/>
      <c r="AY10" s="71"/>
      <c r="AZ10" s="71"/>
      <c r="BA10" s="71"/>
      <c r="BB10" s="73">
        <f>データ!$W$6</f>
        <v>894.84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JyJ4253X+v8JrLCrYkKUw6dtkOipDErgqyPCkZ9RDdxft3gJk+MGNI0tW8sUIbSzzA2lhTbwFo5PCRQ0lCZ0A==" saltValue="Ui6GcjidAB4rAQKXmwJS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362034</v>
      </c>
      <c r="D6" s="34">
        <f t="shared" si="3"/>
        <v>46</v>
      </c>
      <c r="E6" s="34">
        <f t="shared" si="3"/>
        <v>1</v>
      </c>
      <c r="F6" s="34">
        <f t="shared" si="3"/>
        <v>0</v>
      </c>
      <c r="G6" s="34">
        <f t="shared" si="3"/>
        <v>1</v>
      </c>
      <c r="H6" s="34" t="str">
        <f t="shared" si="3"/>
        <v>徳島県　小松島市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56.42</v>
      </c>
      <c r="P6" s="35">
        <f t="shared" si="3"/>
        <v>95</v>
      </c>
      <c r="Q6" s="35">
        <f t="shared" si="3"/>
        <v>2688</v>
      </c>
      <c r="R6" s="35">
        <f t="shared" si="3"/>
        <v>37507</v>
      </c>
      <c r="S6" s="35">
        <f t="shared" si="3"/>
        <v>45.37</v>
      </c>
      <c r="T6" s="35">
        <f t="shared" si="3"/>
        <v>826.69</v>
      </c>
      <c r="U6" s="35">
        <f t="shared" si="3"/>
        <v>35382</v>
      </c>
      <c r="V6" s="35">
        <f t="shared" si="3"/>
        <v>39.54</v>
      </c>
      <c r="W6" s="35">
        <f t="shared" si="3"/>
        <v>894.84</v>
      </c>
      <c r="X6" s="36">
        <f>IF(X7="",NA(),X7)</f>
        <v>102.76</v>
      </c>
      <c r="Y6" s="36">
        <f t="shared" ref="Y6:AG6" si="4">IF(Y7="",NA(),Y7)</f>
        <v>109.27</v>
      </c>
      <c r="Z6" s="36">
        <f t="shared" si="4"/>
        <v>116.82</v>
      </c>
      <c r="AA6" s="36">
        <f t="shared" si="4"/>
        <v>126.56</v>
      </c>
      <c r="AB6" s="36">
        <f t="shared" si="4"/>
        <v>125.78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223.55</v>
      </c>
      <c r="AU6" s="36">
        <f t="shared" ref="AU6:BC6" si="6">IF(AU7="",NA(),AU7)</f>
        <v>150.01</v>
      </c>
      <c r="AV6" s="36">
        <f t="shared" si="6"/>
        <v>116.31</v>
      </c>
      <c r="AW6" s="36">
        <f t="shared" si="6"/>
        <v>143.57</v>
      </c>
      <c r="AX6" s="36">
        <f t="shared" si="6"/>
        <v>220</v>
      </c>
      <c r="AY6" s="36">
        <f t="shared" si="6"/>
        <v>371.31</v>
      </c>
      <c r="AZ6" s="36">
        <f t="shared" si="6"/>
        <v>377.63</v>
      </c>
      <c r="BA6" s="36">
        <f t="shared" si="6"/>
        <v>357.34</v>
      </c>
      <c r="BB6" s="36">
        <f t="shared" si="6"/>
        <v>366.03</v>
      </c>
      <c r="BC6" s="36">
        <f t="shared" si="6"/>
        <v>365.18</v>
      </c>
      <c r="BD6" s="35" t="str">
        <f>IF(BD7="","",IF(BD7="-","【-】","【"&amp;SUBSTITUTE(TEXT(BD7,"#,##0.00"),"-","△")&amp;"】"))</f>
        <v>【264.97】</v>
      </c>
      <c r="BE6" s="36">
        <f>IF(BE7="",NA(),BE7)</f>
        <v>544.51</v>
      </c>
      <c r="BF6" s="36">
        <f t="shared" ref="BF6:BN6" si="7">IF(BF7="",NA(),BF7)</f>
        <v>519.19000000000005</v>
      </c>
      <c r="BG6" s="36">
        <f t="shared" si="7"/>
        <v>446.6</v>
      </c>
      <c r="BH6" s="36">
        <f t="shared" si="7"/>
        <v>429.05</v>
      </c>
      <c r="BI6" s="36">
        <f t="shared" si="7"/>
        <v>446.89</v>
      </c>
      <c r="BJ6" s="36">
        <f t="shared" si="7"/>
        <v>373.09</v>
      </c>
      <c r="BK6" s="36">
        <f t="shared" si="7"/>
        <v>364.71</v>
      </c>
      <c r="BL6" s="36">
        <f t="shared" si="7"/>
        <v>373.69</v>
      </c>
      <c r="BM6" s="36">
        <f t="shared" si="7"/>
        <v>370.12</v>
      </c>
      <c r="BN6" s="36">
        <f t="shared" si="7"/>
        <v>371.65</v>
      </c>
      <c r="BO6" s="35" t="str">
        <f>IF(BO7="","",IF(BO7="-","【-】","【"&amp;SUBSTITUTE(TEXT(BO7,"#,##0.00"),"-","△")&amp;"】"))</f>
        <v>【266.61】</v>
      </c>
      <c r="BP6" s="36">
        <f>IF(BP7="",NA(),BP7)</f>
        <v>102.48</v>
      </c>
      <c r="BQ6" s="36">
        <f t="shared" ref="BQ6:BY6" si="8">IF(BQ7="",NA(),BQ7)</f>
        <v>110.37</v>
      </c>
      <c r="BR6" s="36">
        <f t="shared" si="8"/>
        <v>118.89</v>
      </c>
      <c r="BS6" s="36">
        <f t="shared" si="8"/>
        <v>129.77000000000001</v>
      </c>
      <c r="BT6" s="36">
        <f t="shared" si="8"/>
        <v>127.64</v>
      </c>
      <c r="BU6" s="36">
        <f t="shared" si="8"/>
        <v>99.99</v>
      </c>
      <c r="BV6" s="36">
        <f t="shared" si="8"/>
        <v>100.65</v>
      </c>
      <c r="BW6" s="36">
        <f t="shared" si="8"/>
        <v>99.87</v>
      </c>
      <c r="BX6" s="36">
        <f t="shared" si="8"/>
        <v>100.42</v>
      </c>
      <c r="BY6" s="36">
        <f t="shared" si="8"/>
        <v>98.77</v>
      </c>
      <c r="BZ6" s="35" t="str">
        <f>IF(BZ7="","",IF(BZ7="-","【-】","【"&amp;SUBSTITUTE(TEXT(BZ7,"#,##0.00"),"-","△")&amp;"】"))</f>
        <v>【103.24】</v>
      </c>
      <c r="CA6" s="36">
        <f>IF(CA7="",NA(),CA7)</f>
        <v>108.54</v>
      </c>
      <c r="CB6" s="36">
        <f t="shared" ref="CB6:CJ6" si="9">IF(CB7="",NA(),CB7)</f>
        <v>101.46</v>
      </c>
      <c r="CC6" s="36">
        <f t="shared" si="9"/>
        <v>109.15</v>
      </c>
      <c r="CD6" s="36">
        <f t="shared" si="9"/>
        <v>107.01</v>
      </c>
      <c r="CE6" s="36">
        <f t="shared" si="9"/>
        <v>108.73</v>
      </c>
      <c r="CF6" s="36">
        <f t="shared" si="9"/>
        <v>171.15</v>
      </c>
      <c r="CG6" s="36">
        <f t="shared" si="9"/>
        <v>170.19</v>
      </c>
      <c r="CH6" s="36">
        <f t="shared" si="9"/>
        <v>171.81</v>
      </c>
      <c r="CI6" s="36">
        <f t="shared" si="9"/>
        <v>171.67</v>
      </c>
      <c r="CJ6" s="36">
        <f t="shared" si="9"/>
        <v>173.67</v>
      </c>
      <c r="CK6" s="35" t="str">
        <f>IF(CK7="","",IF(CK7="-","【-】","【"&amp;SUBSTITUTE(TEXT(CK7,"#,##0.00"),"-","△")&amp;"】"))</f>
        <v>【168.38】</v>
      </c>
      <c r="CL6" s="36">
        <f>IF(CL7="",NA(),CL7)</f>
        <v>59.06</v>
      </c>
      <c r="CM6" s="36">
        <f t="shared" ref="CM6:CU6" si="10">IF(CM7="",NA(),CM7)</f>
        <v>59.37</v>
      </c>
      <c r="CN6" s="36">
        <f t="shared" si="10"/>
        <v>59.22</v>
      </c>
      <c r="CO6" s="36">
        <f t="shared" si="10"/>
        <v>57.63</v>
      </c>
      <c r="CP6" s="36">
        <f t="shared" si="10"/>
        <v>56.67</v>
      </c>
      <c r="CQ6" s="36">
        <f t="shared" si="10"/>
        <v>58.53</v>
      </c>
      <c r="CR6" s="36">
        <f t="shared" si="10"/>
        <v>59.01</v>
      </c>
      <c r="CS6" s="36">
        <f t="shared" si="10"/>
        <v>60.03</v>
      </c>
      <c r="CT6" s="36">
        <f t="shared" si="10"/>
        <v>59.74</v>
      </c>
      <c r="CU6" s="36">
        <f t="shared" si="10"/>
        <v>59.67</v>
      </c>
      <c r="CV6" s="35" t="str">
        <f>IF(CV7="","",IF(CV7="-","【-】","【"&amp;SUBSTITUTE(TEXT(CV7,"#,##0.00"),"-","△")&amp;"】"))</f>
        <v>【60.00】</v>
      </c>
      <c r="CW6" s="36">
        <f>IF(CW7="",NA(),CW7)</f>
        <v>82.28</v>
      </c>
      <c r="CX6" s="36">
        <f t="shared" ref="CX6:DF6" si="11">IF(CX7="",NA(),CX7)</f>
        <v>83.39</v>
      </c>
      <c r="CY6" s="36">
        <f t="shared" si="11"/>
        <v>81.44</v>
      </c>
      <c r="CZ6" s="36">
        <f t="shared" si="11"/>
        <v>81.849999999999994</v>
      </c>
      <c r="DA6" s="36">
        <f t="shared" si="11"/>
        <v>81.72</v>
      </c>
      <c r="DB6" s="36">
        <f t="shared" si="11"/>
        <v>85.26</v>
      </c>
      <c r="DC6" s="36">
        <f t="shared" si="11"/>
        <v>85.37</v>
      </c>
      <c r="DD6" s="36">
        <f t="shared" si="11"/>
        <v>84.81</v>
      </c>
      <c r="DE6" s="36">
        <f t="shared" si="11"/>
        <v>84.8</v>
      </c>
      <c r="DF6" s="36">
        <f t="shared" si="11"/>
        <v>84.6</v>
      </c>
      <c r="DG6" s="35" t="str">
        <f>IF(DG7="","",IF(DG7="-","【-】","【"&amp;SUBSTITUTE(TEXT(DG7,"#,##0.00"),"-","△")&amp;"】"))</f>
        <v>【89.80】</v>
      </c>
      <c r="DH6" s="36">
        <f>IF(DH7="",NA(),DH7)</f>
        <v>43.05</v>
      </c>
      <c r="DI6" s="36">
        <f t="shared" ref="DI6:DQ6" si="12">IF(DI7="",NA(),DI7)</f>
        <v>43.64</v>
      </c>
      <c r="DJ6" s="36">
        <f t="shared" si="12"/>
        <v>44.4</v>
      </c>
      <c r="DK6" s="36">
        <f t="shared" si="12"/>
        <v>44.96</v>
      </c>
      <c r="DL6" s="36">
        <f t="shared" si="12"/>
        <v>46.03</v>
      </c>
      <c r="DM6" s="36">
        <f t="shared" si="12"/>
        <v>45.75</v>
      </c>
      <c r="DN6" s="36">
        <f t="shared" si="12"/>
        <v>46.9</v>
      </c>
      <c r="DO6" s="36">
        <f t="shared" si="12"/>
        <v>47.28</v>
      </c>
      <c r="DP6" s="36">
        <f t="shared" si="12"/>
        <v>47.66</v>
      </c>
      <c r="DQ6" s="36">
        <f t="shared" si="12"/>
        <v>48.17</v>
      </c>
      <c r="DR6" s="35" t="str">
        <f>IF(DR7="","",IF(DR7="-","【-】","【"&amp;SUBSTITUTE(TEXT(DR7,"#,##0.00"),"-","△")&amp;"】"))</f>
        <v>【49.59】</v>
      </c>
      <c r="DS6" s="36">
        <f>IF(DS7="",NA(),DS7)</f>
        <v>14.97</v>
      </c>
      <c r="DT6" s="36">
        <f t="shared" ref="DT6:EB6" si="13">IF(DT7="",NA(),DT7)</f>
        <v>15.44</v>
      </c>
      <c r="DU6" s="36">
        <f t="shared" si="13"/>
        <v>18.760000000000002</v>
      </c>
      <c r="DV6" s="36">
        <f t="shared" si="13"/>
        <v>19.690000000000001</v>
      </c>
      <c r="DW6" s="36">
        <f t="shared" si="13"/>
        <v>19.649999999999999</v>
      </c>
      <c r="DX6" s="36">
        <f t="shared" si="13"/>
        <v>10.54</v>
      </c>
      <c r="DY6" s="36">
        <f t="shared" si="13"/>
        <v>12.03</v>
      </c>
      <c r="DZ6" s="36">
        <f t="shared" si="13"/>
        <v>12.19</v>
      </c>
      <c r="EA6" s="36">
        <f t="shared" si="13"/>
        <v>15.1</v>
      </c>
      <c r="EB6" s="36">
        <f t="shared" si="13"/>
        <v>17.12</v>
      </c>
      <c r="EC6" s="35" t="str">
        <f>IF(EC7="","",IF(EC7="-","【-】","【"&amp;SUBSTITUTE(TEXT(EC7,"#,##0.00"),"-","△")&amp;"】"))</f>
        <v>【19.44】</v>
      </c>
      <c r="ED6" s="36">
        <f>IF(ED7="",NA(),ED7)</f>
        <v>1.1499999999999999</v>
      </c>
      <c r="EE6" s="36">
        <f t="shared" ref="EE6:EM6" si="14">IF(EE7="",NA(),EE7)</f>
        <v>1.48</v>
      </c>
      <c r="EF6" s="36">
        <f t="shared" si="14"/>
        <v>0.63</v>
      </c>
      <c r="EG6" s="36">
        <f t="shared" si="14"/>
        <v>0.92</v>
      </c>
      <c r="EH6" s="36">
        <f t="shared" si="14"/>
        <v>0.93</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362034</v>
      </c>
      <c r="D7" s="38">
        <v>46</v>
      </c>
      <c r="E7" s="38">
        <v>1</v>
      </c>
      <c r="F7" s="38">
        <v>0</v>
      </c>
      <c r="G7" s="38">
        <v>1</v>
      </c>
      <c r="H7" s="38" t="s">
        <v>93</v>
      </c>
      <c r="I7" s="38" t="s">
        <v>94</v>
      </c>
      <c r="J7" s="38" t="s">
        <v>95</v>
      </c>
      <c r="K7" s="38" t="s">
        <v>96</v>
      </c>
      <c r="L7" s="38" t="s">
        <v>97</v>
      </c>
      <c r="M7" s="38" t="s">
        <v>98</v>
      </c>
      <c r="N7" s="39" t="s">
        <v>99</v>
      </c>
      <c r="O7" s="39">
        <v>56.42</v>
      </c>
      <c r="P7" s="39">
        <v>95</v>
      </c>
      <c r="Q7" s="39">
        <v>2688</v>
      </c>
      <c r="R7" s="39">
        <v>37507</v>
      </c>
      <c r="S7" s="39">
        <v>45.37</v>
      </c>
      <c r="T7" s="39">
        <v>826.69</v>
      </c>
      <c r="U7" s="39">
        <v>35382</v>
      </c>
      <c r="V7" s="39">
        <v>39.54</v>
      </c>
      <c r="W7" s="39">
        <v>894.84</v>
      </c>
      <c r="X7" s="39">
        <v>102.76</v>
      </c>
      <c r="Y7" s="39">
        <v>109.27</v>
      </c>
      <c r="Z7" s="39">
        <v>116.82</v>
      </c>
      <c r="AA7" s="39">
        <v>126.56</v>
      </c>
      <c r="AB7" s="39">
        <v>125.78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223.55</v>
      </c>
      <c r="AU7" s="39">
        <v>150.01</v>
      </c>
      <c r="AV7" s="39">
        <v>116.31</v>
      </c>
      <c r="AW7" s="39">
        <v>143.57</v>
      </c>
      <c r="AX7" s="39">
        <v>220</v>
      </c>
      <c r="AY7" s="39">
        <v>371.31</v>
      </c>
      <c r="AZ7" s="39">
        <v>377.63</v>
      </c>
      <c r="BA7" s="39">
        <v>357.34</v>
      </c>
      <c r="BB7" s="39">
        <v>366.03</v>
      </c>
      <c r="BC7" s="39">
        <v>365.18</v>
      </c>
      <c r="BD7" s="39">
        <v>264.97000000000003</v>
      </c>
      <c r="BE7" s="39">
        <v>544.51</v>
      </c>
      <c r="BF7" s="39">
        <v>519.19000000000005</v>
      </c>
      <c r="BG7" s="39">
        <v>446.6</v>
      </c>
      <c r="BH7" s="39">
        <v>429.05</v>
      </c>
      <c r="BI7" s="39">
        <v>446.89</v>
      </c>
      <c r="BJ7" s="39">
        <v>373.09</v>
      </c>
      <c r="BK7" s="39">
        <v>364.71</v>
      </c>
      <c r="BL7" s="39">
        <v>373.69</v>
      </c>
      <c r="BM7" s="39">
        <v>370.12</v>
      </c>
      <c r="BN7" s="39">
        <v>371.65</v>
      </c>
      <c r="BO7" s="39">
        <v>266.61</v>
      </c>
      <c r="BP7" s="39">
        <v>102.48</v>
      </c>
      <c r="BQ7" s="39">
        <v>110.37</v>
      </c>
      <c r="BR7" s="39">
        <v>118.89</v>
      </c>
      <c r="BS7" s="39">
        <v>129.77000000000001</v>
      </c>
      <c r="BT7" s="39">
        <v>127.64</v>
      </c>
      <c r="BU7" s="39">
        <v>99.99</v>
      </c>
      <c r="BV7" s="39">
        <v>100.65</v>
      </c>
      <c r="BW7" s="39">
        <v>99.87</v>
      </c>
      <c r="BX7" s="39">
        <v>100.42</v>
      </c>
      <c r="BY7" s="39">
        <v>98.77</v>
      </c>
      <c r="BZ7" s="39">
        <v>103.24</v>
      </c>
      <c r="CA7" s="39">
        <v>108.54</v>
      </c>
      <c r="CB7" s="39">
        <v>101.46</v>
      </c>
      <c r="CC7" s="39">
        <v>109.15</v>
      </c>
      <c r="CD7" s="39">
        <v>107.01</v>
      </c>
      <c r="CE7" s="39">
        <v>108.73</v>
      </c>
      <c r="CF7" s="39">
        <v>171.15</v>
      </c>
      <c r="CG7" s="39">
        <v>170.19</v>
      </c>
      <c r="CH7" s="39">
        <v>171.81</v>
      </c>
      <c r="CI7" s="39">
        <v>171.67</v>
      </c>
      <c r="CJ7" s="39">
        <v>173.67</v>
      </c>
      <c r="CK7" s="39">
        <v>168.38</v>
      </c>
      <c r="CL7" s="39">
        <v>59.06</v>
      </c>
      <c r="CM7" s="39">
        <v>59.37</v>
      </c>
      <c r="CN7" s="39">
        <v>59.22</v>
      </c>
      <c r="CO7" s="39">
        <v>57.63</v>
      </c>
      <c r="CP7" s="39">
        <v>56.67</v>
      </c>
      <c r="CQ7" s="39">
        <v>58.53</v>
      </c>
      <c r="CR7" s="39">
        <v>59.01</v>
      </c>
      <c r="CS7" s="39">
        <v>60.03</v>
      </c>
      <c r="CT7" s="39">
        <v>59.74</v>
      </c>
      <c r="CU7" s="39">
        <v>59.67</v>
      </c>
      <c r="CV7" s="39">
        <v>60</v>
      </c>
      <c r="CW7" s="39">
        <v>82.28</v>
      </c>
      <c r="CX7" s="39">
        <v>83.39</v>
      </c>
      <c r="CY7" s="39">
        <v>81.44</v>
      </c>
      <c r="CZ7" s="39">
        <v>81.849999999999994</v>
      </c>
      <c r="DA7" s="39">
        <v>81.72</v>
      </c>
      <c r="DB7" s="39">
        <v>85.26</v>
      </c>
      <c r="DC7" s="39">
        <v>85.37</v>
      </c>
      <c r="DD7" s="39">
        <v>84.81</v>
      </c>
      <c r="DE7" s="39">
        <v>84.8</v>
      </c>
      <c r="DF7" s="39">
        <v>84.6</v>
      </c>
      <c r="DG7" s="39">
        <v>89.8</v>
      </c>
      <c r="DH7" s="39">
        <v>43.05</v>
      </c>
      <c r="DI7" s="39">
        <v>43.64</v>
      </c>
      <c r="DJ7" s="39">
        <v>44.4</v>
      </c>
      <c r="DK7" s="39">
        <v>44.96</v>
      </c>
      <c r="DL7" s="39">
        <v>46.03</v>
      </c>
      <c r="DM7" s="39">
        <v>45.75</v>
      </c>
      <c r="DN7" s="39">
        <v>46.9</v>
      </c>
      <c r="DO7" s="39">
        <v>47.28</v>
      </c>
      <c r="DP7" s="39">
        <v>47.66</v>
      </c>
      <c r="DQ7" s="39">
        <v>48.17</v>
      </c>
      <c r="DR7" s="39">
        <v>49.59</v>
      </c>
      <c r="DS7" s="39">
        <v>14.97</v>
      </c>
      <c r="DT7" s="39">
        <v>15.44</v>
      </c>
      <c r="DU7" s="39">
        <v>18.760000000000002</v>
      </c>
      <c r="DV7" s="39">
        <v>19.690000000000001</v>
      </c>
      <c r="DW7" s="39">
        <v>19.649999999999999</v>
      </c>
      <c r="DX7" s="39">
        <v>10.54</v>
      </c>
      <c r="DY7" s="39">
        <v>12.03</v>
      </c>
      <c r="DZ7" s="39">
        <v>12.19</v>
      </c>
      <c r="EA7" s="39">
        <v>15.1</v>
      </c>
      <c r="EB7" s="39">
        <v>17.12</v>
      </c>
      <c r="EC7" s="39">
        <v>19.440000000000001</v>
      </c>
      <c r="ED7" s="39">
        <v>1.1499999999999999</v>
      </c>
      <c r="EE7" s="39">
        <v>1.48</v>
      </c>
      <c r="EF7" s="39">
        <v>0.63</v>
      </c>
      <c r="EG7" s="39">
        <v>0.92</v>
      </c>
      <c r="EH7" s="39">
        <v>0.93</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坂野　隆弘</cp:lastModifiedBy>
  <cp:lastPrinted>2021-01-21T09:38:45Z</cp:lastPrinted>
  <dcterms:created xsi:type="dcterms:W3CDTF">2020-12-04T02:14:01Z</dcterms:created>
  <dcterms:modified xsi:type="dcterms:W3CDTF">2021-01-21T09:38:50Z</dcterms:modified>
  <cp:category/>
</cp:coreProperties>
</file>